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A:\Jan21\"/>
    </mc:Choice>
  </mc:AlternateContent>
  <bookViews>
    <workbookView xWindow="828" yWindow="948" windowWidth="10488" windowHeight="6900" tabRatio="824" activeTab="1"/>
  </bookViews>
  <sheets>
    <sheet name="Dates" sheetId="33" r:id="rId1"/>
    <sheet name="Contents" sheetId="41" r:id="rId2"/>
    <sheet name="1tab" sheetId="47" r:id="rId3"/>
    <sheet name="2tab" sheetId="14" r:id="rId4"/>
    <sheet name="3atab" sheetId="39" r:id="rId5"/>
    <sheet name="3btab" sheetId="38" r:id="rId6"/>
    <sheet name="3ctab" sheetId="40" r:id="rId7"/>
    <sheet name="3dtab" sheetId="42" r:id="rId8"/>
    <sheet name="4atab" sheetId="13" r:id="rId9"/>
    <sheet name="4btab" sheetId="35" r:id="rId10"/>
    <sheet name="4ctab" sheetId="30" r:id="rId11"/>
    <sheet name="5atab" sheetId="15" r:id="rId12"/>
    <sheet name="5btab" sheetId="26" r:id="rId13"/>
    <sheet name="6tab" sheetId="20" r:id="rId14"/>
    <sheet name="7atab" sheetId="18" r:id="rId15"/>
    <sheet name="7btab" sheetId="25" r:id="rId16"/>
    <sheet name="7ctab" sheetId="24" r:id="rId17"/>
    <sheet name="7d(1)tab" sheetId="43" r:id="rId18"/>
    <sheet name="7d(2)tab" sheetId="44" r:id="rId19"/>
    <sheet name="8atab" sheetId="45" r:id="rId20"/>
    <sheet name="8btab" sheetId="46" r:id="rId21"/>
    <sheet name="9atab" sheetId="17" r:id="rId22"/>
    <sheet name="9btab" sheetId="31" r:id="rId23"/>
    <sheet name="9ctab" sheetId="37" r:id="rId24"/>
  </sheets>
  <definedNames>
    <definedName name="_Order1" hidden="1">255</definedName>
    <definedName name="_Order2" hidden="1">255</definedName>
    <definedName name="_Regression_Int" localSheetId="2" hidden="1">1</definedName>
    <definedName name="_Regression_Int" localSheetId="3" hidden="1">1</definedName>
    <definedName name="_Regression_Int" localSheetId="8" hidden="1">1</definedName>
    <definedName name="_Regression_Int" localSheetId="10" hidden="1">1</definedName>
    <definedName name="_Regression_Int" localSheetId="11" hidden="1">1</definedName>
    <definedName name="_Regression_Int" localSheetId="12" hidden="1">1</definedName>
    <definedName name="_Regression_Int" localSheetId="13" hidden="1">1</definedName>
    <definedName name="_Regression_Int" localSheetId="14" hidden="1">1</definedName>
    <definedName name="_Regression_Int" localSheetId="15" hidden="1">1</definedName>
    <definedName name="_Regression_Int" localSheetId="16" hidden="1">1</definedName>
    <definedName name="_Regression_Int" localSheetId="17" hidden="1">1</definedName>
    <definedName name="_Regression_Int" localSheetId="18" hidden="1">1</definedName>
    <definedName name="_Regression_Int" localSheetId="21" hidden="1">1</definedName>
    <definedName name="_Regression_Int" localSheetId="22" hidden="1">1</definedName>
    <definedName name="HTML_CodePage" hidden="1">1252</definedName>
    <definedName name="HTML_Description" hidden="1">""</definedName>
    <definedName name="HTML_Email" hidden="1">""</definedName>
    <definedName name="HTML_Header" localSheetId="3" hidden="1">"US_PRICE"</definedName>
    <definedName name="HTML_Header" localSheetId="13" hidden="1">"US_COAL"</definedName>
    <definedName name="HTML_Header" hidden="1">""</definedName>
    <definedName name="HTML_LastUpdate" localSheetId="3" hidden="1">"5/28/98"</definedName>
    <definedName name="HTML_LastUpdate" localSheetId="13" hidden="1">"5/15/98"</definedName>
    <definedName name="HTML_LastUpdate" hidden="1">"6/2/98"</definedName>
    <definedName name="HTML_LineAfter" hidden="1">FALSE</definedName>
    <definedName name="HTML_LineBefore" hidden="1">FALSE</definedName>
    <definedName name="HTML_Name" hidden="1">"Arti Choxi -"</definedName>
    <definedName name="HTML_OBDlg2" hidden="1">TRUE</definedName>
    <definedName name="HTML_OBDlg4" hidden="1">TRUE</definedName>
    <definedName name="HTML_OS" hidden="1">0</definedName>
    <definedName name="HTML_PathFile" localSheetId="3" hidden="1">"H:\PRJ\STEO_NEW\MyHTML.htm"</definedName>
    <definedName name="HTML_PathFile" localSheetId="13" hidden="1">"H:\PRJ\STEO_NEW\9tabb.htm"</definedName>
    <definedName name="HTML_PathFile" hidden="1">"H:\PRJ\STEO_NEW\5TABB.htm"</definedName>
    <definedName name="HTML_Title" localSheetId="3" hidden="1">"us_price"</definedName>
    <definedName name="HTML_Title" localSheetId="13" hidden="1">"Us_coal"</definedName>
    <definedName name="HTML_Title" hidden="1">""</definedName>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_xlnm.Print_Area" localSheetId="2">'1tab'!$B$1:$AL$70</definedName>
    <definedName name="_xlnm.Print_Area" localSheetId="3">'2tab'!$B$1:$AL$39</definedName>
    <definedName name="_xlnm.Print_Area" localSheetId="4">'3atab'!$B$1:$AL$46</definedName>
    <definedName name="_xlnm.Print_Area" localSheetId="5">'3btab'!$B$1:$AL$50</definedName>
    <definedName name="_xlnm.Print_Area" localSheetId="6">'3ctab'!$B$1:$AL$36</definedName>
    <definedName name="_xlnm.Print_Area" localSheetId="7">'3dtab'!$B$1:$BV$35</definedName>
    <definedName name="_xlnm.Print_Area" localSheetId="8">'4atab'!$B$1:$AL$62</definedName>
    <definedName name="_xlnm.Print_Area" localSheetId="9">'4btab'!$B$1:$AL$65</definedName>
    <definedName name="_xlnm.Print_Area" localSheetId="10">'4ctab'!$B$1:$AL$28</definedName>
    <definedName name="_xlnm.Print_Area" localSheetId="11">'5atab'!$B$1:$AL$38</definedName>
    <definedName name="_xlnm.Print_Area" localSheetId="12">'5btab'!$B$1:$AL$39</definedName>
    <definedName name="_xlnm.Print_Area" localSheetId="13">'6tab'!$B$1:$AL$45</definedName>
    <definedName name="_xlnm.Print_Area" localSheetId="14">'7atab'!$B$1:$AL$52</definedName>
    <definedName name="_xlnm.Print_Area" localSheetId="15">'7btab'!$B$1:$AL$52</definedName>
    <definedName name="_xlnm.Print_Area" localSheetId="16">'7ctab'!$B$1:$AL$48</definedName>
    <definedName name="_xlnm.Print_Area" localSheetId="17">'7d(1)tab'!$B$1:$N$73</definedName>
    <definedName name="_xlnm.Print_Area" localSheetId="18">'7d(2)tab'!$B$1:$N$66</definedName>
    <definedName name="_xlnm.Print_Area" localSheetId="19">'8atab'!$B$1:$N$58</definedName>
    <definedName name="_xlnm.Print_Area" localSheetId="21">'9atab'!$B$1:$AL$63</definedName>
    <definedName name="_xlnm.Print_Area" localSheetId="22">'9btab'!$B$1:$AL$54</definedName>
    <definedName name="_xlnm.Print_Area" localSheetId="23">'9ctab'!$B$1:$AL$48</definedName>
    <definedName name="_xlnm.Print_Area" localSheetId="1">Contents!$A$3:$B$30</definedName>
  </definedNames>
  <calcPr calcId="152511"/>
</workbook>
</file>

<file path=xl/calcChain.xml><?xml version="1.0" encoding="utf-8"?>
<calcChain xmlns="http://schemas.openxmlformats.org/spreadsheetml/2006/main">
  <c r="B41" i="40" l="1"/>
  <c r="B80" i="47" l="1"/>
  <c r="B54" i="38" l="1"/>
  <c r="B57" i="39"/>
  <c r="B50" i="37" l="1"/>
  <c r="B56" i="31"/>
  <c r="B75" i="17"/>
  <c r="B47" i="46"/>
  <c r="B54" i="45"/>
  <c r="B59" i="44"/>
  <c r="B65" i="43"/>
  <c r="B52" i="24"/>
  <c r="B55" i="25"/>
  <c r="B52" i="18"/>
  <c r="B51" i="20"/>
  <c r="B42" i="26"/>
  <c r="B44" i="15"/>
  <c r="B31" i="30"/>
  <c r="B68" i="35"/>
  <c r="B71" i="13"/>
  <c r="B41" i="42"/>
  <c r="B45" i="14"/>
  <c r="G2" i="33"/>
  <c r="B2" i="47" l="1"/>
  <c r="D7" i="33" l="1"/>
  <c r="B2" i="46" l="1"/>
  <c r="D3" i="33" l="1"/>
  <c r="C3" i="46" l="1"/>
  <c r="O3" i="46" s="1"/>
  <c r="AA3" i="46" s="1"/>
  <c r="AM3" i="46" s="1"/>
  <c r="AY3" i="46" s="1"/>
  <c r="BK3" i="46" s="1"/>
  <c r="C3" i="47"/>
  <c r="O3" i="47" s="1"/>
  <c r="AA3" i="47" s="1"/>
  <c r="AM3" i="47" s="1"/>
  <c r="AY3" i="47" s="1"/>
  <c r="BK3" i="47" s="1"/>
  <c r="B2" i="37"/>
  <c r="B2" i="31"/>
  <c r="B2" i="17"/>
  <c r="B2" i="45"/>
  <c r="B2" i="44"/>
  <c r="B2" i="43"/>
  <c r="B2" i="24"/>
  <c r="B2" i="25"/>
  <c r="B2" i="18"/>
  <c r="B2" i="20"/>
  <c r="B2" i="26"/>
  <c r="B2" i="15"/>
  <c r="B2" i="30"/>
  <c r="B2" i="35"/>
  <c r="B2" i="13"/>
  <c r="B2" i="42"/>
  <c r="B2" i="40"/>
  <c r="B2" i="38"/>
  <c r="B2" i="39"/>
  <c r="B2" i="14"/>
  <c r="D5" i="33"/>
  <c r="C11" i="33" s="1"/>
  <c r="C3" i="45"/>
  <c r="O3" i="45" s="1"/>
  <c r="AA3" i="45" s="1"/>
  <c r="AM3" i="45" s="1"/>
  <c r="AY3" i="45" s="1"/>
  <c r="BK3" i="45" s="1"/>
  <c r="C3" i="44"/>
  <c r="O3" i="44" s="1"/>
  <c r="AA3" i="44" s="1"/>
  <c r="AM3" i="44" s="1"/>
  <c r="AY3" i="44" s="1"/>
  <c r="BK3" i="44" s="1"/>
  <c r="C3" i="43"/>
  <c r="O3" i="43" s="1"/>
  <c r="AA3" i="43" s="1"/>
  <c r="AM3" i="43" s="1"/>
  <c r="AY3" i="43" s="1"/>
  <c r="BK3" i="43" s="1"/>
  <c r="C3" i="42"/>
  <c r="O3" i="42" s="1"/>
  <c r="AA3" i="42" s="1"/>
  <c r="AM3" i="42" s="1"/>
  <c r="AY3" i="42" s="1"/>
  <c r="BK3" i="42" s="1"/>
  <c r="C3" i="14"/>
  <c r="O3" i="14" s="1"/>
  <c r="AA3" i="14" s="1"/>
  <c r="AM3" i="14" s="1"/>
  <c r="AY3" i="14" s="1"/>
  <c r="BK3" i="14" s="1"/>
  <c r="C3" i="39"/>
  <c r="O3" i="39" s="1"/>
  <c r="AA3" i="39" s="1"/>
  <c r="AM3" i="39" s="1"/>
  <c r="AY3" i="39" s="1"/>
  <c r="BK3" i="39" s="1"/>
  <c r="C3" i="38"/>
  <c r="O3" i="38" s="1"/>
  <c r="AA3" i="38" s="1"/>
  <c r="AM3" i="38" s="1"/>
  <c r="AY3" i="38" s="1"/>
  <c r="BK3" i="38" s="1"/>
  <c r="C3" i="40"/>
  <c r="O3" i="40" s="1"/>
  <c r="AA3" i="40" s="1"/>
  <c r="AM3" i="40" s="1"/>
  <c r="AY3" i="40" s="1"/>
  <c r="BK3" i="40" s="1"/>
  <c r="C3" i="13"/>
  <c r="O3" i="13" s="1"/>
  <c r="AA3" i="13" s="1"/>
  <c r="AM3" i="13" s="1"/>
  <c r="AY3" i="13" s="1"/>
  <c r="BK3" i="13" s="1"/>
  <c r="C3" i="35"/>
  <c r="O3" i="35" s="1"/>
  <c r="AA3" i="35" s="1"/>
  <c r="AM3" i="35" s="1"/>
  <c r="AY3" i="35" s="1"/>
  <c r="BK3" i="35" s="1"/>
  <c r="C3" i="30"/>
  <c r="O3" i="30" s="1"/>
  <c r="AA3" i="30" s="1"/>
  <c r="AM3" i="30" s="1"/>
  <c r="AY3" i="30" s="1"/>
  <c r="BK3" i="30" s="1"/>
  <c r="C3" i="15"/>
  <c r="O3" i="15" s="1"/>
  <c r="AA3" i="15" s="1"/>
  <c r="AM3" i="15" s="1"/>
  <c r="AY3" i="15" s="1"/>
  <c r="BK3" i="15" s="1"/>
  <c r="C3" i="26"/>
  <c r="O3" i="26" s="1"/>
  <c r="AA3" i="26" s="1"/>
  <c r="AM3" i="26" s="1"/>
  <c r="AY3" i="26" s="1"/>
  <c r="BK3" i="26" s="1"/>
  <c r="C3" i="20"/>
  <c r="O3" i="20" s="1"/>
  <c r="AA3" i="20" s="1"/>
  <c r="AM3" i="20" s="1"/>
  <c r="AY3" i="20" s="1"/>
  <c r="BK3" i="20" s="1"/>
  <c r="C3" i="18"/>
  <c r="O3" i="18" s="1"/>
  <c r="AA3" i="18" s="1"/>
  <c r="AM3" i="18" s="1"/>
  <c r="AY3" i="18" s="1"/>
  <c r="BK3" i="18" s="1"/>
  <c r="C3" i="25"/>
  <c r="O3" i="25" s="1"/>
  <c r="AA3" i="25" s="1"/>
  <c r="AM3" i="25" s="1"/>
  <c r="AY3" i="25" s="1"/>
  <c r="BK3" i="25" s="1"/>
  <c r="C3" i="24"/>
  <c r="O3" i="24" s="1"/>
  <c r="AA3" i="24" s="1"/>
  <c r="AM3" i="24" s="1"/>
  <c r="AY3" i="24" s="1"/>
  <c r="BK3" i="24" s="1"/>
  <c r="C3" i="17"/>
  <c r="O3" i="17" s="1"/>
  <c r="AA3" i="17" s="1"/>
  <c r="AM3" i="17" s="1"/>
  <c r="AY3" i="17" s="1"/>
  <c r="BK3" i="17" s="1"/>
  <c r="C3" i="31"/>
  <c r="O3" i="31" s="1"/>
  <c r="AA3" i="31" s="1"/>
  <c r="AM3" i="31" s="1"/>
  <c r="AY3" i="31" s="1"/>
  <c r="BK3" i="31" s="1"/>
  <c r="C3" i="37"/>
  <c r="O3" i="37" s="1"/>
  <c r="AA3" i="37" s="1"/>
  <c r="AM3" i="37" s="1"/>
  <c r="AY3" i="37" s="1"/>
  <c r="BK3" i="37" s="1"/>
  <c r="B6" i="41"/>
  <c r="C13" i="33" l="1"/>
  <c r="D11" i="33"/>
  <c r="E11" i="33" s="1"/>
  <c r="O11" i="33"/>
  <c r="AA11" i="33" l="1"/>
  <c r="E13" i="33"/>
  <c r="D13" i="33"/>
  <c r="O13" i="33"/>
  <c r="P11" i="33"/>
  <c r="F11" i="33"/>
  <c r="AA13" i="33" l="1"/>
  <c r="AB11" i="33"/>
  <c r="AM11" i="33"/>
  <c r="F13" i="33"/>
  <c r="P13" i="33"/>
  <c r="Q11" i="33"/>
  <c r="AB13" i="33"/>
  <c r="G11" i="33"/>
  <c r="AY11" i="33"/>
  <c r="AC11" i="33"/>
  <c r="AN11" i="33" l="1"/>
  <c r="AM13" i="33"/>
  <c r="R11" i="33"/>
  <c r="G13" i="33"/>
  <c r="AY13" i="33"/>
  <c r="AC13" i="33"/>
  <c r="Q13" i="33"/>
  <c r="H11" i="33"/>
  <c r="AZ11" i="33"/>
  <c r="BK11" i="33"/>
  <c r="AD11" i="33"/>
  <c r="AO11" i="33"/>
  <c r="AN13" i="33" l="1"/>
  <c r="S11" i="33"/>
  <c r="R13" i="33"/>
  <c r="H13" i="33"/>
  <c r="BK13" i="33"/>
  <c r="AZ13" i="33"/>
  <c r="AO13" i="33"/>
  <c r="S13" i="33"/>
  <c r="AD13" i="33"/>
  <c r="I11" i="33"/>
  <c r="AE11" i="33"/>
  <c r="AP11" i="33"/>
  <c r="T11" i="33"/>
  <c r="BL11" i="33"/>
  <c r="BA11" i="33"/>
  <c r="I13" i="33" l="1"/>
  <c r="BL13" i="33"/>
  <c r="T13" i="33"/>
  <c r="AE13" i="33"/>
  <c r="AP13" i="33"/>
  <c r="BA13" i="33"/>
  <c r="J11" i="33"/>
  <c r="AF11" i="33"/>
  <c r="BB11" i="33"/>
  <c r="U11" i="33"/>
  <c r="BM11" i="33"/>
  <c r="AQ11" i="33"/>
  <c r="J13" i="33" l="1"/>
  <c r="AF13" i="33"/>
  <c r="BB13" i="33"/>
  <c r="BM13" i="33"/>
  <c r="AQ13" i="33"/>
  <c r="U13" i="33"/>
  <c r="K11" i="33"/>
  <c r="BC11" i="33"/>
  <c r="AG11" i="33"/>
  <c r="BN11" i="33"/>
  <c r="AR11" i="33"/>
  <c r="V11" i="33"/>
  <c r="K13" i="33" l="1"/>
  <c r="V13" i="33"/>
  <c r="AR13" i="33"/>
  <c r="AG13" i="33"/>
  <c r="BN13" i="33"/>
  <c r="BC13" i="33"/>
  <c r="L11" i="33"/>
  <c r="AS11" i="33"/>
  <c r="BO11" i="33"/>
  <c r="AH11" i="33"/>
  <c r="W11" i="33"/>
  <c r="BD11" i="33"/>
  <c r="L13" i="33" l="1"/>
  <c r="BO13" i="33"/>
  <c r="BD13" i="33"/>
  <c r="AS13" i="33"/>
  <c r="W13" i="33"/>
  <c r="AH13" i="33"/>
  <c r="M11" i="33"/>
  <c r="AI11" i="33"/>
  <c r="BP11" i="33"/>
  <c r="X11" i="33"/>
  <c r="BE11" i="33"/>
  <c r="AT11" i="33"/>
  <c r="M13" i="33" l="1"/>
  <c r="AT13" i="33"/>
  <c r="AI13" i="33"/>
  <c r="X13" i="33"/>
  <c r="BP13" i="33"/>
  <c r="BE13" i="33"/>
  <c r="N11" i="33"/>
  <c r="BQ11" i="33"/>
  <c r="BF11" i="33"/>
  <c r="AU11" i="33"/>
  <c r="Y11" i="33"/>
  <c r="AJ11" i="33"/>
  <c r="AJ13" i="33" l="1"/>
  <c r="BQ13" i="33"/>
  <c r="BF13" i="33"/>
  <c r="AU13" i="33"/>
  <c r="Y13" i="33"/>
  <c r="N13" i="33"/>
  <c r="AV11" i="33"/>
  <c r="AK11" i="33"/>
  <c r="BR11" i="33"/>
  <c r="Z11" i="33"/>
  <c r="BG11" i="33"/>
  <c r="BR13" i="33" l="1"/>
  <c r="AV13" i="33"/>
  <c r="Z13" i="33"/>
  <c r="AK13" i="33"/>
  <c r="BG13" i="33"/>
  <c r="BH11" i="33"/>
  <c r="BS11" i="33"/>
  <c r="AL11" i="33"/>
  <c r="AW11" i="33"/>
  <c r="AW13" i="33" l="1"/>
  <c r="BS13" i="33"/>
  <c r="BH13" i="33"/>
  <c r="AL13" i="33"/>
  <c r="AX11" i="33"/>
  <c r="BT11" i="33"/>
  <c r="BI11" i="33"/>
  <c r="BT13" i="33" l="1"/>
  <c r="BI13" i="33"/>
  <c r="AX13" i="33"/>
  <c r="BJ11" i="33"/>
  <c r="BU11" i="33"/>
  <c r="BU13" i="33" l="1"/>
  <c r="BJ13" i="33"/>
  <c r="BV11" i="33"/>
  <c r="BV13" i="33" l="1"/>
</calcChain>
</file>

<file path=xl/sharedStrings.xml><?xml version="1.0" encoding="utf-8"?>
<sst xmlns="http://schemas.openxmlformats.org/spreadsheetml/2006/main" count="3936" uniqueCount="1414">
  <si>
    <t>(a) Conventional hydroelectric power only.  Hydroelectricity generated by pumped storage is not included in renewable energy.</t>
  </si>
  <si>
    <t>(b) Total highway travel includes gasoline and diesel fuel vehicles.</t>
  </si>
  <si>
    <r>
      <t>Historical data</t>
    </r>
    <r>
      <rPr>
        <sz val="8"/>
        <rFont val="Arial"/>
        <family val="2"/>
      </rPr>
      <t>: Latest data available from U.S. Department of Commerce, Bureau of Economic Analysis; Federal Reserve System, Statistical release G17.</t>
    </r>
  </si>
  <si>
    <t>U.S. Cooling Degree-Days</t>
  </si>
  <si>
    <t>ESICUUS</t>
  </si>
  <si>
    <t>ESCMUUS</t>
  </si>
  <si>
    <t xml:space="preserve">   Henry Hub Spot Price</t>
  </si>
  <si>
    <t>Residential Sector</t>
  </si>
  <si>
    <t>Commercial Sector</t>
  </si>
  <si>
    <t>Percent change from prior year</t>
  </si>
  <si>
    <t xml:space="preserve">   Refiner Prices to End Users</t>
  </si>
  <si>
    <t xml:space="preserve">   Refiner Wholesale Price</t>
  </si>
  <si>
    <t xml:space="preserve">   Gasoline Regular Grade Retail Prices Including Taxes</t>
  </si>
  <si>
    <t xml:space="preserve">   Gasoline All Grades Including Taxes</t>
  </si>
  <si>
    <t>Surplus Crude Oil Production Capacity</t>
  </si>
  <si>
    <t>NGNWPUS</t>
  </si>
  <si>
    <t>DKEUDUS</t>
  </si>
  <si>
    <t>Price Indexes</t>
  </si>
  <si>
    <t>Producer Price Index: All Commodities</t>
  </si>
  <si>
    <t>REICBUS</t>
  </si>
  <si>
    <t>OWICBUS</t>
  </si>
  <si>
    <t>WWCCBUS</t>
  </si>
  <si>
    <t>SORCBUS</t>
  </si>
  <si>
    <t>RERCBUS</t>
  </si>
  <si>
    <t>RETCBUS</t>
  </si>
  <si>
    <t>GDPQXUS_PCT</t>
  </si>
  <si>
    <t>GDPDIUS_PCT</t>
  </si>
  <si>
    <t>YD87OUS_PCT</t>
  </si>
  <si>
    <t>ZOMNIUS_PCT</t>
  </si>
  <si>
    <t>Industrial Sector</t>
  </si>
  <si>
    <t>HVTCBUS</t>
  </si>
  <si>
    <t>GETCBUS</t>
  </si>
  <si>
    <t>SOTCBUS</t>
  </si>
  <si>
    <t xml:space="preserve">   Power Generation Fuel Costs (dollars per million Btu)</t>
  </si>
  <si>
    <t>WWTCBUS</t>
  </si>
  <si>
    <t>OWTCBUS</t>
  </si>
  <si>
    <t>Households (Thousands)</t>
  </si>
  <si>
    <t>ZWCD_NEC</t>
  </si>
  <si>
    <t>ZWCD_MAC</t>
  </si>
  <si>
    <t>ZWCD_ENC</t>
  </si>
  <si>
    <t>ZWCD_WNC</t>
  </si>
  <si>
    <t>ZWCD_ESC</t>
  </si>
  <si>
    <t>ZWCD_WSC</t>
  </si>
  <si>
    <t>EOTCBUS</t>
  </si>
  <si>
    <t>BDTCBUS</t>
  </si>
  <si>
    <t>ZWCD_MTN</t>
  </si>
  <si>
    <t>ZWCD_PAC</t>
  </si>
  <si>
    <t>Dry Natural Gas Production</t>
  </si>
  <si>
    <t>Coal Market Indicators</t>
  </si>
  <si>
    <t xml:space="preserve">   Coal Miner Productivity</t>
  </si>
  <si>
    <t xml:space="preserve">   Hydroelectric Power (a) </t>
  </si>
  <si>
    <t>Vehicle Miles Traveled (a)</t>
  </si>
  <si>
    <t>WWICBUS</t>
  </si>
  <si>
    <t xml:space="preserve">   Total Raw Steel Production</t>
  </si>
  <si>
    <t xml:space="preserve">   Cost of Coal to Electric Utilities</t>
  </si>
  <si>
    <t>CLMRHUS</t>
  </si>
  <si>
    <t xml:space="preserve">      (Dollars per million Btu)</t>
  </si>
  <si>
    <t xml:space="preserve">      (Tons per hour)</t>
  </si>
  <si>
    <t xml:space="preserve">      (Million short tons per day)</t>
  </si>
  <si>
    <t>CLSOPUS</t>
  </si>
  <si>
    <t>CLSKPUS</t>
  </si>
  <si>
    <t>CLPS_EP</t>
  </si>
  <si>
    <t xml:space="preserve">      Electric Power Sector</t>
  </si>
  <si>
    <t xml:space="preserve">      Retail and General Industry</t>
  </si>
  <si>
    <t>GECCBUS</t>
  </si>
  <si>
    <t>GEECBUS</t>
  </si>
  <si>
    <t>ZWHD_NEC</t>
  </si>
  <si>
    <t>Table 5b. U.S. Regional Natural Gas Prices</t>
  </si>
  <si>
    <t>ZWHD_MAC</t>
  </si>
  <si>
    <t>ZWHD_ENC</t>
  </si>
  <si>
    <t>ZWHD_WNC</t>
  </si>
  <si>
    <t>ZWHD_ESC</t>
  </si>
  <si>
    <t>ZWHD_WSC</t>
  </si>
  <si>
    <t>ZWHD_MTN</t>
  </si>
  <si>
    <t>ZWHD_PAC</t>
  </si>
  <si>
    <t>RFPS_EP</t>
  </si>
  <si>
    <t>DKPS_EP</t>
  </si>
  <si>
    <t xml:space="preserve">   Residual Fuel (mmb)</t>
  </si>
  <si>
    <t xml:space="preserve">   Distillate Fuel (mmb)</t>
  </si>
  <si>
    <t xml:space="preserve">   Coal (mmst)</t>
  </si>
  <si>
    <t>Total non-OPEC liquids</t>
  </si>
  <si>
    <t xml:space="preserve">      OPEC Total</t>
  </si>
  <si>
    <t>Total OPEC Supply</t>
  </si>
  <si>
    <t xml:space="preserve">   Coal</t>
  </si>
  <si>
    <t xml:space="preserve">   Natural Gas</t>
  </si>
  <si>
    <t xml:space="preserve">   Other Gases</t>
  </si>
  <si>
    <t xml:space="preserve">   Nuclear</t>
  </si>
  <si>
    <t xml:space="preserve">      Geothermal</t>
  </si>
  <si>
    <t xml:space="preserve">      Wind</t>
  </si>
  <si>
    <t>(million barrels per day)</t>
  </si>
  <si>
    <t>Wholesale/Spot</t>
  </si>
  <si>
    <t>End-of-period Fuel Inventories Held by Electric Power Sector</t>
  </si>
  <si>
    <t>(d) Primary stocks are held at the mines and distribution points.</t>
  </si>
  <si>
    <t xml:space="preserve">   Secondary Inventories</t>
  </si>
  <si>
    <t>(billion cubic feet per day)</t>
  </si>
  <si>
    <t xml:space="preserve">   Brent Spot Average</t>
  </si>
  <si>
    <t>BREPUUS</t>
  </si>
  <si>
    <t>(billion kilowatt hours per day)</t>
  </si>
  <si>
    <t>(quadrillion Btu)</t>
  </si>
  <si>
    <t>WNTCBUS</t>
  </si>
  <si>
    <t>WNECBUS</t>
  </si>
  <si>
    <r>
      <t>Table 9a.  U.S. Macroeconomic Indicators and CO</t>
    </r>
    <r>
      <rPr>
        <u/>
        <vertAlign val="subscript"/>
        <sz val="10"/>
        <color indexed="12"/>
        <rFont val="Arial"/>
        <family val="2"/>
      </rPr>
      <t>2</t>
    </r>
    <r>
      <rPr>
        <u/>
        <sz val="10"/>
        <color indexed="12"/>
        <rFont val="Arial"/>
        <family val="2"/>
      </rPr>
      <t xml:space="preserve"> Emissions </t>
    </r>
  </si>
  <si>
    <t>(dollars per barrel)</t>
  </si>
  <si>
    <t>(dollars per million Btu)</t>
  </si>
  <si>
    <t xml:space="preserve">Table Beginning Year--- </t>
  </si>
  <si>
    <t>Crude Oil Production (a)</t>
  </si>
  <si>
    <t>Coal (b)</t>
  </si>
  <si>
    <r>
      <t xml:space="preserve">Crude Oil </t>
    </r>
    <r>
      <rPr>
        <sz val="8"/>
        <color indexed="8"/>
        <rFont val="Arial"/>
        <family val="2"/>
      </rPr>
      <t>(dollars per barrel)</t>
    </r>
  </si>
  <si>
    <r>
      <t xml:space="preserve">   Power Generation Fuel Costs </t>
    </r>
    <r>
      <rPr>
        <sz val="8"/>
        <color indexed="8"/>
        <rFont val="Arial"/>
        <family val="2"/>
      </rPr>
      <t>(dollars per million Btu)</t>
    </r>
  </si>
  <si>
    <t xml:space="preserve">      No. 6 Residual Fuel Oil (a)</t>
  </si>
  <si>
    <t xml:space="preserve">         Fuel Ethanol Production</t>
  </si>
  <si>
    <t xml:space="preserve">   Total Commercial Inventory</t>
  </si>
  <si>
    <t xml:space="preserve">   Commercial Inventory</t>
  </si>
  <si>
    <t xml:space="preserve">         U.S. Total</t>
  </si>
  <si>
    <t xml:space="preserve">   Total Gasoline Inventories</t>
  </si>
  <si>
    <t xml:space="preserve">   Finished Gasoline Inventories</t>
  </si>
  <si>
    <t xml:space="preserve">   Gasoline Blending Components Inventories</t>
  </si>
  <si>
    <t xml:space="preserve">      Lower 48 States (excl GOM)</t>
  </si>
  <si>
    <t xml:space="preserve">         Lower 48 States (excl GOM)</t>
  </si>
  <si>
    <t xml:space="preserve">      Domestic Production (a)</t>
  </si>
  <si>
    <t xml:space="preserve">      Crude Oil Net Imports (c)</t>
  </si>
  <si>
    <t xml:space="preserve">      Crude Oil Adjustment (d)</t>
  </si>
  <si>
    <t xml:space="preserve">      Product Net Imports (c)</t>
  </si>
  <si>
    <t xml:space="preserve">      Product Inventory Net Withdrawals</t>
  </si>
  <si>
    <t xml:space="preserve">      SPR Net Withdrawals</t>
  </si>
  <si>
    <t xml:space="preserve">      Federal GOM (a)</t>
  </si>
  <si>
    <t xml:space="preserve">   Henry Hub Spot (dollars per million Btu) </t>
  </si>
  <si>
    <t>Energy Prices</t>
  </si>
  <si>
    <t>Prices (cents per gallon)</t>
  </si>
  <si>
    <t>Prices are not adjusted for inflation.</t>
  </si>
  <si>
    <t>Prices</t>
  </si>
  <si>
    <t xml:space="preserve">   Henry Hub Spot (dollars per thousand cubic feet)</t>
  </si>
  <si>
    <r>
      <t>Natural Gas</t>
    </r>
    <r>
      <rPr>
        <sz val="8"/>
        <color indexed="8"/>
        <rFont val="Arial"/>
        <family val="2"/>
      </rPr>
      <t/>
    </r>
  </si>
  <si>
    <t>NGHHUUS</t>
  </si>
  <si>
    <t>Balancing Item (b)</t>
  </si>
  <si>
    <t xml:space="preserve">   Electric Power (c)</t>
  </si>
  <si>
    <t xml:space="preserve">   Waste Coal (a)</t>
  </si>
  <si>
    <t>ZWHD_NEC_10YR</t>
  </si>
  <si>
    <t>ZWHD_MAC_10YR</t>
  </si>
  <si>
    <t>ZWHD_ENC_10YR</t>
  </si>
  <si>
    <t>ZWHD_WNC_10YR</t>
  </si>
  <si>
    <t>ZWHD_SAC_10YR</t>
  </si>
  <si>
    <t>ZWHD_ESC_10YR</t>
  </si>
  <si>
    <t>ZWHD_WSC_10YR</t>
  </si>
  <si>
    <t>ZWHD_MTN_10YR</t>
  </si>
  <si>
    <t>ZWHD_PAC_10YR</t>
  </si>
  <si>
    <t>ZWHD_US_10YR</t>
  </si>
  <si>
    <t>ZWCD_NEC_10YR</t>
  </si>
  <si>
    <t>ZWCD_MAC_10YR</t>
  </si>
  <si>
    <t>ZWCD_ENC_10YR</t>
  </si>
  <si>
    <t>ZWCD_WNC_10YR</t>
  </si>
  <si>
    <t>ZWCD_SAC_10YR</t>
  </si>
  <si>
    <t>ZWCD_ESC_10YR</t>
  </si>
  <si>
    <t>ZWCD_WSC_10YR</t>
  </si>
  <si>
    <t>ZWCD_MTN_10YR</t>
  </si>
  <si>
    <t>ZWCD_PAC_10YR</t>
  </si>
  <si>
    <t>ZWCD_US_10YR</t>
  </si>
  <si>
    <t>Heating Degree Days</t>
  </si>
  <si>
    <t>Heating Degree Days, Prior 10-year Average</t>
  </si>
  <si>
    <t>Cooling Degree Days</t>
  </si>
  <si>
    <t>Cooling Degree Days, Prior 10-year Average</t>
  </si>
  <si>
    <r>
      <t xml:space="preserve">See </t>
    </r>
    <r>
      <rPr>
        <i/>
        <sz val="8"/>
        <rFont val="Arial"/>
        <family val="2"/>
      </rPr>
      <t>Change in Regional and U.S. Degree-Day Calculations</t>
    </r>
    <r>
      <rPr>
        <sz val="8"/>
        <rFont val="Arial"/>
        <family val="2"/>
      </rPr>
      <t xml:space="preserve"> (http://www.eia.gov/forecasts/steo/special/pdf/2012_sp_04.pdf) for more information.</t>
    </r>
  </si>
  <si>
    <t>Regions refer to U.S. Census divisions.  See "Census division" in EIA’s Energy Glossary (http://www.eia.gov/tools/glossary/) for a list of states in each region.</t>
  </si>
  <si>
    <r>
      <t>Historical data</t>
    </r>
    <r>
      <rPr>
        <sz val="8"/>
        <rFont val="Arial"/>
        <family val="2"/>
      </rPr>
      <t>: Latest data available from U.S. Department of Commerce, National Oceanic and Atmospheric Association (NOAA).</t>
    </r>
  </si>
  <si>
    <t xml:space="preserve">   Electric Power Sector (b)</t>
  </si>
  <si>
    <t>Discrepancy (c)</t>
  </si>
  <si>
    <t xml:space="preserve">   Total Crude Oil Input to Refineries</t>
  </si>
  <si>
    <t xml:space="preserve">         Distillate Fuel Oil</t>
  </si>
  <si>
    <t xml:space="preserve">         Jet Fuel</t>
  </si>
  <si>
    <t xml:space="preserve">         Residual Fuel Oil</t>
  </si>
  <si>
    <t>MGNIPUS</t>
  </si>
  <si>
    <t>MBNIPUS</t>
  </si>
  <si>
    <t>JFNIPUS</t>
  </si>
  <si>
    <t>DFNIPUS</t>
  </si>
  <si>
    <t>RFNIPUS</t>
  </si>
  <si>
    <t>UONIPUS</t>
  </si>
  <si>
    <t xml:space="preserve">         Unfinished Oils</t>
  </si>
  <si>
    <t>PPNIPUS</t>
  </si>
  <si>
    <t>Natural gas Henry Hub spot price from Reuter's News Service (http://www.reuters.com).</t>
  </si>
  <si>
    <t xml:space="preserve">         Other HC/Oxygenates</t>
  </si>
  <si>
    <t>OHNIPUS</t>
  </si>
  <si>
    <t>PSNIPUS</t>
  </si>
  <si>
    <t xml:space="preserve">   Average residential electricity</t>
  </si>
  <si>
    <t>EXRCH_US</t>
  </si>
  <si>
    <t xml:space="preserve">   usage per customer (kWh)</t>
  </si>
  <si>
    <t xml:space="preserve">   Total Consumption</t>
  </si>
  <si>
    <t xml:space="preserve">   Primary Inventories (d)</t>
  </si>
  <si>
    <t xml:space="preserve">   Retail and Other Industry</t>
  </si>
  <si>
    <t>ESTCU_NEC</t>
  </si>
  <si>
    <t>ESTCU_MAC</t>
  </si>
  <si>
    <t>ESTCU_ENC</t>
  </si>
  <si>
    <t>ESTCU_WNC</t>
  </si>
  <si>
    <t>ESTCU_SAC</t>
  </si>
  <si>
    <t>ESTCU_ESC</t>
  </si>
  <si>
    <t>ESTCU_WSC</t>
  </si>
  <si>
    <t>ESTCU_MTN</t>
  </si>
  <si>
    <t>ESTCU_PAC</t>
  </si>
  <si>
    <t>ESTCU_US</t>
  </si>
  <si>
    <t>CLSHPUS</t>
  </si>
  <si>
    <t xml:space="preserve">      Commercial &amp; Institutional …………</t>
  </si>
  <si>
    <t>CLPRPUS_TON</t>
  </si>
  <si>
    <t>CLPRPAR_TON</t>
  </si>
  <si>
    <t>CLPRPIR_TON</t>
  </si>
  <si>
    <t>CLPRPWR_TON</t>
  </si>
  <si>
    <t>CLSD_DRAW_TON</t>
  </si>
  <si>
    <t>CLIMPUS_TON</t>
  </si>
  <si>
    <t>CLEXPUS_TON</t>
  </si>
  <si>
    <t>CLEXPMC_TON</t>
  </si>
  <si>
    <t>CLEXPSC_TON</t>
  </si>
  <si>
    <t>CLNSPUS_TON</t>
  </si>
  <si>
    <t>CLST_DRAW_TON</t>
  </si>
  <si>
    <t>CLWCPUS_TON</t>
  </si>
  <si>
    <t>CLTSPUS_TON</t>
  </si>
  <si>
    <t>CLKCPUS_TON</t>
  </si>
  <si>
    <t>CLEPCON_TON</t>
  </si>
  <si>
    <t>CLZCPUS_TON</t>
  </si>
  <si>
    <t>CLHCPUS_TON</t>
  </si>
  <si>
    <t>CLYCPUS_TON</t>
  </si>
  <si>
    <t>CLTCPUS_TON</t>
  </si>
  <si>
    <t>CLAJPUS_TON</t>
  </si>
  <si>
    <t>Supply (million short tons)</t>
  </si>
  <si>
    <t>Consumption (million short tons)</t>
  </si>
  <si>
    <t xml:space="preserve">   Total World Consumption</t>
  </si>
  <si>
    <t>REECBUS</t>
  </si>
  <si>
    <t>RECCBUS</t>
  </si>
  <si>
    <t>Forecast Month -</t>
  </si>
  <si>
    <t>Domestic Tables:</t>
  </si>
  <si>
    <t>Renewables (c)</t>
  </si>
  <si>
    <t>Total Energy Consumption (d)</t>
  </si>
  <si>
    <t xml:space="preserve">   Retail Prices Including Taxes</t>
  </si>
  <si>
    <t xml:space="preserve">      Gasoline Regular Grade (b)</t>
  </si>
  <si>
    <t xml:space="preserve">      Gasoline All Grades (b)</t>
  </si>
  <si>
    <t>Column</t>
  </si>
  <si>
    <t xml:space="preserve">         Federal Gulf of Mexico (b)</t>
  </si>
  <si>
    <t>North America</t>
  </si>
  <si>
    <t xml:space="preserve">Table 1.  U.S. Energy Markets Summary </t>
  </si>
  <si>
    <t>Table 5a.  U.S. Natural Gas Supply, Consumption, and Inventories</t>
  </si>
  <si>
    <t>Table 6.  U.S. Coal Supply, Consumption, and Inventories</t>
  </si>
  <si>
    <t>Table 9b. U.S. Regional Macroeconomic Data</t>
  </si>
  <si>
    <t>Table 9c. U.S. Regional Weather Data</t>
  </si>
  <si>
    <t xml:space="preserve">      Coke Plants</t>
  </si>
  <si>
    <r>
      <t>Total All Sectors</t>
    </r>
    <r>
      <rPr>
        <sz val="8"/>
        <rFont val="Arial"/>
        <family val="2"/>
      </rPr>
      <t xml:space="preserve"> (a)</t>
    </r>
  </si>
  <si>
    <t xml:space="preserve">   Pacific contiguous</t>
  </si>
  <si>
    <t xml:space="preserve">   AK and HI</t>
  </si>
  <si>
    <r>
      <t>All Sectors</t>
    </r>
    <r>
      <rPr>
        <sz val="8"/>
        <rFont val="Arial"/>
        <family val="2"/>
      </rPr>
      <t xml:space="preserve"> (a)</t>
    </r>
  </si>
  <si>
    <t xml:space="preserve">   OECD</t>
  </si>
  <si>
    <t xml:space="preserve">      U.S. (50 States)</t>
  </si>
  <si>
    <t>papr_CA</t>
  </si>
  <si>
    <t>papr_MX</t>
  </si>
  <si>
    <t>papr_US</t>
  </si>
  <si>
    <t>papr_AR</t>
  </si>
  <si>
    <t>papr_BR</t>
  </si>
  <si>
    <t>papr_CO</t>
  </si>
  <si>
    <t>papr_OLA</t>
  </si>
  <si>
    <t>papr_NO</t>
  </si>
  <si>
    <t>papr_AJ</t>
  </si>
  <si>
    <t>papr_KZ</t>
  </si>
  <si>
    <t>papr_RS</t>
  </si>
  <si>
    <t>papr_MU</t>
  </si>
  <si>
    <t>papr_AS</t>
  </si>
  <si>
    <t>papr_CH</t>
  </si>
  <si>
    <t>papr_IN</t>
  </si>
  <si>
    <t>papr_MY</t>
  </si>
  <si>
    <t>papr_VM</t>
  </si>
  <si>
    <t>papr_EG</t>
  </si>
  <si>
    <t>CXTCCO2</t>
  </si>
  <si>
    <t xml:space="preserve">      U.S. Territories</t>
  </si>
  <si>
    <t xml:space="preserve">      Canada</t>
  </si>
  <si>
    <t xml:space="preserve">      Europe</t>
  </si>
  <si>
    <t xml:space="preserve">      Japan</t>
  </si>
  <si>
    <t xml:space="preserve">      Other OECD</t>
  </si>
  <si>
    <t xml:space="preserve">   Non-OECD</t>
  </si>
  <si>
    <t xml:space="preserve">      Former Soviet Union</t>
  </si>
  <si>
    <t xml:space="preserve">      China</t>
  </si>
  <si>
    <t xml:space="preserve">      Other Asia</t>
  </si>
  <si>
    <t xml:space="preserve">      Other Non-OECD</t>
  </si>
  <si>
    <t xml:space="preserve">      Mexico</t>
  </si>
  <si>
    <t xml:space="preserve">         Crude Oil Portion</t>
  </si>
  <si>
    <t>patc_us</t>
  </si>
  <si>
    <t>patc_ust</t>
  </si>
  <si>
    <t>patc_ca</t>
  </si>
  <si>
    <t>patc_oecd_europe</t>
  </si>
  <si>
    <t>patc_ja</t>
  </si>
  <si>
    <t>patc_other_oecd</t>
  </si>
  <si>
    <t>patc_oecd</t>
  </si>
  <si>
    <t>patc_fsu</t>
  </si>
  <si>
    <t>patc_nonoecd_europe</t>
  </si>
  <si>
    <t>patc_ch</t>
  </si>
  <si>
    <t>patc_other_asia</t>
  </si>
  <si>
    <t>patc_other_nonoecd</t>
  </si>
  <si>
    <t>patc_non_oecd</t>
  </si>
  <si>
    <t>patc_world</t>
  </si>
  <si>
    <t>papr_us</t>
  </si>
  <si>
    <t>papr_ca</t>
  </si>
  <si>
    <t>papr_mx</t>
  </si>
  <si>
    <t>papr_otheroecd</t>
  </si>
  <si>
    <t>papr_oecd</t>
  </si>
  <si>
    <t>papr_opec</t>
  </si>
  <si>
    <t>copr_opec</t>
  </si>
  <si>
    <t>papr_fsu</t>
  </si>
  <si>
    <t>papr_ch</t>
  </si>
  <si>
    <t>papr_other_nonoecd</t>
  </si>
  <si>
    <t>papr_nonoecd</t>
  </si>
  <si>
    <t>papr_world</t>
  </si>
  <si>
    <t xml:space="preserve">   U.S. Commercial Inventory</t>
  </si>
  <si>
    <t xml:space="preserve">   OECD Commercial Inventory</t>
  </si>
  <si>
    <t>pasc_oecd_t3</t>
  </si>
  <si>
    <t>t3_stchange_us</t>
  </si>
  <si>
    <t>t3_stchange_ooecd</t>
  </si>
  <si>
    <t>t3_stchange_noecd</t>
  </si>
  <si>
    <t>t3_stchange_world</t>
  </si>
  <si>
    <t>Crude Oil</t>
  </si>
  <si>
    <t xml:space="preserve">   Algeria</t>
  </si>
  <si>
    <t xml:space="preserve">   Iran</t>
  </si>
  <si>
    <t xml:space="preserve">   Kuwait</t>
  </si>
  <si>
    <t xml:space="preserve">   Libya</t>
  </si>
  <si>
    <t xml:space="preserve">   Nigeria</t>
  </si>
  <si>
    <t xml:space="preserve">   Saudi Arabia</t>
  </si>
  <si>
    <t xml:space="preserve">   United Arab Emirates</t>
  </si>
  <si>
    <t xml:space="preserve">   Venezuela</t>
  </si>
  <si>
    <t xml:space="preserve">   Angola</t>
  </si>
  <si>
    <t xml:space="preserve">   Iraq</t>
  </si>
  <si>
    <t>Crude Oil Production Capacity</t>
  </si>
  <si>
    <t>copr_ku</t>
  </si>
  <si>
    <t>copr_ly</t>
  </si>
  <si>
    <t>copr_ni</t>
  </si>
  <si>
    <t>copr_sa</t>
  </si>
  <si>
    <t>copr_tc</t>
  </si>
  <si>
    <t>copr_ve</t>
  </si>
  <si>
    <t>copr_ao</t>
  </si>
  <si>
    <t>copr_iz</t>
  </si>
  <si>
    <t>ZWCD_SAC</t>
  </si>
  <si>
    <t>ZWHD_SAC</t>
  </si>
  <si>
    <t>Australia</t>
  </si>
  <si>
    <t>China</t>
  </si>
  <si>
    <t>India</t>
  </si>
  <si>
    <t>Malaysia</t>
  </si>
  <si>
    <t>Vietnam</t>
  </si>
  <si>
    <t>Canada</t>
  </si>
  <si>
    <t>Mexico</t>
  </si>
  <si>
    <t>United States</t>
  </si>
  <si>
    <t>Argentina</t>
  </si>
  <si>
    <t>Brazil</t>
  </si>
  <si>
    <t>Colombia</t>
  </si>
  <si>
    <t>Other Central and S. America</t>
  </si>
  <si>
    <t>Norway</t>
  </si>
  <si>
    <t>t3b_papr_r03</t>
  </si>
  <si>
    <t xml:space="preserve">   Losses and Unaccounted for (c) </t>
  </si>
  <si>
    <t xml:space="preserve">   Direct Use (d)</t>
  </si>
  <si>
    <t xml:space="preserve">   Renewable Energy Sources:</t>
  </si>
  <si>
    <t xml:space="preserve">   Total Generation</t>
  </si>
  <si>
    <t xml:space="preserve">      Conventional Hydropower</t>
  </si>
  <si>
    <t xml:space="preserve">   Pumped Storage Hydropower</t>
  </si>
  <si>
    <t>The approximate break between historical and forecast values is shown with historical data printed in bold; estimates and forecasts in italics.</t>
  </si>
  <si>
    <t xml:space="preserve">Electric Power Sector </t>
  </si>
  <si>
    <t xml:space="preserve">      Subtotal </t>
  </si>
  <si>
    <t xml:space="preserve">Industrial Sector </t>
  </si>
  <si>
    <t xml:space="preserve">Commercial Sector </t>
  </si>
  <si>
    <t xml:space="preserve">Residential Sector </t>
  </si>
  <si>
    <t xml:space="preserve">Transportation Sector </t>
  </si>
  <si>
    <t>EOACBUS</t>
  </si>
  <si>
    <t>BFACBUS</t>
  </si>
  <si>
    <t>All Sectors Total</t>
  </si>
  <si>
    <r>
      <t>Historical data</t>
    </r>
    <r>
      <rPr>
        <sz val="8"/>
        <rFont val="Arial"/>
        <family val="2"/>
      </rPr>
      <t xml:space="preserve">:  Latest data available from EIA databases supporting the following reports: </t>
    </r>
    <r>
      <rPr>
        <i/>
        <sz val="8"/>
        <rFont val="Arial"/>
        <family val="2"/>
      </rPr>
      <t>Electric Power Monthly</t>
    </r>
    <r>
      <rPr>
        <sz val="8"/>
        <rFont val="Arial"/>
        <family val="2"/>
      </rPr>
      <t xml:space="preserve">, DOE/EIA-0226 and </t>
    </r>
    <r>
      <rPr>
        <i/>
        <sz val="8"/>
        <rFont val="Arial"/>
        <family val="2"/>
      </rPr>
      <t>Renewable Energy Annual</t>
    </r>
    <r>
      <rPr>
        <sz val="8"/>
        <rFont val="Arial"/>
        <family val="2"/>
      </rPr>
      <t xml:space="preserve">, DOE/EIA-0603; </t>
    </r>
    <r>
      <rPr>
        <i/>
        <sz val="8"/>
        <rFont val="Arial"/>
        <family val="2"/>
      </rPr>
      <t>Petroleum Supply Monthly</t>
    </r>
    <r>
      <rPr>
        <sz val="8"/>
        <rFont val="Arial"/>
        <family val="2"/>
      </rPr>
      <t xml:space="preserve">, DOE/EIA-0109. </t>
    </r>
  </si>
  <si>
    <t>Table 8.  U.S. Renewable Energy Consumption (Quadrillion Btu)</t>
  </si>
  <si>
    <t>t3b_papr_r02</t>
  </si>
  <si>
    <t>t3b_papr_r01</t>
  </si>
  <si>
    <t>Azerbaijan</t>
  </si>
  <si>
    <t>Kazakhstan</t>
  </si>
  <si>
    <t>Russia</t>
  </si>
  <si>
    <t>papr_ofsu</t>
  </si>
  <si>
    <t>t3b_papr_r04</t>
  </si>
  <si>
    <t>Oman</t>
  </si>
  <si>
    <t>t3b_papr_r05</t>
  </si>
  <si>
    <t>t3b_papr_r07</t>
  </si>
  <si>
    <t>Egypt</t>
  </si>
  <si>
    <t>t3b_papr_r06</t>
  </si>
  <si>
    <t>opec_nc</t>
  </si>
  <si>
    <t>papr_nonopec</t>
  </si>
  <si>
    <t>papr_nonopec_i_opecnc</t>
  </si>
  <si>
    <t xml:space="preserve">North America </t>
  </si>
  <si>
    <t xml:space="preserve">Central and South America  </t>
  </si>
  <si>
    <t xml:space="preserve">Europe </t>
  </si>
  <si>
    <t xml:space="preserve">Middle East </t>
  </si>
  <si>
    <t xml:space="preserve">Asia and Oceania  </t>
  </si>
  <si>
    <t xml:space="preserve">Africa </t>
  </si>
  <si>
    <t xml:space="preserve">OPEC non-crude liquids  </t>
  </si>
  <si>
    <t xml:space="preserve">Non-OPEC + OPEC non-crude  </t>
  </si>
  <si>
    <t xml:space="preserve">      Jet Fuel</t>
  </si>
  <si>
    <t xml:space="preserve">      Industrial Sector</t>
  </si>
  <si>
    <t xml:space="preserve">      Commercial Sector</t>
  </si>
  <si>
    <t xml:space="preserve">      Residential Sector</t>
  </si>
  <si>
    <t xml:space="preserve">      Coal</t>
  </si>
  <si>
    <t xml:space="preserve">      Natural Gas </t>
  </si>
  <si>
    <t xml:space="preserve">         Alaska</t>
  </si>
  <si>
    <t xml:space="preserve">      Commercial Inventory Net Withdrawals</t>
  </si>
  <si>
    <t xml:space="preserve">      Refinery Processing Gain</t>
  </si>
  <si>
    <t xml:space="preserve">   Total Supply</t>
  </si>
  <si>
    <t xml:space="preserve">      Unfinished Oils</t>
  </si>
  <si>
    <t xml:space="preserve">      Motor Gasoline</t>
  </si>
  <si>
    <t xml:space="preserve">      Distillate Fuel Oil</t>
  </si>
  <si>
    <t xml:space="preserve">      Residual Fuel Oil</t>
  </si>
  <si>
    <t xml:space="preserve">      Other HC/Oxygenates</t>
  </si>
  <si>
    <t xml:space="preserve">      Total Motor Gasoline</t>
  </si>
  <si>
    <t xml:space="preserve">         Finished Motor Gasoline</t>
  </si>
  <si>
    <t xml:space="preserve">   Crude Oil in SPR</t>
  </si>
  <si>
    <t xml:space="preserve">   Crude OIl</t>
  </si>
  <si>
    <t xml:space="preserve">   Other Hydrocarbons/Oxygenates</t>
  </si>
  <si>
    <t xml:space="preserve">   Unfinished Oils</t>
  </si>
  <si>
    <t xml:space="preserve">Refinery Processing Gain  </t>
  </si>
  <si>
    <t xml:space="preserve">   Finished Motor Gasoline</t>
  </si>
  <si>
    <t xml:space="preserve">   Jet Fuel</t>
  </si>
  <si>
    <t xml:space="preserve">   Distillate Fuel</t>
  </si>
  <si>
    <t xml:space="preserve">   Residual Fuel</t>
  </si>
  <si>
    <t xml:space="preserve">Refinery Operable Distillation Capacity  </t>
  </si>
  <si>
    <t xml:space="preserve">Refinery Distillation Inputs  </t>
  </si>
  <si>
    <t xml:space="preserve">      U.S. Average</t>
  </si>
  <si>
    <t xml:space="preserve">      PADD 1</t>
  </si>
  <si>
    <t xml:space="preserve">      PADD 2</t>
  </si>
  <si>
    <t xml:space="preserve">      PADD 3</t>
  </si>
  <si>
    <t xml:space="preserve">      PADD 4</t>
  </si>
  <si>
    <t xml:space="preserve">      PADD 5</t>
  </si>
  <si>
    <t xml:space="preserve">  Total Marketed Production</t>
  </si>
  <si>
    <t xml:space="preserve">      Alaska</t>
  </si>
  <si>
    <t xml:space="preserve">   Total Dry Gas Production</t>
  </si>
  <si>
    <t xml:space="preserve">   Supplemental Gaseous Fuels</t>
  </si>
  <si>
    <t xml:space="preserve">   Net Inventory Withdrawals</t>
  </si>
  <si>
    <t>Total Primary Supply</t>
  </si>
  <si>
    <t>Total Supply</t>
  </si>
  <si>
    <t xml:space="preserve">   Residential</t>
  </si>
  <si>
    <t xml:space="preserve">   Commercial</t>
  </si>
  <si>
    <t xml:space="preserve">   Industrial</t>
  </si>
  <si>
    <t xml:space="preserve">   Lease and Plant Fuel</t>
  </si>
  <si>
    <t xml:space="preserve">   Vehicle Use</t>
  </si>
  <si>
    <t xml:space="preserve">   Working Gas Inventory</t>
  </si>
  <si>
    <t xml:space="preserve">   New England</t>
  </si>
  <si>
    <t xml:space="preserve">   E. N. Central</t>
  </si>
  <si>
    <t xml:space="preserve">   W. N. Central</t>
  </si>
  <si>
    <t xml:space="preserve">   S. Atlantic</t>
  </si>
  <si>
    <t xml:space="preserve">   E. S. Central</t>
  </si>
  <si>
    <t xml:space="preserve">   W. S. Central</t>
  </si>
  <si>
    <t xml:space="preserve">   Mountain</t>
  </si>
  <si>
    <t xml:space="preserve">   Pacific</t>
  </si>
  <si>
    <t xml:space="preserve">      Total</t>
  </si>
  <si>
    <t xml:space="preserve">   Production</t>
  </si>
  <si>
    <t xml:space="preserve">      Appalachia</t>
  </si>
  <si>
    <t xml:space="preserve">      Interior</t>
  </si>
  <si>
    <t xml:space="preserve">      Western</t>
  </si>
  <si>
    <t xml:space="preserve">   Primary Inventory Withdrawals</t>
  </si>
  <si>
    <t xml:space="preserve">   Imports</t>
  </si>
  <si>
    <t xml:space="preserve">   Exports</t>
  </si>
  <si>
    <t xml:space="preserve">   Secondary Inventory Withdrawals</t>
  </si>
  <si>
    <t xml:space="preserve">   Coke Plants</t>
  </si>
  <si>
    <t xml:space="preserve">Total Consumption </t>
  </si>
  <si>
    <t xml:space="preserve">   Electricity Generation</t>
  </si>
  <si>
    <t xml:space="preserve">   Net Imports  </t>
  </si>
  <si>
    <t xml:space="preserve">   Retail Sales</t>
  </si>
  <si>
    <t xml:space="preserve">   Total Consumption </t>
  </si>
  <si>
    <t xml:space="preserve">      Natural Gas</t>
  </si>
  <si>
    <t xml:space="preserve">         U.S. Average</t>
  </si>
  <si>
    <t xml:space="preserve">   Geothermal  </t>
  </si>
  <si>
    <t xml:space="preserve">   Wind </t>
  </si>
  <si>
    <t xml:space="preserve">   (millions)</t>
  </si>
  <si>
    <t xml:space="preserve">  (index, 1982-1984=1.00)</t>
  </si>
  <si>
    <t xml:space="preserve">  (index, 1982=1.00)</t>
  </si>
  <si>
    <t xml:space="preserve">  (million miles/day)</t>
  </si>
  <si>
    <t xml:space="preserve">  (index, 1982-1984=100)</t>
  </si>
  <si>
    <t xml:space="preserve">  (million short tons per day)</t>
  </si>
  <si>
    <t xml:space="preserve">   Middle Atlantic</t>
  </si>
  <si>
    <t xml:space="preserve">   South Atlantic</t>
  </si>
  <si>
    <t xml:space="preserve">      U.S. Average </t>
  </si>
  <si>
    <t xml:space="preserve">   West Texas Intermediate Spot Average</t>
  </si>
  <si>
    <t>DFPSPUS</t>
  </si>
  <si>
    <t>Jan</t>
  </si>
  <si>
    <t>Feb</t>
  </si>
  <si>
    <t>Mar</t>
  </si>
  <si>
    <t>Apr</t>
  </si>
  <si>
    <t>May</t>
  </si>
  <si>
    <t>Jun</t>
  </si>
  <si>
    <t>Jul</t>
  </si>
  <si>
    <t>Aug</t>
  </si>
  <si>
    <t>Sep</t>
  </si>
  <si>
    <t>Oct</t>
  </si>
  <si>
    <t>Nov</t>
  </si>
  <si>
    <t>Dec</t>
  </si>
  <si>
    <t>D2RCAUS</t>
  </si>
  <si>
    <t>MGTSPP1</t>
  </si>
  <si>
    <t>MGTSPP2</t>
  </si>
  <si>
    <t>MGTSPP3</t>
  </si>
  <si>
    <t>MGTSPP4</t>
  </si>
  <si>
    <t>MGTSPP5</t>
  </si>
  <si>
    <t>MGTSPUS</t>
  </si>
  <si>
    <t>MGPSPUS</t>
  </si>
  <si>
    <t>MBPSPUS</t>
  </si>
  <si>
    <t xml:space="preserve">   Total World Supply</t>
  </si>
  <si>
    <t xml:space="preserve">   Non-OPEC Supply</t>
  </si>
  <si>
    <t>MGRARP1</t>
  </si>
  <si>
    <t>MGRARP2</t>
  </si>
  <si>
    <t>MGRARP3</t>
  </si>
  <si>
    <t>MGRARP4</t>
  </si>
  <si>
    <t>MGRARP5</t>
  </si>
  <si>
    <t>MGRARUS</t>
  </si>
  <si>
    <t>COPRPUS</t>
  </si>
  <si>
    <t>PAPRPAK</t>
  </si>
  <si>
    <t>PAPRPGLF</t>
  </si>
  <si>
    <t>PAPR48NGOM</t>
  </si>
  <si>
    <t xml:space="preserve"> </t>
  </si>
  <si>
    <t>COUNPUS</t>
  </si>
  <si>
    <t>CORIPUS</t>
  </si>
  <si>
    <t>NLPRPUS</t>
  </si>
  <si>
    <t>PAGLPUS</t>
  </si>
  <si>
    <t>PANIPUS</t>
  </si>
  <si>
    <t>MGTCPUSX</t>
  </si>
  <si>
    <t>JFTCPUS</t>
  </si>
  <si>
    <t>DFTCPUS</t>
  </si>
  <si>
    <t>RFTCPUS</t>
  </si>
  <si>
    <t>PATCPUSX</t>
  </si>
  <si>
    <t>COSXPUS</t>
  </si>
  <si>
    <t>JFPSPUS</t>
  </si>
  <si>
    <t>RFPSPUS</t>
  </si>
  <si>
    <t>PASXPUS</t>
  </si>
  <si>
    <t>COSQPUS</t>
  </si>
  <si>
    <t>RAIMUUS</t>
  </si>
  <si>
    <t>WTIPUUS</t>
  </si>
  <si>
    <t>MGEIAUS</t>
  </si>
  <si>
    <t>DSRTUUS</t>
  </si>
  <si>
    <t>D2WHUUS</t>
  </si>
  <si>
    <t>RFTCUUS</t>
  </si>
  <si>
    <t>CLEUDUS</t>
  </si>
  <si>
    <t>RFEUDUS</t>
  </si>
  <si>
    <t>NGEUDUS</t>
  </si>
  <si>
    <t>NGRCUUS</t>
  </si>
  <si>
    <t>ESRCUUS</t>
  </si>
  <si>
    <t>NGPRPUS</t>
  </si>
  <si>
    <t>Liquid Fuels</t>
  </si>
  <si>
    <t>Total OECD Liquid Fuels Consumption</t>
  </si>
  <si>
    <t>Total non-OECD Liquid Fuels Consumption</t>
  </si>
  <si>
    <t>Total World Liquid Fuels Consumption</t>
  </si>
  <si>
    <t>NGIMPUS_PIPE</t>
  </si>
  <si>
    <t>NGIMPUS_LNG</t>
  </si>
  <si>
    <t>NGSFPUS</t>
  </si>
  <si>
    <t>NGWGPUS</t>
  </si>
  <si>
    <t>BALIT</t>
  </si>
  <si>
    <t>NGRCPUS</t>
  </si>
  <si>
    <t>NGCCPUS</t>
  </si>
  <si>
    <t>NGLPPUS</t>
  </si>
  <si>
    <t>NGINX</t>
  </si>
  <si>
    <t>NGEPCON</t>
  </si>
  <si>
    <t>NGTCPUS</t>
  </si>
  <si>
    <t>NGACPUS</t>
  </si>
  <si>
    <t xml:space="preserve">   Refiner Prices for Resale</t>
  </si>
  <si>
    <t xml:space="preserve">      Gasoline</t>
  </si>
  <si>
    <t xml:space="preserve">      Heating Oil</t>
  </si>
  <si>
    <t>copc_opec_r05</t>
  </si>
  <si>
    <t xml:space="preserve">   Middle East</t>
  </si>
  <si>
    <t>cops_opec_r05</t>
  </si>
  <si>
    <t xml:space="preserve">      Diesel Fuel</t>
  </si>
  <si>
    <t>NGVHPUS</t>
  </si>
  <si>
    <t>Real Gross Domestic Product</t>
  </si>
  <si>
    <t>GDPQXUS</t>
  </si>
  <si>
    <t>GDP Implicit Price Deflator</t>
  </si>
  <si>
    <t>GDPDIUS</t>
  </si>
  <si>
    <t>Real Disposable Personal Income</t>
  </si>
  <si>
    <t>YD87OUS</t>
  </si>
  <si>
    <t>ZOMNIUS</t>
  </si>
  <si>
    <t>ZWHDPUS</t>
  </si>
  <si>
    <t>copc_opec</t>
  </si>
  <si>
    <t>pasc_us</t>
  </si>
  <si>
    <t xml:space="preserve">   U.S. (50 States)</t>
  </si>
  <si>
    <t xml:space="preserve">   Other OECD</t>
  </si>
  <si>
    <t xml:space="preserve">   Other Stock Draws and Balance</t>
  </si>
  <si>
    <t xml:space="preserve">      Total Stock Draw</t>
  </si>
  <si>
    <t>ZWCDPUS</t>
  </si>
  <si>
    <t>I87RXUS</t>
  </si>
  <si>
    <t>Refinery and Blender Net Inputs</t>
  </si>
  <si>
    <t>Total Refinery and Blender Net Inputs</t>
  </si>
  <si>
    <t>Refinery and Blender Net Production</t>
  </si>
  <si>
    <t>Total Refinery and Blender Net Production</t>
  </si>
  <si>
    <t>Business Inventory Change</t>
  </si>
  <si>
    <t>KRDRXUS</t>
  </si>
  <si>
    <t>WPCPIUS</t>
  </si>
  <si>
    <t>CICPIUS</t>
  </si>
  <si>
    <t>WP57IUS</t>
  </si>
  <si>
    <t>Non-Farm Employment</t>
  </si>
  <si>
    <t>EMNFPUS</t>
  </si>
  <si>
    <t>Total Industrial Production</t>
  </si>
  <si>
    <t>ZOTOIUS</t>
  </si>
  <si>
    <t>Miscellaneous</t>
  </si>
  <si>
    <t>MVVMPUS</t>
  </si>
  <si>
    <t>Air Travel Capacity</t>
  </si>
  <si>
    <t>RMZTPUS</t>
  </si>
  <si>
    <t>Aircraft Utilization</t>
  </si>
  <si>
    <t>RMZZPUS</t>
  </si>
  <si>
    <t>Airline Ticket Price Index</t>
  </si>
  <si>
    <t>ACTKFUS</t>
  </si>
  <si>
    <t>Raw Steel Production</t>
  </si>
  <si>
    <t>RSPRPUS</t>
  </si>
  <si>
    <t>patc_r01</t>
  </si>
  <si>
    <t>patc_mx</t>
  </si>
  <si>
    <t>patc_r02</t>
  </si>
  <si>
    <t>patc_br</t>
  </si>
  <si>
    <t>patc_r03</t>
  </si>
  <si>
    <t>patc_r04</t>
  </si>
  <si>
    <t>patc_rs</t>
  </si>
  <si>
    <t>patc_r05</t>
  </si>
  <si>
    <t>patc_r07</t>
  </si>
  <si>
    <t>Japan</t>
  </si>
  <si>
    <t>patc_in</t>
  </si>
  <si>
    <t>patc_r06</t>
  </si>
  <si>
    <t>ESTXPUS</t>
  </si>
  <si>
    <t>Petroleum</t>
  </si>
  <si>
    <t>Natural Gas</t>
  </si>
  <si>
    <t>TETCFUEL</t>
  </si>
  <si>
    <t>GERCBUS</t>
  </si>
  <si>
    <t>GEICBUS</t>
  </si>
  <si>
    <t>HVICBUS</t>
  </si>
  <si>
    <t>WWEPCONB</t>
  </si>
  <si>
    <t>OWEPCONB</t>
  </si>
  <si>
    <t>CLSDPUS</t>
  </si>
  <si>
    <t>CLSTPUS</t>
  </si>
  <si>
    <t>ESRCU_NEC</t>
  </si>
  <si>
    <t>ESRCU_MAC</t>
  </si>
  <si>
    <t>ESRCU_ENC</t>
  </si>
  <si>
    <t>ESRCU_WNC</t>
  </si>
  <si>
    <t>ESRCU_SAC</t>
  </si>
  <si>
    <t>ESRCU_ESC</t>
  </si>
  <si>
    <t>ESRCU_WSC</t>
  </si>
  <si>
    <t>ESRCU_MTN</t>
  </si>
  <si>
    <t>ESRCU_PAC</t>
  </si>
  <si>
    <t>ESRCU_US</t>
  </si>
  <si>
    <t>ESCMU_NEC</t>
  </si>
  <si>
    <t>ESCMU_MAC</t>
  </si>
  <si>
    <t>ESCMU_ENC</t>
  </si>
  <si>
    <t>ESCMU_WNC</t>
  </si>
  <si>
    <t>ESCMU_SAC</t>
  </si>
  <si>
    <t>ESCMU_ESC</t>
  </si>
  <si>
    <t>ESCMU_WSC</t>
  </si>
  <si>
    <t>ESCMU_MTN</t>
  </si>
  <si>
    <t>ESCMU_PAC</t>
  </si>
  <si>
    <t>ESCMU_US</t>
  </si>
  <si>
    <t>ESICU_NEC</t>
  </si>
  <si>
    <t>ESICU_MAC</t>
  </si>
  <si>
    <t>ESICU_ENC</t>
  </si>
  <si>
    <t>ESICU_WNC</t>
  </si>
  <si>
    <t>ESICU_SAC</t>
  </si>
  <si>
    <t>ESICU_ESC</t>
  </si>
  <si>
    <t>ESICU_WSC</t>
  </si>
  <si>
    <t>ESICU_MTN</t>
  </si>
  <si>
    <t>ESICU_PAC</t>
  </si>
  <si>
    <t>ESICU_US</t>
  </si>
  <si>
    <t xml:space="preserve">OECD = Organization for Economic Cooperation and Development: Australia, Austria, Belgium, Canada, Chile, the Czech Republic, Denmark, Estonia, Finland, </t>
  </si>
  <si>
    <t>NGRCU_NEC</t>
  </si>
  <si>
    <t>NGRCU_MAC</t>
  </si>
  <si>
    <t>NGRCU_ENC</t>
  </si>
  <si>
    <t>NGRCU_WNC</t>
  </si>
  <si>
    <t>NGRCU_SAC</t>
  </si>
  <si>
    <t>NGRCU_ESC</t>
  </si>
  <si>
    <t>NGRCU_WSC</t>
  </si>
  <si>
    <t>NGRCU_MTN</t>
  </si>
  <si>
    <t>NGRCU_PAC</t>
  </si>
  <si>
    <t>NGCCU_NEC</t>
  </si>
  <si>
    <t>NGCCU_MAC</t>
  </si>
  <si>
    <t>NGCCU_ENC</t>
  </si>
  <si>
    <t>NGCCU_WNC</t>
  </si>
  <si>
    <t>NGCCU_SAC</t>
  </si>
  <si>
    <t>NGCCU_ESC</t>
  </si>
  <si>
    <t>NGCCU_WSC</t>
  </si>
  <si>
    <t>NGCCU_MTN</t>
  </si>
  <si>
    <t>NGCCU_PAC</t>
  </si>
  <si>
    <t>NGCCUUS</t>
  </si>
  <si>
    <t>NGICU_NEC</t>
  </si>
  <si>
    <t>NGICU_MAC</t>
  </si>
  <si>
    <t>NGICU_ENC</t>
  </si>
  <si>
    <t>NGICU_WNC</t>
  </si>
  <si>
    <t>NGICU_SAC</t>
  </si>
  <si>
    <t>NGICU_ESC</t>
  </si>
  <si>
    <t>NGICU_WSC</t>
  </si>
  <si>
    <t>NGICU_MTN</t>
  </si>
  <si>
    <t>NGICU_PAC</t>
  </si>
  <si>
    <t>NGICUUS</t>
  </si>
  <si>
    <t>Natural gas Henry Hub and WTI crude oil spot prices from Reuter's News Service (http://www.reuters.com).</t>
  </si>
  <si>
    <t xml:space="preserve">         Motor Gasoline Blend Comp.</t>
  </si>
  <si>
    <t xml:space="preserve">Refinery Distillation Utilization Factor </t>
  </si>
  <si>
    <t>End-of-period Inventories (million short tons)</t>
  </si>
  <si>
    <t>Producer Price Index: Petroleum</t>
  </si>
  <si>
    <t xml:space="preserve">      Metallurgical Coal</t>
  </si>
  <si>
    <t xml:space="preserve">      Steam Coal</t>
  </si>
  <si>
    <t xml:space="preserve">      Residential and Commercial</t>
  </si>
  <si>
    <t xml:space="preserve">      Other Industrial</t>
  </si>
  <si>
    <t>CGSP_NEC</t>
  </si>
  <si>
    <t>CGSP_MAC</t>
  </si>
  <si>
    <t>CGSP_ENC</t>
  </si>
  <si>
    <t>CGSP_WNC</t>
  </si>
  <si>
    <t>CGSP_SAC</t>
  </si>
  <si>
    <t>CGSP_ESC</t>
  </si>
  <si>
    <t>CGSP_WSC</t>
  </si>
  <si>
    <t>CGSP_MTN</t>
  </si>
  <si>
    <t>CGSP_PAC</t>
  </si>
  <si>
    <t>IPMFG_NEC</t>
  </si>
  <si>
    <t>IPMFG_MAC</t>
  </si>
  <si>
    <t>IPMFG_ENC</t>
  </si>
  <si>
    <t>IPMFG_WNC</t>
  </si>
  <si>
    <t>IPMFG_SAC</t>
  </si>
  <si>
    <t>IPMFG_ESC</t>
  </si>
  <si>
    <t>IPMFG_WSC</t>
  </si>
  <si>
    <t>IPMFG_MTN</t>
  </si>
  <si>
    <t>IPMFG_PAC</t>
  </si>
  <si>
    <t>CYRPIC_NEC</t>
  </si>
  <si>
    <t>CYRPIC_MAC</t>
  </si>
  <si>
    <t>CYRPIC_ENC</t>
  </si>
  <si>
    <t>CYRPIC_WNC</t>
  </si>
  <si>
    <t>CYRPIC_SAC</t>
  </si>
  <si>
    <t>CYRPIC_ESC</t>
  </si>
  <si>
    <t>CYRPIC_WSC</t>
  </si>
  <si>
    <t>CYRPIC_MTN</t>
  </si>
  <si>
    <t>CYRPIC_PAC</t>
  </si>
  <si>
    <t>QHALLC_NEC</t>
  </si>
  <si>
    <t>QHALLC_MAC</t>
  </si>
  <si>
    <t>QHALLC_ENC</t>
  </si>
  <si>
    <t>QHALLC_WNC</t>
  </si>
  <si>
    <t>QHALLC_SAC</t>
  </si>
  <si>
    <t>QHALLC_ESC</t>
  </si>
  <si>
    <t>QHALLC_WSC</t>
  </si>
  <si>
    <t>QHALLC_MTN</t>
  </si>
  <si>
    <t>QHALLC_PAC</t>
  </si>
  <si>
    <t>Total Non-farm Employment (Millions)</t>
  </si>
  <si>
    <t>EE_NEC</t>
  </si>
  <si>
    <t>EE_MAC</t>
  </si>
  <si>
    <t>EE_ENC</t>
  </si>
  <si>
    <t>EE_WNC</t>
  </si>
  <si>
    <t>EE_SAC</t>
  </si>
  <si>
    <t>EE_ESC</t>
  </si>
  <si>
    <t>EE_WSC</t>
  </si>
  <si>
    <t>EE_MTN</t>
  </si>
  <si>
    <t>EE_PAC</t>
  </si>
  <si>
    <t>WWRCBUS</t>
  </si>
  <si>
    <t>NGHHMCF</t>
  </si>
  <si>
    <t>CONIPUS</t>
  </si>
  <si>
    <t>COSX_DRAW</t>
  </si>
  <si>
    <t>COSQ_DRAW</t>
  </si>
  <si>
    <t xml:space="preserve">   Crude Oil Supply</t>
  </si>
  <si>
    <t xml:space="preserve">   Other Supply</t>
  </si>
  <si>
    <t>PROD_DRAW</t>
  </si>
  <si>
    <t>PPTCPUS</t>
  </si>
  <si>
    <t>UOTCPUS</t>
  </si>
  <si>
    <t>PSTCPUS</t>
  </si>
  <si>
    <t>PAIMPORT</t>
  </si>
  <si>
    <t>PASUPPLY</t>
  </si>
  <si>
    <t>End-of-period Inventories (million barrels)</t>
  </si>
  <si>
    <t>UOPSPUS</t>
  </si>
  <si>
    <t>PPPSPUS</t>
  </si>
  <si>
    <t>OHPSPUS</t>
  </si>
  <si>
    <t>PSPSPUS</t>
  </si>
  <si>
    <t>AAAA_DATEX or AAAA_YEAR</t>
  </si>
  <si>
    <t>HVECBUS</t>
  </si>
  <si>
    <t>SOECBUS</t>
  </si>
  <si>
    <t>PPRIPUS</t>
  </si>
  <si>
    <t>UORIPUS</t>
  </si>
  <si>
    <t>MBRIPUS</t>
  </si>
  <si>
    <t>ABRIPUS</t>
  </si>
  <si>
    <t>PARIPUS</t>
  </si>
  <si>
    <t>MGROPUS</t>
  </si>
  <si>
    <t>JFROPUS</t>
  </si>
  <si>
    <t>DFROPUS</t>
  </si>
  <si>
    <t>RFROPUS</t>
  </si>
  <si>
    <t>PSROPUS</t>
  </si>
  <si>
    <t>PAROPUS</t>
  </si>
  <si>
    <t>ORCAPUS</t>
  </si>
  <si>
    <t>ORUTCUS</t>
  </si>
  <si>
    <t>CODIPUS</t>
  </si>
  <si>
    <t>MGWHUUS</t>
  </si>
  <si>
    <t>Supply (million barrels per day)</t>
  </si>
  <si>
    <t>Consumption (million barrels per day)</t>
  </si>
  <si>
    <t>NGPSUPP</t>
  </si>
  <si>
    <t>NGSUPP</t>
  </si>
  <si>
    <t>NGMPPUS</t>
  </si>
  <si>
    <t>NGMPPAK</t>
  </si>
  <si>
    <t>PATCCO2</t>
  </si>
  <si>
    <t>NGTCCO2</t>
  </si>
  <si>
    <t>NGMPPGLF</t>
  </si>
  <si>
    <t>NGMP48NGOM</t>
  </si>
  <si>
    <t>Supply (billion cubic feet per day)</t>
  </si>
  <si>
    <t>Consumption (billion cubic feet per day)</t>
  </si>
  <si>
    <t>End-of-period Inventories (billion cubic feet)</t>
  </si>
  <si>
    <t>Total Consumption</t>
  </si>
  <si>
    <t>RACPUUS</t>
  </si>
  <si>
    <t>DSWHUUS</t>
  </si>
  <si>
    <t>JKTCUUS</t>
  </si>
  <si>
    <t>EOPRPUS</t>
  </si>
  <si>
    <t>Electricity</t>
  </si>
  <si>
    <t>Coal Production</t>
  </si>
  <si>
    <t xml:space="preserve">Energy Consumption  </t>
  </si>
  <si>
    <t>Energy Supply</t>
  </si>
  <si>
    <t>Coal</t>
  </si>
  <si>
    <t>Macroeconomic</t>
  </si>
  <si>
    <t>Manufacturing Production Index</t>
  </si>
  <si>
    <t>Weather</t>
  </si>
  <si>
    <t>U.S. Heating Degree-Days</t>
  </si>
  <si>
    <t>Table of Contents</t>
  </si>
  <si>
    <t>Table 4c. U.S. Regional Motor Gasoline Prices and Inventories</t>
  </si>
  <si>
    <t>Table 7b. U.S. Regional Electricity Retail Sales</t>
  </si>
  <si>
    <t>Table 7c. U.S. Regional Electricity Prices</t>
  </si>
  <si>
    <t>Supply includes production of crude oil (including lease condensates), natural gas plant liquids, biofuels, other liquids, and refinery processing gains.</t>
  </si>
  <si>
    <t>(a) Supply includes production of crude oil (including lease condensates), natural gas plant liquids, biofuels, other liquids, and refinery processing gains.</t>
  </si>
  <si>
    <t xml:space="preserve">  (Available ton-miles/day, thousands)</t>
  </si>
  <si>
    <t xml:space="preserve">  (Revenue ton-miles/day, thousands)</t>
  </si>
  <si>
    <t>(million short tons)</t>
  </si>
  <si>
    <t>Supply (million barrels per day) (a)</t>
  </si>
  <si>
    <t xml:space="preserve">   Motor Gasoline Blend Components</t>
  </si>
  <si>
    <t xml:space="preserve">   Aviation Gasoline Blend Components</t>
  </si>
  <si>
    <t xml:space="preserve">      On-highway Diesel Fuel</t>
  </si>
  <si>
    <t xml:space="preserve">      Transportation Sector</t>
  </si>
  <si>
    <t>Table 7a.  U.S. Electricity Industry Overview</t>
  </si>
  <si>
    <t>cops_opec</t>
  </si>
  <si>
    <t xml:space="preserve">   Pipeline and Distribution Use</t>
  </si>
  <si>
    <t>- = no data available</t>
  </si>
  <si>
    <t>(a) Includes lease condensate.</t>
  </si>
  <si>
    <t>(b) Total consumption includes Independent Power Producer (IPP) consumption.</t>
  </si>
  <si>
    <t>(c) Renewable energy includes minor components of non-marketed renewable energy that is neither bought nor sold, either directly or indirectly, as inputs to marketed energy.</t>
  </si>
  <si>
    <t>Natural Gas Henry Hub Spot</t>
  </si>
  <si>
    <t>Real Personal Consumption Expend.</t>
  </si>
  <si>
    <t>CONSRUS</t>
  </si>
  <si>
    <t>Civilian Unemployment Rate</t>
  </si>
  <si>
    <t xml:space="preserve">   (percent)</t>
  </si>
  <si>
    <t>XRUNR</t>
  </si>
  <si>
    <t>Housing Starts</t>
  </si>
  <si>
    <t>HSTCXUS</t>
  </si>
  <si>
    <t xml:space="preserve">   (millions - SAAR)</t>
  </si>
  <si>
    <t>SAAR = Seasonally-adjusted annual rate</t>
  </si>
  <si>
    <t>EIA does not estimate or project end-use consumption of non-marketed renewable energy.</t>
  </si>
  <si>
    <t xml:space="preserve">   Waste Biomass (c)</t>
  </si>
  <si>
    <t>(c) Municipal solid waste from biogenic sources, landfill gas, sludge waste, agricultural byproducts, and other biomass.</t>
  </si>
  <si>
    <t xml:space="preserve">(d) The conversion from physical units to Btu is calculated using a subset of conversion factors used in the calculations of gross energy consumption in EIA’s Monthly Energy Review (MER). </t>
  </si>
  <si>
    <t>Consequently, the historical data may not precisely match those published in the MER or the Annual Energy Review (AER).</t>
  </si>
  <si>
    <t>(e) Refers to the refiner average acquisition cost (RAC) of crude oil.</t>
  </si>
  <si>
    <r>
      <t>Historical data:</t>
    </r>
    <r>
      <rPr>
        <sz val="8"/>
        <rFont val="Arial"/>
        <family val="2"/>
      </rPr>
      <t xml:space="preserve"> Latest data available from Energy Information Administration databases supporting the following reports: </t>
    </r>
    <r>
      <rPr>
        <i/>
        <sz val="8"/>
        <rFont val="Arial"/>
        <family val="2"/>
      </rPr>
      <t>Petroleum Supply Monthly</t>
    </r>
    <r>
      <rPr>
        <sz val="8"/>
        <rFont val="Arial"/>
        <family val="2"/>
      </rPr>
      <t>, DOE/EIA-0109;</t>
    </r>
  </si>
  <si>
    <r>
      <t>Petroleum Supply Annual</t>
    </r>
    <r>
      <rPr>
        <sz val="8"/>
        <rFont val="Arial"/>
        <family val="2"/>
      </rPr>
      <t xml:space="preserve">, DOE/EIA-0340/2; </t>
    </r>
    <r>
      <rPr>
        <i/>
        <sz val="8"/>
        <rFont val="Arial"/>
        <family val="2"/>
      </rPr>
      <t>Weekly Petroleum Status Report</t>
    </r>
    <r>
      <rPr>
        <sz val="8"/>
        <rFont val="Arial"/>
        <family val="2"/>
      </rPr>
      <t xml:space="preserve">, DOE/EIA-0208; </t>
    </r>
    <r>
      <rPr>
        <i/>
        <sz val="8"/>
        <rFont val="Arial"/>
        <family val="2"/>
      </rPr>
      <t>Petroleum Marketing Monthly</t>
    </r>
    <r>
      <rPr>
        <sz val="8"/>
        <rFont val="Arial"/>
        <family val="2"/>
      </rPr>
      <t xml:space="preserve">, DOE/EIA-0380; </t>
    </r>
    <r>
      <rPr>
        <i/>
        <sz val="8"/>
        <rFont val="Arial"/>
        <family val="2"/>
      </rPr>
      <t>Natural Gas Monthly</t>
    </r>
    <r>
      <rPr>
        <sz val="8"/>
        <rFont val="Arial"/>
        <family val="2"/>
      </rPr>
      <t xml:space="preserve">, DOE/EIA-0130; </t>
    </r>
  </si>
  <si>
    <r>
      <t>Electric Power Monthly</t>
    </r>
    <r>
      <rPr>
        <sz val="8"/>
        <rFont val="Arial"/>
        <family val="2"/>
      </rPr>
      <t xml:space="preserve">, DOE/EIA-0226; </t>
    </r>
    <r>
      <rPr>
        <i/>
        <sz val="8"/>
        <rFont val="Arial"/>
        <family val="2"/>
      </rPr>
      <t>Quarterly Coal Report</t>
    </r>
    <r>
      <rPr>
        <sz val="8"/>
        <rFont val="Arial"/>
        <family val="2"/>
      </rPr>
      <t xml:space="preserve">, DOE/EIA-0121; and </t>
    </r>
    <r>
      <rPr>
        <i/>
        <sz val="8"/>
        <rFont val="Arial"/>
        <family val="2"/>
      </rPr>
      <t>International Petroleum Monthly</t>
    </r>
    <r>
      <rPr>
        <sz val="8"/>
        <rFont val="Arial"/>
        <family val="2"/>
      </rPr>
      <t>, DOE/EIA-0520.</t>
    </r>
  </si>
  <si>
    <t xml:space="preserve">Minor discrepancies with published historical data are due to independent rounding. </t>
  </si>
  <si>
    <t>(a) Average for all sulfur contents.</t>
  </si>
  <si>
    <t>(b) Average self-service cash price.</t>
  </si>
  <si>
    <r>
      <t>Historical data</t>
    </r>
    <r>
      <rPr>
        <sz val="8"/>
        <rFont val="Arial"/>
        <family val="2"/>
      </rPr>
      <t xml:space="preserve">: Latest data available from Energy Information Administration databases supporting the following reports: </t>
    </r>
    <r>
      <rPr>
        <i/>
        <sz val="8"/>
        <rFont val="Arial"/>
        <family val="2"/>
      </rPr>
      <t>Petroleum Marketing Monthly</t>
    </r>
    <r>
      <rPr>
        <sz val="8"/>
        <rFont val="Arial"/>
        <family val="2"/>
      </rPr>
      <t>, DOE/EIA-0380;</t>
    </r>
  </si>
  <si>
    <r>
      <t>Weekly Petroleum Status Report</t>
    </r>
    <r>
      <rPr>
        <sz val="8"/>
        <rFont val="Arial"/>
        <family val="2"/>
      </rPr>
      <t xml:space="preserve">, DOE/EIA-0208; </t>
    </r>
    <r>
      <rPr>
        <i/>
        <sz val="8"/>
        <rFont val="Arial"/>
        <family val="2"/>
      </rPr>
      <t>Natural Gas Monthly</t>
    </r>
    <r>
      <rPr>
        <sz val="8"/>
        <rFont val="Arial"/>
        <family val="2"/>
      </rPr>
      <t xml:space="preserve">, DOE/EIA-0130; </t>
    </r>
    <r>
      <rPr>
        <i/>
        <sz val="8"/>
        <rFont val="Arial"/>
        <family val="2"/>
      </rPr>
      <t>Electric Power Monthly</t>
    </r>
    <r>
      <rPr>
        <sz val="8"/>
        <rFont val="Arial"/>
        <family val="2"/>
      </rPr>
      <t xml:space="preserve">, DOE/EIA-0226; and </t>
    </r>
    <r>
      <rPr>
        <i/>
        <sz val="8"/>
        <rFont val="Arial"/>
        <family val="2"/>
      </rPr>
      <t>Monthly Energy Review</t>
    </r>
    <r>
      <rPr>
        <sz val="8"/>
        <rFont val="Arial"/>
        <family val="2"/>
      </rPr>
      <t>, DOE/EIA-0035.</t>
    </r>
  </si>
  <si>
    <t>OWCCBUS</t>
  </si>
  <si>
    <t>(b) Crude oil production from U.S. Federal leases in the Gulf of Mexico (GOM).</t>
  </si>
  <si>
    <t>(c) Net imports equals gross imports minus gross exports.</t>
  </si>
  <si>
    <t>(d) Crude oil adjustment balances supply and consumption and was previously referred to as "Unaccounted for Crude Oil."</t>
  </si>
  <si>
    <t>SPR: Strategic Petroleum Reserve</t>
  </si>
  <si>
    <t>HC: Hydrocarbons</t>
  </si>
  <si>
    <r>
      <t>Historical data</t>
    </r>
    <r>
      <rPr>
        <sz val="8"/>
        <rFont val="Arial"/>
        <family val="2"/>
      </rPr>
      <t xml:space="preserve">: Latest data available from Energy Information Administration databases supporting the following reports: </t>
    </r>
    <r>
      <rPr>
        <i/>
        <sz val="8"/>
        <rFont val="Arial"/>
        <family val="2"/>
      </rPr>
      <t xml:space="preserve"> Petroleum Supply Monthly</t>
    </r>
    <r>
      <rPr>
        <sz val="8"/>
        <rFont val="Arial"/>
        <family val="2"/>
      </rPr>
      <t xml:space="preserve">, DOE/EIA-0109; </t>
    </r>
  </si>
  <si>
    <r>
      <t>Petroleum Supply Annual</t>
    </r>
    <r>
      <rPr>
        <sz val="8"/>
        <rFont val="Arial"/>
        <family val="2"/>
      </rPr>
      <t xml:space="preserve">, DOE/EIA-0340/2; and </t>
    </r>
    <r>
      <rPr>
        <i/>
        <sz val="8"/>
        <rFont val="Arial"/>
        <family val="2"/>
      </rPr>
      <t>Weekly Petroleum Status Report</t>
    </r>
    <r>
      <rPr>
        <sz val="8"/>
        <rFont val="Arial"/>
        <family val="2"/>
      </rPr>
      <t xml:space="preserve">, DOE/EIA-0208. </t>
    </r>
  </si>
  <si>
    <r>
      <t>Petroleum Supply Annual</t>
    </r>
    <r>
      <rPr>
        <sz val="8"/>
        <rFont val="Arial"/>
        <family val="2"/>
      </rPr>
      <t xml:space="preserve">, DOE/EIA-0340/2; </t>
    </r>
    <r>
      <rPr>
        <i/>
        <sz val="8"/>
        <rFont val="Arial"/>
        <family val="2"/>
      </rPr>
      <t>Weekly Petroleum Status Report</t>
    </r>
    <r>
      <rPr>
        <sz val="8"/>
        <rFont val="Arial"/>
        <family val="2"/>
      </rPr>
      <t>, DOE/EIA-0208.</t>
    </r>
  </si>
  <si>
    <t>Regions refer to Petroleum Administration for Defense Districts (PADD).</t>
  </si>
  <si>
    <t>See “Petroleum for Administration Defense District” in EIA’s Energy Glossary (http://www.eia.doe.gov/glossary/index.html) for a list of States in each region.</t>
  </si>
  <si>
    <r>
      <t>Historical data:</t>
    </r>
    <r>
      <rPr>
        <sz val="8"/>
        <rFont val="Arial"/>
        <family val="2"/>
      </rPr>
      <t xml:space="preserve"> Latest data available from Energy Information Administration international energy statistics.</t>
    </r>
  </si>
  <si>
    <r>
      <t>Historical data</t>
    </r>
    <r>
      <rPr>
        <sz val="8"/>
        <rFont val="Arial"/>
        <family val="2"/>
      </rPr>
      <t xml:space="preserve">: Latest data available from Energy Information Administration databases supporting the following reports: </t>
    </r>
    <r>
      <rPr>
        <i/>
        <sz val="8"/>
        <rFont val="Arial"/>
        <family val="2"/>
      </rPr>
      <t>Petroleum Marketing Monthly</t>
    </r>
    <r>
      <rPr>
        <sz val="8"/>
        <rFont val="Arial"/>
        <family val="2"/>
      </rPr>
      <t>, DOE/EIA-0380;</t>
    </r>
    <r>
      <rPr>
        <i/>
        <sz val="8"/>
        <rFont val="Arial"/>
        <family val="2"/>
      </rPr>
      <t xml:space="preserve"> </t>
    </r>
  </si>
  <si>
    <r>
      <t>Petroleum Supply Monthly</t>
    </r>
    <r>
      <rPr>
        <sz val="8"/>
        <rFont val="Arial"/>
        <family val="2"/>
      </rPr>
      <t xml:space="preserve">, DOE/EIA-0109; </t>
    </r>
    <r>
      <rPr>
        <i/>
        <sz val="8"/>
        <rFont val="Arial"/>
        <family val="2"/>
      </rPr>
      <t>Petroleum Supply Annual</t>
    </r>
    <r>
      <rPr>
        <sz val="8"/>
        <rFont val="Arial"/>
        <family val="2"/>
      </rPr>
      <t xml:space="preserve">, DOE/EIA-0340/2; and </t>
    </r>
    <r>
      <rPr>
        <i/>
        <sz val="8"/>
        <rFont val="Arial"/>
        <family val="2"/>
      </rPr>
      <t>Weekly Petroleum Status Report</t>
    </r>
    <r>
      <rPr>
        <sz val="8"/>
        <rFont val="Arial"/>
        <family val="2"/>
      </rPr>
      <t>, DOE/EIA-0208.</t>
    </r>
  </si>
  <si>
    <t>(a) Marketed production from U.S. Federal leases in the Gulf of Mexico.</t>
  </si>
  <si>
    <t>Real U.S. Dollar Exchange Rate (a)</t>
  </si>
  <si>
    <t>forex_world</t>
  </si>
  <si>
    <t>forex_world_pct</t>
  </si>
  <si>
    <t>(b) The balancing item represents the difference between the sum of the components of natural gas supply and the sum of components of natural gas demand.</t>
  </si>
  <si>
    <t>(c) Natural gas used for electricity generation and (a limited amount of) useful thermal output by electric utilities and independent power producers.</t>
  </si>
  <si>
    <t>papr_TX</t>
  </si>
  <si>
    <t>Turkmenistan</t>
  </si>
  <si>
    <t>Not all countries are shown in each region and sum of reported country volumes may not equal regional volumes.</t>
  </si>
  <si>
    <t>LNG: liquefied natural gas.</t>
  </si>
  <si>
    <r>
      <t>Historical data</t>
    </r>
    <r>
      <rPr>
        <sz val="8"/>
        <rFont val="Arial"/>
        <family val="2"/>
      </rPr>
      <t xml:space="preserve">: Latest data available from Energy Information Administration databases supporting the following reports: </t>
    </r>
    <r>
      <rPr>
        <i/>
        <sz val="8"/>
        <rFont val="Arial"/>
        <family val="2"/>
      </rPr>
      <t>Natural Gas Monthly</t>
    </r>
    <r>
      <rPr>
        <sz val="8"/>
        <rFont val="Arial"/>
        <family val="2"/>
      </rPr>
      <t xml:space="preserve">, DOE/EIA-0130; and </t>
    </r>
    <r>
      <rPr>
        <i/>
        <sz val="8"/>
        <rFont val="Arial"/>
        <family val="2"/>
      </rPr>
      <t>Electric Power Monthly</t>
    </r>
    <r>
      <rPr>
        <sz val="8"/>
        <rFont val="Arial"/>
        <family val="2"/>
      </rPr>
      <t>, DOE/EIA-0226.</t>
    </r>
  </si>
  <si>
    <t xml:space="preserve">Regions refer to U.S. Census divisions.  </t>
  </si>
  <si>
    <t>See "Census division" in EIA’s Energy Glossary (http://www.eia.doe.gov/glossary/index.html) for a list of States in each region.</t>
  </si>
  <si>
    <r>
      <t>Historical data</t>
    </r>
    <r>
      <rPr>
        <sz val="8"/>
        <rFont val="Arial"/>
        <family val="2"/>
      </rPr>
      <t xml:space="preserve">: Latest data available from Energy Information Administration databases supporting the </t>
    </r>
    <r>
      <rPr>
        <i/>
        <sz val="8"/>
        <rFont val="Arial"/>
        <family val="2"/>
      </rPr>
      <t>Natural Gas Monthly</t>
    </r>
    <r>
      <rPr>
        <sz val="8"/>
        <rFont val="Arial"/>
        <family val="2"/>
      </rPr>
      <t>, DOE/EIA-0130.</t>
    </r>
  </si>
  <si>
    <t>(a) Waste coal includes waste coal and cloal slurry reprocessed into briquettes.</t>
  </si>
  <si>
    <t>(b) Coal used for electricity generation and (a limited amount of) useful thermal output by electric utilities and independent power producers.</t>
  </si>
  <si>
    <t>(c) The discrepancy reflects an unaccounted-for shipper and receiver reporting difference, assumed to be zero in the forecast period.</t>
  </si>
  <si>
    <r>
      <t>Historical data</t>
    </r>
    <r>
      <rPr>
        <sz val="8"/>
        <rFont val="Arial"/>
        <family val="2"/>
      </rPr>
      <t xml:space="preserve">: Latest data available from Energy Information Administration databases supporting the following reports: </t>
    </r>
    <r>
      <rPr>
        <i/>
        <sz val="8"/>
        <rFont val="Arial"/>
        <family val="2"/>
      </rPr>
      <t>Quarterly Coal Report</t>
    </r>
    <r>
      <rPr>
        <sz val="8"/>
        <rFont val="Arial"/>
        <family val="2"/>
      </rPr>
      <t xml:space="preserve">, DOE/EIA-0121; and </t>
    </r>
    <r>
      <rPr>
        <i/>
        <sz val="8"/>
        <rFont val="Arial"/>
        <family val="2"/>
      </rPr>
      <t>Electric Power Monthly</t>
    </r>
    <r>
      <rPr>
        <sz val="8"/>
        <rFont val="Arial"/>
        <family val="2"/>
      </rPr>
      <t>, DOE/EIA-0226.</t>
    </r>
  </si>
  <si>
    <r>
      <t xml:space="preserve">Historical data: </t>
    </r>
    <r>
      <rPr>
        <sz val="8"/>
        <rFont val="Arial"/>
        <family val="2"/>
      </rPr>
      <t xml:space="preserve">Latest data available from Energy Information Administration databases supporting the following reports: </t>
    </r>
    <r>
      <rPr>
        <i/>
        <sz val="8"/>
        <rFont val="Arial"/>
        <family val="2"/>
      </rPr>
      <t>Electric Power Monthly</t>
    </r>
    <r>
      <rPr>
        <sz val="8"/>
        <rFont val="Arial"/>
        <family val="2"/>
      </rPr>
      <t xml:space="preserve">, DOE/EIA-0226; and </t>
    </r>
    <r>
      <rPr>
        <i/>
        <sz val="8"/>
        <rFont val="Arial"/>
        <family val="2"/>
      </rPr>
      <t>Electric Power Annual</t>
    </r>
    <r>
      <rPr>
        <sz val="8"/>
        <rFont val="Arial"/>
        <family val="2"/>
      </rPr>
      <t>, DOE/EIA-0348.</t>
    </r>
  </si>
  <si>
    <t>(a) Total retail sales to all sectors includes residential, commercial, industrial, and transportation sector sales.</t>
  </si>
  <si>
    <t xml:space="preserve">Retail Sales represents total retail electricity sales by electric utilities and power marketers.    </t>
  </si>
  <si>
    <r>
      <t xml:space="preserve">Historical data: </t>
    </r>
    <r>
      <rPr>
        <sz val="8"/>
        <rFont val="Arial"/>
        <family val="2"/>
      </rPr>
      <t xml:space="preserve">Latest data available from Energy Information Administration databases supporting the following reports: </t>
    </r>
    <r>
      <rPr>
        <i/>
        <sz val="8"/>
        <rFont val="Arial"/>
        <family val="2"/>
      </rPr>
      <t>Electric Power Monthly</t>
    </r>
    <r>
      <rPr>
        <sz val="8"/>
        <rFont val="Arial"/>
        <family val="2"/>
      </rPr>
      <t xml:space="preserve">, DOE/EIA-0226; and </t>
    </r>
    <r>
      <rPr>
        <i/>
        <sz val="8"/>
        <rFont val="Arial"/>
        <family val="2"/>
      </rPr>
      <t>Electric Power Annual</t>
    </r>
    <r>
      <rPr>
        <sz val="8"/>
        <rFont val="Arial"/>
        <family val="2"/>
      </rPr>
      <t xml:space="preserve">, DOE/EIA-0348. </t>
    </r>
  </si>
  <si>
    <t>(a) Volume-weighted average of retail prices to residential, commercial, industrial, and transportation sectors.</t>
  </si>
  <si>
    <t>PARNPUS</t>
  </si>
  <si>
    <t xml:space="preserve">      Renewables and Oxygenate Production (e)</t>
  </si>
  <si>
    <t>PAFPPUS</t>
  </si>
  <si>
    <t xml:space="preserve">      Petroleum Products Adjustment (f)</t>
  </si>
  <si>
    <t>(e) Renewables and oxygenate production includes pentanes plus, oxygenates (excluding fuel ethanol), and renewable fuels.</t>
  </si>
  <si>
    <t>(f) Petroleum products adjustment includes hydrogen/oxygenates/renewables/other hydrocarbons, motor gasoline blend components, and finished motor gasoline.</t>
  </si>
  <si>
    <t>OHRIPUS</t>
  </si>
  <si>
    <t xml:space="preserve">      OPEC</t>
  </si>
  <si>
    <t>Consumer Price Index (all urban consumers)</t>
  </si>
  <si>
    <t>Forecasts are not published for individual OPEC countries.</t>
  </si>
  <si>
    <t>QSIC_CL</t>
  </si>
  <si>
    <t>QSIC_DF</t>
  </si>
  <si>
    <t>QSIC_EL</t>
  </si>
  <si>
    <t>QSIC_NG</t>
  </si>
  <si>
    <r>
      <t xml:space="preserve">(a) Fuel share weights of individual sector indices based on EIA </t>
    </r>
    <r>
      <rPr>
        <i/>
        <sz val="8"/>
        <rFont val="Arial"/>
        <family val="2"/>
      </rPr>
      <t>Manufacturing Energy Consumption Survey</t>
    </r>
    <r>
      <rPr>
        <sz val="8"/>
        <rFont val="Arial"/>
        <family val="2"/>
      </rPr>
      <t>.</t>
    </r>
  </si>
  <si>
    <t>ZO311IUS</t>
  </si>
  <si>
    <t>ZO322IUS</t>
  </si>
  <si>
    <t>ZO324IUS</t>
  </si>
  <si>
    <t>ZO325IUS</t>
  </si>
  <si>
    <t>ZO327IUS</t>
  </si>
  <si>
    <t>ZO331IUS</t>
  </si>
  <si>
    <t>EOTCPUS</t>
  </si>
  <si>
    <t xml:space="preserve">         Fuel Ethanol blended into Motor Gasoline</t>
  </si>
  <si>
    <t xml:space="preserve">      Natural Gas Plant Liquids Production</t>
  </si>
  <si>
    <t>Table 3a. International Petroleum and Other Liquids Production, Consumption, and Inventories</t>
  </si>
  <si>
    <t>Table 4a.  U.S. Petroleum and Other Liquids Supply, Consumption, and Inventories</t>
  </si>
  <si>
    <t>padi_opec</t>
  </si>
  <si>
    <t>Unplanned OPEC Production Outages</t>
  </si>
  <si>
    <t>padi_nonopec</t>
  </si>
  <si>
    <t>Unplanned non-OPEC Production Outages</t>
  </si>
  <si>
    <t xml:space="preserve">   Manufacturing</t>
  </si>
  <si>
    <t xml:space="preserve">      Food </t>
  </si>
  <si>
    <t xml:space="preserve">      Paper </t>
  </si>
  <si>
    <t xml:space="preserve">      Petroleum and Coal Products</t>
  </si>
  <si>
    <t xml:space="preserve">      Chemicals</t>
  </si>
  <si>
    <t xml:space="preserve">      Nonmetallic Mineral Products </t>
  </si>
  <si>
    <t xml:space="preserve">      Primary Metals</t>
  </si>
  <si>
    <t xml:space="preserve">   Coal-weighted Manufacturing (a)</t>
  </si>
  <si>
    <t xml:space="preserve">   Distillate-weighted Manufacturing (a)</t>
  </si>
  <si>
    <t xml:space="preserve">   Electricity-weighted Manufacturing (a)</t>
  </si>
  <si>
    <t xml:space="preserve">   Natural Gas-weighted Manufacturing (a)</t>
  </si>
  <si>
    <t>Real Government Expenditures</t>
  </si>
  <si>
    <t>Real Exports of Goods &amp; Services</t>
  </si>
  <si>
    <t>GOVXRUS</t>
  </si>
  <si>
    <t>TREXRUS</t>
  </si>
  <si>
    <t>TRIMRUS</t>
  </si>
  <si>
    <t>Real Imports of Goods &amp; Services</t>
  </si>
  <si>
    <t xml:space="preserve">      Eurasia</t>
  </si>
  <si>
    <t>Eurasia</t>
  </si>
  <si>
    <t>Other Eurasia</t>
  </si>
  <si>
    <t>Table 3d. World Petroleum and Other Liquids Consumption</t>
  </si>
  <si>
    <t xml:space="preserve">   Pipeline Gross Imports</t>
  </si>
  <si>
    <t xml:space="preserve">   Pipeline Gross Exports</t>
  </si>
  <si>
    <t>HGL Production</t>
  </si>
  <si>
    <t xml:space="preserve">   Natural Gas Processing Plants</t>
  </si>
  <si>
    <t>ETFPPUS</t>
  </si>
  <si>
    <t xml:space="preserve">      Ethane</t>
  </si>
  <si>
    <t>PRFPPUS</t>
  </si>
  <si>
    <t xml:space="preserve">      Propane</t>
  </si>
  <si>
    <t>C4FPPUS</t>
  </si>
  <si>
    <t xml:space="preserve">      Butanes/Butylenes</t>
  </si>
  <si>
    <t>PPFPPUS</t>
  </si>
  <si>
    <t xml:space="preserve">      Natural Gasoline (Pentanes Plus)</t>
  </si>
  <si>
    <t xml:space="preserve">   Refinery and Blender Net Production</t>
  </si>
  <si>
    <t>ETROPUS</t>
  </si>
  <si>
    <t xml:space="preserve">      Ethane/Ethylene</t>
  </si>
  <si>
    <t>C4ROPUS</t>
  </si>
  <si>
    <t xml:space="preserve">   Renewable Fuels and Oxygenate Plant Net Production</t>
  </si>
  <si>
    <t>PPPRPUS</t>
  </si>
  <si>
    <t>HGL Net Imports</t>
  </si>
  <si>
    <t>ETNIPUS</t>
  </si>
  <si>
    <t xml:space="preserve">   Ethane</t>
  </si>
  <si>
    <t>PRNIPUS</t>
  </si>
  <si>
    <t>C4NIPUS</t>
  </si>
  <si>
    <t xml:space="preserve">   Butanes/Butylenes</t>
  </si>
  <si>
    <t xml:space="preserve">   Natural Gasoline (Pentanes Plus)</t>
  </si>
  <si>
    <t>HGL Refinery and Blender Net Inputs</t>
  </si>
  <si>
    <t>C4RIPUS</t>
  </si>
  <si>
    <t>HGL Consumption</t>
  </si>
  <si>
    <t>ETTCPUS</t>
  </si>
  <si>
    <t xml:space="preserve">   Ethane/Ethylene</t>
  </si>
  <si>
    <t xml:space="preserve">   Propane/Propylene</t>
  </si>
  <si>
    <t>C4TCPUS</t>
  </si>
  <si>
    <t>HGL Inventories (million barrels)</t>
  </si>
  <si>
    <t>ETPSPUS</t>
  </si>
  <si>
    <t>C4PSPUS</t>
  </si>
  <si>
    <t xml:space="preserve">      Butanes</t>
  </si>
  <si>
    <t xml:space="preserve">   LNG Gross Imports</t>
  </si>
  <si>
    <t>NGEXPUS_LNG</t>
  </si>
  <si>
    <t xml:space="preserve">   LNG Gross Exports</t>
  </si>
  <si>
    <t>NGEXPUS_PIPE</t>
  </si>
  <si>
    <t>NLTCPUS</t>
  </si>
  <si>
    <t xml:space="preserve">   Hydrocarbon Gas Liquids</t>
  </si>
  <si>
    <t>NLPSPUS</t>
  </si>
  <si>
    <t xml:space="preserve">      Hydrocarbon Gas Liquids</t>
  </si>
  <si>
    <t xml:space="preserve">      Other Oils (g)</t>
  </si>
  <si>
    <t xml:space="preserve">         Other Oils (g)</t>
  </si>
  <si>
    <t>NLNIPUS</t>
  </si>
  <si>
    <t xml:space="preserve">         Hydrocarbon Gas Liquids</t>
  </si>
  <si>
    <t>NLRIPUS</t>
  </si>
  <si>
    <t>NLROPUS</t>
  </si>
  <si>
    <t xml:space="preserve">   Other Oils (a)</t>
  </si>
  <si>
    <t>(g) "Other Oils" inludes aviation gasoline blend components, finished aviation gasoline, kerosene, petrochemical feedstocks, special naphthas, lubricants, waxes, petroleum coke, asphalt and road oil, still gas, and miscellaneous products.</t>
  </si>
  <si>
    <t>(a) "Other Oils" includes aviation gasoline blend components, finished aviation gasoline, kerosene, petrochemical feedstocks, special naphthas, lubricants, waxes, petroleum coke, asphalt and road oil, still gas, and miscellaneous products.</t>
  </si>
  <si>
    <t xml:space="preserve">Total Petroleum and Other Liquids Net Imports   </t>
  </si>
  <si>
    <t>BFLCBUS</t>
  </si>
  <si>
    <t>Table 4b.  U.S. Hydrocarbon Gas Liquids (HGL) and Petroleum Refinery Balances  (million barrels per day, except inventories and utilization factor)</t>
  </si>
  <si>
    <t>Table 4b.  U.S. Hydrocarbon Gas Liquids (HGL) and Petroleum Refinery Balances</t>
  </si>
  <si>
    <t>Total Energy (c)</t>
  </si>
  <si>
    <t>TETCCO2</t>
  </si>
  <si>
    <t>(c) Includes electric power sector use of geothermal energy and non-biomass waste.</t>
  </si>
  <si>
    <t>Total Crude Oil and Other Liquids Inventory Net Withdrawals (million barrels per day)</t>
  </si>
  <si>
    <t>Table 2.  Energy Prices</t>
  </si>
  <si>
    <t>Table 2.  Energy Nominal Prices</t>
  </si>
  <si>
    <t xml:space="preserve">   U.S. Refiner Average Acquisition Cost</t>
  </si>
  <si>
    <t xml:space="preserve">   U.S. Imported Average</t>
  </si>
  <si>
    <r>
      <t xml:space="preserve">U.S. Liquid Fuels </t>
    </r>
    <r>
      <rPr>
        <sz val="8"/>
        <color indexed="8"/>
        <rFont val="Arial"/>
        <family val="2"/>
      </rPr>
      <t>(cents per gallon)</t>
    </r>
  </si>
  <si>
    <t>U.S. Electricity</t>
  </si>
  <si>
    <t xml:space="preserve">      Residual Fuel Oil (c)</t>
  </si>
  <si>
    <t>(c) Includes fuel oils No. 4, No. 5, No. 6, and topped crude.</t>
  </si>
  <si>
    <t>.</t>
  </si>
  <si>
    <t>Industrial Production Indices (Index, 2012=100)</t>
  </si>
  <si>
    <t>Industrial Output, Manufacturing (Index, Year 2012=100)</t>
  </si>
  <si>
    <t>Crude Oil West Texas Intermediate Spot</t>
  </si>
  <si>
    <t>Other Liquids (a)</t>
  </si>
  <si>
    <t>NGWG_EAST</t>
  </si>
  <si>
    <t>NGWG_MW</t>
  </si>
  <si>
    <t>NGWG_SC</t>
  </si>
  <si>
    <t>NGWG_MTN</t>
  </si>
  <si>
    <t>NGWG_PAC</t>
  </si>
  <si>
    <t xml:space="preserve">      East Region (d)</t>
  </si>
  <si>
    <t xml:space="preserve">      Midwest Region (d)</t>
  </si>
  <si>
    <t xml:space="preserve">      South Central Region (d)</t>
  </si>
  <si>
    <t xml:space="preserve">      Mountain Region (d)</t>
  </si>
  <si>
    <t xml:space="preserve">      Pacific Region (d)</t>
  </si>
  <si>
    <t>NGWG_AK</t>
  </si>
  <si>
    <r>
      <t xml:space="preserve">(d) For a list of States in each inventory region refer to </t>
    </r>
    <r>
      <rPr>
        <i/>
        <sz val="8"/>
        <rFont val="Arial"/>
        <family val="2"/>
      </rPr>
      <t>Weekly Natural Gas Storage Report, Notes and Definitions (http://ir.eia.gov/ngs/notes.html)</t>
    </r>
    <r>
      <rPr>
        <sz val="8"/>
        <rFont val="Arial"/>
        <family val="2"/>
      </rPr>
      <t>.</t>
    </r>
  </si>
  <si>
    <t>copr_ir</t>
  </si>
  <si>
    <t>copr_ag</t>
  </si>
  <si>
    <r>
      <t xml:space="preserve">   U.S. Retail Prices</t>
    </r>
    <r>
      <rPr>
        <sz val="8"/>
        <rFont val="Arial"/>
        <family val="2"/>
      </rPr>
      <t xml:space="preserve"> (dollars per thousand cubic feet) </t>
    </r>
  </si>
  <si>
    <r>
      <t xml:space="preserve">   Retail Prices </t>
    </r>
    <r>
      <rPr>
        <sz val="8"/>
        <color indexed="8"/>
        <rFont val="Arial"/>
        <family val="2"/>
      </rPr>
      <t>(cents per kilowatthour)</t>
    </r>
  </si>
  <si>
    <t>Residential Retail</t>
  </si>
  <si>
    <t>Commercial Retail</t>
  </si>
  <si>
    <t>Industrial Retail</t>
  </si>
  <si>
    <t xml:space="preserve">   Retail Prices (cents per kilowatthour)</t>
  </si>
  <si>
    <t>copr_gb</t>
  </si>
  <si>
    <t xml:space="preserve">   Gabon</t>
  </si>
  <si>
    <t>(a) Includes lease condensate, natural gas plant liquids, other liquids, refinery processing gain, and other unaccounted-for liquids.</t>
  </si>
  <si>
    <t>copc_opec_rot</t>
  </si>
  <si>
    <t>cops_opec_rot</t>
  </si>
  <si>
    <t>Indonesia</t>
  </si>
  <si>
    <t>papr_ID</t>
  </si>
  <si>
    <t xml:space="preserve">         Other Liquids (b)</t>
  </si>
  <si>
    <t>Consumption (million barrels per day) (c)</t>
  </si>
  <si>
    <t>papr_UK</t>
  </si>
  <si>
    <t>United Kingdom</t>
  </si>
  <si>
    <t>South Sudan</t>
  </si>
  <si>
    <t>papr_OD</t>
  </si>
  <si>
    <t xml:space="preserve">Table Beginning Month--- </t>
  </si>
  <si>
    <t>Historical</t>
  </si>
  <si>
    <t xml:space="preserve">Last Historical Month--- </t>
  </si>
  <si>
    <t xml:space="preserve">   Solar (b)</t>
  </si>
  <si>
    <t>SOICBUS</t>
  </si>
  <si>
    <t xml:space="preserve">   Solar (b)  </t>
  </si>
  <si>
    <t>SOCCBUS</t>
  </si>
  <si>
    <t xml:space="preserve">   Solar (b) </t>
  </si>
  <si>
    <t xml:space="preserve">   Wood Biomass </t>
  </si>
  <si>
    <t xml:space="preserve">   Biofuel Losses and Co-products (d)</t>
  </si>
  <si>
    <t xml:space="preserve">   Solar (e)</t>
  </si>
  <si>
    <t xml:space="preserve">   Ethanol (f)</t>
  </si>
  <si>
    <t xml:space="preserve">   Biomass-based Diesel (f)</t>
  </si>
  <si>
    <t xml:space="preserve">   Solar (b)(e) </t>
  </si>
  <si>
    <t>(b) Solar consumption in the electric power, commercial, and industrial sectors includes energy produced from large scale (&gt;1 MW) solar thermal and photovoltaic generators and small-scale (&lt;1 MW) distributed solar photovoltaic systems.</t>
  </si>
  <si>
    <t>(d) Losses and co-products from the production of fuel ethanol and biomass-based diesel</t>
  </si>
  <si>
    <t>(e) Solar consumption in the residential sector includes energy from small-scale (&lt;1 MW) solar photovoltaic systems.  Also includes solar heating consumption in all sectors.</t>
  </si>
  <si>
    <t>(f) Fuel ethanol and biomass-based diesel consumption in the transportation sector includes production, stock change, and imports less exports. Some biomass-based diesel may be consumed in the residential sector in heating oil.</t>
  </si>
  <si>
    <t>Table 8b.  U.S. Renewable Electricity Generation and Capacity</t>
  </si>
  <si>
    <t>BMEPCAP_US</t>
  </si>
  <si>
    <t>OWEPCAP_US</t>
  </si>
  <si>
    <t>WWEPCAP_US</t>
  </si>
  <si>
    <t>HVEPCAP_US</t>
  </si>
  <si>
    <t>GEEPCAP_US</t>
  </si>
  <si>
    <t>SOEPCAPX_US</t>
  </si>
  <si>
    <t>WNEPCAPX_US</t>
  </si>
  <si>
    <t>Renewable Energy Electric Generating Capacity (megawatts, end of period)</t>
  </si>
  <si>
    <t xml:space="preserve">   Electric Power Sector (a)</t>
  </si>
  <si>
    <t xml:space="preserve">      Biomass</t>
  </si>
  <si>
    <t xml:space="preserve">         Waste</t>
  </si>
  <si>
    <t xml:space="preserve">         Wood</t>
  </si>
  <si>
    <t xml:space="preserve">      Conventional Hydroelectric</t>
  </si>
  <si>
    <t xml:space="preserve">      Large-Scale Solar (b)</t>
  </si>
  <si>
    <t xml:space="preserve">   Other Sectors (c)</t>
  </si>
  <si>
    <t>BMCHCAP_US</t>
  </si>
  <si>
    <t>OWCHCAP_US</t>
  </si>
  <si>
    <t>WWCHCAP_US</t>
  </si>
  <si>
    <t>HVCHCAP_US</t>
  </si>
  <si>
    <t>SOCHCAP_US</t>
  </si>
  <si>
    <t>SODTC_US</t>
  </si>
  <si>
    <t xml:space="preserve">      Small-Scale Solar (d)</t>
  </si>
  <si>
    <t>SODRC_US</t>
  </si>
  <si>
    <t xml:space="preserve">         Residential Sector</t>
  </si>
  <si>
    <t>SODCC_US</t>
  </si>
  <si>
    <t xml:space="preserve">         Commercial Sector</t>
  </si>
  <si>
    <t>SODIC_US</t>
  </si>
  <si>
    <t xml:space="preserve">         Industrial Sector</t>
  </si>
  <si>
    <t>WNCHCAP_US</t>
  </si>
  <si>
    <t xml:space="preserve">      Geothermal  </t>
  </si>
  <si>
    <t xml:space="preserve">      Wind </t>
  </si>
  <si>
    <t>SODTP_US</t>
  </si>
  <si>
    <t>SODRP_US</t>
  </si>
  <si>
    <t xml:space="preserve">         Residential Sector </t>
  </si>
  <si>
    <t>SODCP_US</t>
  </si>
  <si>
    <t xml:space="preserve">         Commercial Sector </t>
  </si>
  <si>
    <t>SODIP_US</t>
  </si>
  <si>
    <t xml:space="preserve">         Industrial Sector </t>
  </si>
  <si>
    <t>(a) Power plants larger than or equal to one megawatt in size that are operated by electric utilities or independent power producers.</t>
  </si>
  <si>
    <t>(b) Solar thermal and photovoltaic generating units at power plants larger than or equal to 1 megawatt.</t>
  </si>
  <si>
    <t>(d) Solar photovoltaic systems smaller than one megawatt.</t>
  </si>
  <si>
    <r>
      <rPr>
        <b/>
        <sz val="8"/>
        <color theme="1"/>
        <rFont val="Arial"/>
        <family val="2"/>
      </rPr>
      <t>Historical data</t>
    </r>
    <r>
      <rPr>
        <sz val="8"/>
        <color theme="1"/>
        <rFont val="Arial"/>
        <family val="2"/>
      </rPr>
      <t xml:space="preserve">:  Latest data available from EIA databases supporting the Electric Power Monthly, DOE/EIA-0226. </t>
    </r>
  </si>
  <si>
    <t>-- = no data available</t>
  </si>
  <si>
    <t>Table 8a. U.S. Renewable Energy Consumption</t>
  </si>
  <si>
    <t>copr_ek</t>
  </si>
  <si>
    <t xml:space="preserve">   Equatorial Guinea</t>
  </si>
  <si>
    <t>(Index, 2012=100)</t>
  </si>
  <si>
    <t>C3ROPUS</t>
  </si>
  <si>
    <t>P3ROPUS</t>
  </si>
  <si>
    <t xml:space="preserve">      Propylene (refinery-grade)</t>
  </si>
  <si>
    <t>C3TCPUS</t>
  </si>
  <si>
    <t>P3TCPUS</t>
  </si>
  <si>
    <t xml:space="preserve">   Propane</t>
  </si>
  <si>
    <t xml:space="preserve">   Propylene (refinery-grade)</t>
  </si>
  <si>
    <t>C3PSPUS</t>
  </si>
  <si>
    <t>P3PSPUS</t>
  </si>
  <si>
    <t>Index, 2015 Q1 = 100</t>
  </si>
  <si>
    <t>End-of-period Commercial Crude Oil and Other Liquids Inventories (million barrels)</t>
  </si>
  <si>
    <t>copr_cf</t>
  </si>
  <si>
    <t xml:space="preserve">   Congo (Brazzaville)</t>
  </si>
  <si>
    <t xml:space="preserve">   (billion chained 2012 dollars - SAAR)</t>
  </si>
  <si>
    <t xml:space="preserve">  (index, 2012=100)</t>
  </si>
  <si>
    <t>(billion chained 2012 dollars - SAAR)</t>
  </si>
  <si>
    <t>Carbon Dioxide (CO2) Emissions (million metric tons)</t>
  </si>
  <si>
    <r>
      <t>Table 9a.  U.S. Macroeconomic Indicators and CO2</t>
    </r>
    <r>
      <rPr>
        <b/>
        <sz val="10"/>
        <color indexed="8"/>
        <rFont val="Arial"/>
        <family val="2"/>
      </rPr>
      <t xml:space="preserve"> Emissions</t>
    </r>
  </si>
  <si>
    <t>Real Private Fixed Investment</t>
  </si>
  <si>
    <t>Real Gross State Product (Billion $2009)</t>
  </si>
  <si>
    <t>Real Personal Income (Billion $2009)</t>
  </si>
  <si>
    <t>Qatar</t>
  </si>
  <si>
    <t>papr_QA</t>
  </si>
  <si>
    <t xml:space="preserve">             the United Arab Emirates, Venezuela.</t>
  </si>
  <si>
    <t>(b) Includes lease condensate, natural gas plant liquids, other liquids, and refinery processing gain. Includes other unaccounted-for liquids.</t>
  </si>
  <si>
    <r>
      <t xml:space="preserve">(c) Consumption of petroleum by the OECD countries is synonymous with "petroleum product supplied," defined in the glossary of the EIA </t>
    </r>
    <r>
      <rPr>
        <i/>
        <sz val="8"/>
        <rFont val="Arial"/>
        <family val="2"/>
      </rPr>
      <t>Petroleum Supply Monthly</t>
    </r>
    <r>
      <rPr>
        <sz val="8"/>
        <rFont val="Arial"/>
        <family val="2"/>
      </rPr>
      <t xml:space="preserve">, </t>
    </r>
  </si>
  <si>
    <t xml:space="preserve">      DOE/EIA-0109. Consumption of petroleum by the non-OECD countries is "apparent consumption," which includes internal consumption, refinery fuel and loss, and bunkering.</t>
  </si>
  <si>
    <t>TSEOTWH</t>
  </si>
  <si>
    <t>EPEOTWH</t>
  </si>
  <si>
    <t>ELNITWH</t>
  </si>
  <si>
    <t>ELSUTWH</t>
  </si>
  <si>
    <t>TDLOTWH</t>
  </si>
  <si>
    <t>Electricity Consumption (billion kilowatthours)</t>
  </si>
  <si>
    <t>Electricity Supply (billion kilowatthours)</t>
  </si>
  <si>
    <t>ELTCTWH</t>
  </si>
  <si>
    <t>ELRCTWH</t>
  </si>
  <si>
    <t>ELCCTWH</t>
  </si>
  <si>
    <t>ELICTWH</t>
  </si>
  <si>
    <t>ELACTWH</t>
  </si>
  <si>
    <t>ELDUTWH</t>
  </si>
  <si>
    <t>ELCOTWH</t>
  </si>
  <si>
    <t xml:space="preserve">   Wholesale Electricity Prices (dollars per megawatthour)</t>
  </si>
  <si>
    <t>ELWHU_TX</t>
  </si>
  <si>
    <t>ELWHU_CA</t>
  </si>
  <si>
    <t>ELWHU_NE</t>
  </si>
  <si>
    <t>ELWHU_NY</t>
  </si>
  <si>
    <t>ELWHU_PJ</t>
  </si>
  <si>
    <t>ELWHU_MW</t>
  </si>
  <si>
    <t>ELWHU_SP</t>
  </si>
  <si>
    <t>ELWHU_SE</t>
  </si>
  <si>
    <t>ELWHU_FL</t>
  </si>
  <si>
    <t>ELWHU_NW</t>
  </si>
  <si>
    <t>ELWHU_SW</t>
  </si>
  <si>
    <t xml:space="preserve">      ERCOT North hub</t>
  </si>
  <si>
    <t xml:space="preserve">      CAISO SP15 zone</t>
  </si>
  <si>
    <t xml:space="preserve">      ISO-NE Internal hub</t>
  </si>
  <si>
    <t xml:space="preserve">      NYISO Hudson Valley zone</t>
  </si>
  <si>
    <t xml:space="preserve">      PJM Western hub</t>
  </si>
  <si>
    <t xml:space="preserve">      Midcontinent ISO Illinois hub</t>
  </si>
  <si>
    <t xml:space="preserve">      SPP ISO South hub</t>
  </si>
  <si>
    <t xml:space="preserve">      SERC index, Into Southern</t>
  </si>
  <si>
    <t xml:space="preserve">      FRCC index, Florida Reliability</t>
  </si>
  <si>
    <t xml:space="preserve">      Northwest index, Mid-Columbia</t>
  </si>
  <si>
    <t xml:space="preserve">      Southwest index, Palo Verde</t>
  </si>
  <si>
    <t>ELRCP_NEC</t>
  </si>
  <si>
    <t>ELRCP_MAC</t>
  </si>
  <si>
    <t>ELRCP_ENC</t>
  </si>
  <si>
    <t>ELRCP_WNC</t>
  </si>
  <si>
    <t>ELRCP_SAC</t>
  </si>
  <si>
    <t>ELRCP_ESC</t>
  </si>
  <si>
    <t>ELRCP_WSC</t>
  </si>
  <si>
    <t>ELRCP_MTN</t>
  </si>
  <si>
    <t>ELRCP_PAC</t>
  </si>
  <si>
    <t>ELRCP_HAK</t>
  </si>
  <si>
    <t>ELRCP_US</t>
  </si>
  <si>
    <t>ELCCP_NEC</t>
  </si>
  <si>
    <t>ELCCP_MAC</t>
  </si>
  <si>
    <t>ELCCP_ENC</t>
  </si>
  <si>
    <t>ELCCP_WNC</t>
  </si>
  <si>
    <t>ELCCP_SAC</t>
  </si>
  <si>
    <t>ELCCP_ESC</t>
  </si>
  <si>
    <t>ELCCP_WSC</t>
  </si>
  <si>
    <t>ELCCP_MTN</t>
  </si>
  <si>
    <t>ELCCP_PAC</t>
  </si>
  <si>
    <t>ELCCP_HAK</t>
  </si>
  <si>
    <t>ELCCP_US</t>
  </si>
  <si>
    <t>ELICP_NEC</t>
  </si>
  <si>
    <t>ELICP_MAC</t>
  </si>
  <si>
    <t>ELICP_ENC</t>
  </si>
  <si>
    <t>ELICP_WNC</t>
  </si>
  <si>
    <t>ELICP_SAC</t>
  </si>
  <si>
    <t>ELICP_ESC</t>
  </si>
  <si>
    <t>ELICP_WSC</t>
  </si>
  <si>
    <t>ELICP_MTN</t>
  </si>
  <si>
    <t>ELICP_PAC</t>
  </si>
  <si>
    <t>ELICP_HAK</t>
  </si>
  <si>
    <t>ELICP_US</t>
  </si>
  <si>
    <t>ELTCP_NEC</t>
  </si>
  <si>
    <t>ELTCP_MAC</t>
  </si>
  <si>
    <t>ELTCP_ENC</t>
  </si>
  <si>
    <t>ELTCP_WNC</t>
  </si>
  <si>
    <t>ELTCP_SAC</t>
  </si>
  <si>
    <t>ELTCP_ESC</t>
  </si>
  <si>
    <t>ELTCP_WSC</t>
  </si>
  <si>
    <t>ELTCP_MTN</t>
  </si>
  <si>
    <t>ELTCP_PAC</t>
  </si>
  <si>
    <t>ELTCP_HAK</t>
  </si>
  <si>
    <t>ELTCP_US</t>
  </si>
  <si>
    <t>NGEPGEN_US</t>
  </si>
  <si>
    <t>CLEPGEN_US</t>
  </si>
  <si>
    <t>NUEPGEN_US</t>
  </si>
  <si>
    <t>RTEPGEN_US</t>
  </si>
  <si>
    <t>HVEPGEN_US</t>
  </si>
  <si>
    <t>WNEPGEN_US</t>
  </si>
  <si>
    <t>SOEPGEN_US</t>
  </si>
  <si>
    <t>BMEPGEN_US</t>
  </si>
  <si>
    <t>GEEPGEN_US</t>
  </si>
  <si>
    <t>HPEPGEN_US</t>
  </si>
  <si>
    <t>PAEPGEN_US</t>
  </si>
  <si>
    <t>OGEPGEN_US</t>
  </si>
  <si>
    <t>TOEPGEN_US</t>
  </si>
  <si>
    <t>NGEPGEN_NE</t>
  </si>
  <si>
    <t>CLEPGEN_NE</t>
  </si>
  <si>
    <t>NUEPGEN_NE</t>
  </si>
  <si>
    <t>HVEPGEN_NE</t>
  </si>
  <si>
    <t xml:space="preserve">   Conventional hydropower</t>
  </si>
  <si>
    <t>RNEPGEN_NE</t>
  </si>
  <si>
    <t>XXEPGEN_NE</t>
  </si>
  <si>
    <t>TOEPGEN_NE</t>
  </si>
  <si>
    <t xml:space="preserve">   Total generation</t>
  </si>
  <si>
    <t>ELLOAD_NE</t>
  </si>
  <si>
    <t>NGEPGEN_NY</t>
  </si>
  <si>
    <t>CLEPGEN_NY</t>
  </si>
  <si>
    <t>NUEPGEN_NY</t>
  </si>
  <si>
    <t>HVEPGEN_NY</t>
  </si>
  <si>
    <t>RNEPGEN_NY</t>
  </si>
  <si>
    <t>XXEPGEN_NY</t>
  </si>
  <si>
    <t>TOEPGEN_NY</t>
  </si>
  <si>
    <t>ELLOAD_NY</t>
  </si>
  <si>
    <t>NGEPGEN_PJ</t>
  </si>
  <si>
    <t>CLEPGEN_PJ</t>
  </si>
  <si>
    <t>NUEPGEN_PJ</t>
  </si>
  <si>
    <t>HVEPGEN_PJ</t>
  </si>
  <si>
    <t>RNEPGEN_PJ</t>
  </si>
  <si>
    <t>XXEPGEN_PJ</t>
  </si>
  <si>
    <t>TOEPGEN_PJ</t>
  </si>
  <si>
    <t>ELLOAD_PJ</t>
  </si>
  <si>
    <t>Southeast (SERC)</t>
  </si>
  <si>
    <t>NGEPGEN_SE</t>
  </si>
  <si>
    <t>CLEPGEN_SE</t>
  </si>
  <si>
    <t>NUEPGEN_SE</t>
  </si>
  <si>
    <t>HVEPGEN_SE</t>
  </si>
  <si>
    <t>RNEPGEN_SE</t>
  </si>
  <si>
    <t>XXEPGEN_SE</t>
  </si>
  <si>
    <t>TOEPGEN_SE</t>
  </si>
  <si>
    <t>ELLOAD_SE</t>
  </si>
  <si>
    <t>Florida (FRCC)</t>
  </si>
  <si>
    <t>NGEPGEN_FL</t>
  </si>
  <si>
    <t>CLEPGEN_FL</t>
  </si>
  <si>
    <t>NUEPGEN_FL</t>
  </si>
  <si>
    <t>HVEPGEN_FL</t>
  </si>
  <si>
    <t>RNEPGEN_FL</t>
  </si>
  <si>
    <t>XXEPGEN_FL</t>
  </si>
  <si>
    <t>TOEPGEN_FL</t>
  </si>
  <si>
    <t>ELLOAD_FL</t>
  </si>
  <si>
    <t>NGEPGEN_MW</t>
  </si>
  <si>
    <t>CLEPGEN_MW</t>
  </si>
  <si>
    <t>NUEPGEN_MW</t>
  </si>
  <si>
    <t>HVEPGEN_MW</t>
  </si>
  <si>
    <t>RNEPGEN_MW</t>
  </si>
  <si>
    <t>XXEPGEN_MW</t>
  </si>
  <si>
    <t>TOEPGEN_MW</t>
  </si>
  <si>
    <t>ELLOAD_MW</t>
  </si>
  <si>
    <t>NGEPGEN_SP</t>
  </si>
  <si>
    <t>CLEPGEN_SP</t>
  </si>
  <si>
    <t>NUEPGEN_SP</t>
  </si>
  <si>
    <t>HVEPGEN_SP</t>
  </si>
  <si>
    <t>RNEPGEN_SP</t>
  </si>
  <si>
    <t>XXEPGEN_SP</t>
  </si>
  <si>
    <t>TOEPGEN_SP</t>
  </si>
  <si>
    <t>ELLOAD_SP</t>
  </si>
  <si>
    <t>NGEPGEN_TX</t>
  </si>
  <si>
    <t>CLEPGEN_TX</t>
  </si>
  <si>
    <t>NUEPGEN_TX</t>
  </si>
  <si>
    <t>HVEPGEN_TX</t>
  </si>
  <si>
    <t>RNEPGEN_TX</t>
  </si>
  <si>
    <t>XXEPGEN_TX</t>
  </si>
  <si>
    <t>TOEPGEN_TX</t>
  </si>
  <si>
    <t>ELLOAD_TX</t>
  </si>
  <si>
    <t>NGEPGEN_NW</t>
  </si>
  <si>
    <t>CLEPGEN_NW</t>
  </si>
  <si>
    <t>NUEPGEN_NW</t>
  </si>
  <si>
    <t>HVEPGEN_NW</t>
  </si>
  <si>
    <t>RNEPGEN_NW</t>
  </si>
  <si>
    <t>XXEPGEN_NW</t>
  </si>
  <si>
    <t>TOEPGEN_NW</t>
  </si>
  <si>
    <t>ELLOAD_NW</t>
  </si>
  <si>
    <t>Southwest</t>
  </si>
  <si>
    <t>NGEPGEN_SW</t>
  </si>
  <si>
    <t>CLEPGEN_SW</t>
  </si>
  <si>
    <t>NUEPGEN_SW</t>
  </si>
  <si>
    <t>HVEPGEN_SW</t>
  </si>
  <si>
    <t>RNEPGEN_SW</t>
  </si>
  <si>
    <t>XXEPGEN_SW</t>
  </si>
  <si>
    <t>TOEPGEN_SW</t>
  </si>
  <si>
    <t>ELLOAD_SW</t>
  </si>
  <si>
    <t>California</t>
  </si>
  <si>
    <t>NGEPGEN_CA</t>
  </si>
  <si>
    <t>CLEPGEN_CA</t>
  </si>
  <si>
    <t>NUEPGEN_CA</t>
  </si>
  <si>
    <t>HVEPGEN_CA</t>
  </si>
  <si>
    <t>RNEPGEN_CA</t>
  </si>
  <si>
    <t>XXEPGEN_CA</t>
  </si>
  <si>
    <t>TOEPGEN_CA</t>
  </si>
  <si>
    <t>ELLOAD_CA</t>
  </si>
  <si>
    <t>OWEPGEN_US</t>
  </si>
  <si>
    <t>WWEPGEN_US</t>
  </si>
  <si>
    <t>BMCHGEN_US</t>
  </si>
  <si>
    <t>OWCHGEN_US</t>
  </si>
  <si>
    <t>WWCHGEN_US</t>
  </si>
  <si>
    <t>HVCHGEN_US</t>
  </si>
  <si>
    <t>SOCHGEN_US</t>
  </si>
  <si>
    <t>WNCHGEN_US</t>
  </si>
  <si>
    <t>Renewable Electricity Generation (billion kilowatthours)</t>
  </si>
  <si>
    <t xml:space="preserve">      Solar (a) </t>
  </si>
  <si>
    <t xml:space="preserve">   Petroleum (b) </t>
  </si>
  <si>
    <t xml:space="preserve">   Other Nonrenewable Fuels (c)</t>
  </si>
  <si>
    <t>New England (ISO-NE)</t>
  </si>
  <si>
    <t xml:space="preserve">   Nonhydro renewables (d) </t>
  </si>
  <si>
    <t xml:space="preserve">   Other energy sources (e) </t>
  </si>
  <si>
    <t xml:space="preserve">   Net energy for load (f) </t>
  </si>
  <si>
    <t>New York (NYISO)</t>
  </si>
  <si>
    <t>Mid-Atlantic (PJM)</t>
  </si>
  <si>
    <t xml:space="preserve">             Data reflect generation supplied by power plants with a combined capacity of at least 1 megawatt operated by electric utilities and independent power producers.</t>
  </si>
  <si>
    <t xml:space="preserve">     (a) Large-scale solar generation from power plants with more than 1 megawatt of capacity. Excludes generation from small-scale solar photovoltaic systems.</t>
  </si>
  <si>
    <t xml:space="preserve">     (b) Residual fuel oil, distillate fuel oil, petroleum coke, and other petroleum liquids.</t>
  </si>
  <si>
    <t xml:space="preserve">     (c) Batteries, chemicals, hydrogen, pitch, purchased steam, sulfur, nonrenewable waste, and miscellaneous technologies.</t>
  </si>
  <si>
    <t xml:space="preserve">     (d) Wind, large-scale solar, biomass, and geothermal</t>
  </si>
  <si>
    <t xml:space="preserve">     (e) Pumped storage hydroelectric, petroleum, other gases, batteries, and other nonrenewable fuels. See notes (b) and (c).</t>
  </si>
  <si>
    <t xml:space="preserve">     (f) Regional generation from generating units operated by electric power sector, plus energy receipts from minus energy deliveries to U.S. balancing authorities outside region.</t>
  </si>
  <si>
    <t>Texas (ERCOT)</t>
  </si>
  <si>
    <r>
      <t xml:space="preserve">Table 7d part 1.  U.S. Regional Electricity Generation, Electric Power Sector (billion kilowatthours), </t>
    </r>
    <r>
      <rPr>
        <i/>
        <sz val="10"/>
        <color indexed="8"/>
        <rFont val="Arial"/>
        <family val="2"/>
      </rPr>
      <t>continues on Table 7d part 2</t>
    </r>
  </si>
  <si>
    <t>Table 7d(1). U.S. Regional Electricity Generation, Electric Power Sector</t>
  </si>
  <si>
    <t>Table 7d(2). U.S. Regional Electricity Generation, Electric Power Sector, continued</t>
  </si>
  <si>
    <t>OBEPGEN_US</t>
  </si>
  <si>
    <t xml:space="preserve">     Electric Power Sector (a)</t>
  </si>
  <si>
    <t>INEOTWH</t>
  </si>
  <si>
    <t xml:space="preserve">     Industrial Sector (b)</t>
  </si>
  <si>
    <t>CMEOTWH</t>
  </si>
  <si>
    <t xml:space="preserve">     Commercial Sector (b)</t>
  </si>
  <si>
    <t xml:space="preserve">     kWh = kilowatthours. Btu = British thermal units.</t>
  </si>
  <si>
    <t xml:space="preserve">     Prices are not adjusted for inflation.</t>
  </si>
  <si>
    <t xml:space="preserve">     (a) Generation supplied by power plants with capacity of at least 1 megawatt operated by electric utilities and independent power producers.</t>
  </si>
  <si>
    <t xml:space="preserve">     (b) Generation supplied by power plants with capacity of at least 1 megawatt operated by businesses in the commercial and industrial sectors, primarily for onsite use.</t>
  </si>
  <si>
    <t xml:space="preserve">     (c) Includes transmission and distribution losses, data collection time-frame differences, and estimation error.</t>
  </si>
  <si>
    <t xml:space="preserve">     (d) Direct Use represents commercial and industrial facility use of onsite net electricity generation; and electrical sales or transfers to adjacent or colocated facilities </t>
  </si>
  <si>
    <r>
      <t xml:space="preserve">         for which revenue information is not available. See Table 7.6 of the EIA </t>
    </r>
    <r>
      <rPr>
        <i/>
        <sz val="8"/>
        <rFont val="Arial"/>
        <family val="2"/>
      </rPr>
      <t>Monthly Energy Review</t>
    </r>
    <r>
      <rPr>
        <sz val="8"/>
        <rFont val="Arial"/>
        <family val="2"/>
      </rPr>
      <t>.</t>
    </r>
  </si>
  <si>
    <r>
      <rPr>
        <b/>
        <sz val="8"/>
        <rFont val="Arial"/>
        <family val="2"/>
      </rPr>
      <t xml:space="preserve">Historical data sources: </t>
    </r>
    <r>
      <rPr>
        <b/>
        <sz val="8"/>
        <rFont val="Arial"/>
        <family val="2"/>
      </rPr>
      <t/>
    </r>
  </si>
  <si>
    <r>
      <t xml:space="preserve">     (1) Electricity supply, consumption, fuel costs, and retail electricity prices: Latest data available from U.S. Energy Information Administration databases
           supporting the following reports: Electric Power Monthly, DOE/EIA-0226; and Electric Power Annual, DOE/EIA-0348</t>
    </r>
    <r>
      <rPr>
        <b/>
        <sz val="8"/>
        <rFont val="Arial"/>
        <family val="2"/>
      </rPr>
      <t/>
    </r>
  </si>
  <si>
    <r>
      <t xml:space="preserve">     (2) Wholesale electricity prices (except for PJM RTO price): S&amp;P Global Market Intelligence, SNL Energy Data
     (3) PJM ISO Western hub wholesale electricity prices: PJM Data Miner website.</t>
    </r>
    <r>
      <rPr>
        <b/>
        <sz val="8"/>
        <rFont val="Arial"/>
        <family val="2"/>
      </rPr>
      <t/>
    </r>
  </si>
  <si>
    <r>
      <t xml:space="preserve">     (3) PJM ISO Western Hub wholesale electricity prices: PJM Data Miner website</t>
    </r>
    <r>
      <rPr>
        <b/>
        <sz val="8"/>
        <rFont val="Arial"/>
        <family val="2"/>
      </rPr>
      <t/>
    </r>
  </si>
  <si>
    <t xml:space="preserve">     Minor discrepancies with published historical data are due to independent rounding. </t>
  </si>
  <si>
    <t xml:space="preserve">     (a) Solar generation from large-scale power plants with more than 1 megawatt of capacity. Excludes generation from small-scale solar photovoltaic systems.</t>
  </si>
  <si>
    <t>Midwest (Midcontinent ISO)</t>
  </si>
  <si>
    <t>Central (Southwest Power Pool)</t>
  </si>
  <si>
    <t>Northwest</t>
  </si>
  <si>
    <t xml:space="preserve">             Poland, Portugal, Slovakia, Slovenia, South Korea, Spain, Sweden, Switzerland, Turkey, the United Kingdom, the United States.</t>
  </si>
  <si>
    <t xml:space="preserve">             France, Germany, Greece, Hungary, Iceland, Ireland, Israel, Italy, Japan, Latvia, Lithuania, Luxembourg, Mexico, the Netherlands, New Zealand, Norway,</t>
  </si>
  <si>
    <t xml:space="preserve">OPEC = Organization of the Petroleum Exporting Countries: Algeria, Angola, Congo (Brazzaville), Equatorial Guinea, Gabon, Iran, Iraq, Kuwait, Libya, Nigeria, Saudi Arabia, </t>
  </si>
  <si>
    <t>papr_EC</t>
  </si>
  <si>
    <t>Ecuador</t>
  </si>
  <si>
    <t>OPEC = Organization of the Petroleum Exporting Countries: Algeria, Angola, Congo (Brazzaville), Equatorial Guinea, Gabon, Iran, Iraq, Kuwait, Libya, Nigeria, Saudi Arabia,</t>
  </si>
  <si>
    <t xml:space="preserve">   Other</t>
  </si>
  <si>
    <t xml:space="preserve">              the United Arab Emirates, Venezuela.</t>
  </si>
  <si>
    <t>OPEC = Organization of the Petroleum Exporting Countries: Iran, Iraq, Kuwait, Saudi Arabia, and the United Arab Emirates (Middle East); Algeria, Angola, Congo (Brazzaville), Equatorial Guinea,</t>
  </si>
  <si>
    <t xml:space="preserve">             Gabon, Libya, Nigeria, and Venezuela (Other).</t>
  </si>
  <si>
    <t xml:space="preserve">   Propylene (at refineries only)</t>
  </si>
  <si>
    <t>Table 3a.  International Petroleum and Other Liquids Production, Consumption, and Inventories</t>
  </si>
  <si>
    <t>Table 3b.  Non-OPEC Petroleum and Other Liquids Production  (million barrels per day)</t>
  </si>
  <si>
    <t>Table 3c.  OPEC Crude Oil (excluding Condensates) Production (million barrels per day)</t>
  </si>
  <si>
    <t>Table 3d.  World Petroleum and Other Liquids Consumption (million barrels per day)</t>
  </si>
  <si>
    <t>Table 5c.  U.S. Regional Natural Gas Prices  (dollars per thousand cubic feet)</t>
  </si>
  <si>
    <t>Table 7b.  U.S. Regional Electricity Retail Sales  (billion kilowatthours)</t>
  </si>
  <si>
    <t>Table 7c.  U.S. Regional Retail Electricity Prices (Cents per Kilowatthour)</t>
  </si>
  <si>
    <r>
      <t xml:space="preserve">Table 7d part 2.  U.S. Regional Electricity Generation, Electric Power Sector (billion kilowatthours), </t>
    </r>
    <r>
      <rPr>
        <i/>
        <sz val="10"/>
        <color indexed="8"/>
        <rFont val="Arial"/>
        <family val="2"/>
      </rPr>
      <t>continued from Table 7d part 1</t>
    </r>
  </si>
  <si>
    <t>Table 9b.  U.S. Regional Macroeconomic Data</t>
  </si>
  <si>
    <t>Table 9c.  U.S. Regional Weather Data</t>
  </si>
  <si>
    <t>Table 3b. Non-OPEC Petroleum and Other Liquids Production</t>
  </si>
  <si>
    <t>Table 3c. OPEC Crude Oil (excluding Condensates) Production</t>
  </si>
  <si>
    <t xml:space="preserve">      Fuel Oil</t>
  </si>
  <si>
    <t xml:space="preserve">Modeling and analysis completion - </t>
  </si>
  <si>
    <t>Regional degree days for each period are calculated by EIA as contemporaneous period population-weighted averages of state degree day data published by the National Oceanic and Atmospheric Administration (NOAA).</t>
  </si>
  <si>
    <t>January 2021</t>
  </si>
  <si>
    <t>Thursday January 7, 2021</t>
  </si>
  <si>
    <t xml:space="preserve">      Crude Oil</t>
  </si>
  <si>
    <r>
      <t xml:space="preserve">Historical data: </t>
    </r>
    <r>
      <rPr>
        <sz val="8"/>
        <rFont val="Arial"/>
        <family val="2"/>
      </rPr>
      <t xml:space="preserve">Latest data available from U.S. Energy Information Administration databases supporting the following reports: </t>
    </r>
    <r>
      <rPr>
        <i/>
        <sz val="8"/>
        <rFont val="Arial"/>
        <family val="2"/>
      </rPr>
      <t>Electric Power Monthly</t>
    </r>
    <r>
      <rPr>
        <sz val="8"/>
        <rFont val="Arial"/>
        <family val="2"/>
      </rPr>
      <t xml:space="preserve">, DOE/EIA-0226; and </t>
    </r>
    <r>
      <rPr>
        <i/>
        <sz val="8"/>
        <rFont val="Arial"/>
        <family val="2"/>
      </rPr>
      <t>Electric Power Annual</t>
    </r>
    <r>
      <rPr>
        <sz val="8"/>
        <rFont val="Arial"/>
        <family val="2"/>
      </rPr>
      <t>, DOE/EIA-0348.</t>
    </r>
  </si>
  <si>
    <r>
      <rPr>
        <b/>
        <sz val="8"/>
        <rFont val="Arial"/>
        <family val="2"/>
      </rPr>
      <t>Historical data:</t>
    </r>
    <r>
      <rPr>
        <sz val="8"/>
        <rFont val="Arial"/>
        <family val="2"/>
      </rPr>
      <t xml:space="preserve"> Latest data available from U.S. Energy Information Administration databases supporting the following reports: </t>
    </r>
    <r>
      <rPr>
        <i/>
        <sz val="8"/>
        <rFont val="Arial"/>
        <family val="2"/>
      </rPr>
      <t>Electric Power Monthly</t>
    </r>
    <r>
      <rPr>
        <sz val="8"/>
        <rFont val="Arial"/>
        <family val="2"/>
      </rPr>
      <t xml:space="preserve">, DOE/EIA-0226; and </t>
    </r>
    <r>
      <rPr>
        <i/>
        <sz val="8"/>
        <rFont val="Arial"/>
        <family val="2"/>
      </rPr>
      <t>Electric Power Annual</t>
    </r>
    <r>
      <rPr>
        <sz val="8"/>
        <rFont val="Arial"/>
        <family val="2"/>
      </rPr>
      <t>, DOE/EIA-0348.</t>
    </r>
  </si>
  <si>
    <t>(c) Businesses or individual households not primarily engaged in electric power production for sale to the public, whose generating capacity is at least one megawatt (except for small-scale solar photovoltaic data, which consists of systems smaller than 1 megawatt).</t>
  </si>
  <si>
    <r>
      <t>Historical data</t>
    </r>
    <r>
      <rPr>
        <sz val="8"/>
        <rFont val="Arial"/>
        <family val="2"/>
      </rPr>
      <t>: Latest data available from U.S. Department of Commerce, Bureau of Economic Analysis; Federal Reserve System, Statistical release G17; Federal Highway Administration; and Federal Aviation Administration.</t>
    </r>
  </si>
  <si>
    <t>Prices exclude taxes unless otherwise noted.</t>
  </si>
  <si>
    <t>(a)  Weighted geometric mean of real indices for various countries with weights equal to each country's share of world oil consumption in the base period. Exchange rate is measured in foreign currency per U.S. dollar. Exchange rate data are from Oxford Economics, and oil consumption data are from EIA.</t>
  </si>
  <si>
    <r>
      <t>Forecasts:</t>
    </r>
    <r>
      <rPr>
        <sz val="8"/>
        <rFont val="Arial"/>
        <family val="2"/>
      </rPr>
      <t xml:space="preserve"> EIA Short-Term Integrated Forecasting System. U.S. macroeconomic forecasts are based on the IHS Markit model of the U.S. Economy. </t>
    </r>
  </si>
  <si>
    <r>
      <t>Forecasts:</t>
    </r>
    <r>
      <rPr>
        <sz val="8"/>
        <rFont val="Arial"/>
        <family val="2"/>
      </rPr>
      <t xml:space="preserve"> U.S. macroeconomic forecasts are based on the IHS Markit model of the U.S. Economy. </t>
    </r>
  </si>
  <si>
    <r>
      <t xml:space="preserve">Forecasts: </t>
    </r>
    <r>
      <rPr>
        <sz val="8"/>
        <rFont val="Arial"/>
        <family val="2"/>
      </rPr>
      <t>Based on forecasts by the NOAA Climate Prediction Center (http://www.cpc.ncep.noaa.gov/pacdir/DDdir/NHOME3.shtml).</t>
    </r>
  </si>
  <si>
    <t>Weather forecasts from National Oceanic and Atmospheric Administration.</t>
  </si>
  <si>
    <r>
      <t xml:space="preserve">Forecasts: </t>
    </r>
    <r>
      <rPr>
        <sz val="8"/>
        <rFont val="Arial"/>
        <family val="2"/>
      </rPr>
      <t xml:space="preserve">EIA Short-Term Integrated Forecasting System. U.S. macroeconomic forecasts are based on the IHS Markit model of the U.S. Economy. </t>
    </r>
  </si>
  <si>
    <r>
      <t xml:space="preserve">Forecasts: </t>
    </r>
    <r>
      <rPr>
        <sz val="8"/>
        <rFont val="Arial"/>
        <family val="2"/>
      </rPr>
      <t xml:space="preserve">EIA Short-Term Integrated Forecasting System. </t>
    </r>
  </si>
  <si>
    <t>Table 4c.  U.S. Regional Gasoline Prices and Inventories</t>
  </si>
  <si>
    <t xml:space="preserve">n/a  </t>
  </si>
  <si>
    <t xml:space="preserve">-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</si>
</sst>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164" formatCode="0.000"/>
    <numFmt numFmtId="165" formatCode="0.0"/>
    <numFmt numFmtId="166" formatCode="0.00_)"/>
    <numFmt numFmtId="167" formatCode="0_)"/>
    <numFmt numFmtId="168" formatCode="#.00"/>
    <numFmt numFmtId="169" formatCode="0.0_)"/>
    <numFmt numFmtId="170" formatCode="0.000_)"/>
    <numFmt numFmtId="171" formatCode="@&quot; .&quot;*."/>
    <numFmt numFmtId="172" formatCode="#,##0.0"/>
    <numFmt numFmtId="173" formatCode="mmm\ yyyy"/>
    <numFmt numFmtId="174" formatCode="0.0000000"/>
  </numFmts>
  <fonts count="57" x14ac:knownFonts="1">
    <font>
      <sz val="10"/>
      <name val="Arial"/>
    </font>
    <font>
      <sz val="11"/>
      <color theme="1"/>
      <name val="Calibri"/>
      <family val="2"/>
      <scheme val="minor"/>
    </font>
    <font>
      <sz val="10"/>
      <name val="Arial"/>
      <family val="2"/>
    </font>
    <font>
      <sz val="8"/>
      <name val="Arial"/>
      <family val="2"/>
    </font>
    <font>
      <sz val="1"/>
      <color indexed="8"/>
      <name val="Courier"/>
      <family val="3"/>
    </font>
    <font>
      <b/>
      <sz val="1"/>
      <color indexed="8"/>
      <name val="Courier"/>
      <family val="3"/>
    </font>
    <font>
      <sz val="8"/>
      <name val="Courier"/>
      <family val="3"/>
    </font>
    <font>
      <b/>
      <sz val="7"/>
      <name val="Arial"/>
      <family val="2"/>
    </font>
    <font>
      <b/>
      <sz val="7"/>
      <color indexed="8"/>
      <name val="Helvetica"/>
      <family val="2"/>
    </font>
    <font>
      <sz val="7"/>
      <name val="Helvetica"/>
      <family val="2"/>
    </font>
    <font>
      <sz val="8"/>
      <name val="Arial"/>
      <family val="2"/>
    </font>
    <font>
      <sz val="8"/>
      <name val="Helvetica"/>
      <family val="2"/>
    </font>
    <font>
      <b/>
      <sz val="8"/>
      <color indexed="8"/>
      <name val="Helvetica"/>
      <family val="2"/>
    </font>
    <font>
      <u/>
      <sz val="8"/>
      <color indexed="12"/>
      <name val="Courier"/>
      <family val="3"/>
    </font>
    <font>
      <b/>
      <sz val="10"/>
      <color indexed="8"/>
      <name val="Helvetica"/>
      <family val="2"/>
    </font>
    <font>
      <b/>
      <sz val="8"/>
      <name val="Helvetica"/>
      <family val="2"/>
    </font>
    <font>
      <b/>
      <sz val="10"/>
      <name val="Helvetica"/>
      <family val="2"/>
    </font>
    <font>
      <b/>
      <sz val="8"/>
      <name val="Helvetica"/>
      <family val="2"/>
    </font>
    <font>
      <b/>
      <sz val="10"/>
      <name val="Arial"/>
      <family val="2"/>
    </font>
    <font>
      <b/>
      <sz val="10"/>
      <color indexed="8"/>
      <name val="Arial"/>
      <family val="2"/>
    </font>
    <font>
      <b/>
      <sz val="8"/>
      <name val="Arial"/>
      <family val="2"/>
    </font>
    <font>
      <sz val="10"/>
      <name val="Arial"/>
      <family val="2"/>
    </font>
    <font>
      <i/>
      <sz val="8"/>
      <color indexed="8"/>
      <name val="Arial"/>
      <family val="2"/>
    </font>
    <font>
      <b/>
      <sz val="8"/>
      <color indexed="8"/>
      <name val="Arial"/>
      <family val="2"/>
    </font>
    <font>
      <sz val="8"/>
      <color indexed="8"/>
      <name val="Arial"/>
      <family val="2"/>
    </font>
    <font>
      <sz val="7"/>
      <color indexed="8"/>
      <name val="Arial"/>
      <family val="2"/>
    </font>
    <font>
      <b/>
      <i/>
      <sz val="8"/>
      <color indexed="8"/>
      <name val="Arial"/>
      <family val="2"/>
    </font>
    <font>
      <sz val="8"/>
      <color indexed="10"/>
      <name val="Arial"/>
      <family val="2"/>
    </font>
    <font>
      <b/>
      <sz val="12"/>
      <name val="Arial"/>
      <family val="2"/>
    </font>
    <font>
      <sz val="10"/>
      <name val="Arial"/>
      <family val="2"/>
    </font>
    <font>
      <sz val="10"/>
      <name val="Arial"/>
      <family val="2"/>
    </font>
    <font>
      <u/>
      <sz val="10"/>
      <color indexed="12"/>
      <name val="Arial"/>
      <family val="2"/>
    </font>
    <font>
      <b/>
      <u/>
      <sz val="9"/>
      <color indexed="12"/>
      <name val="Arial"/>
      <family val="2"/>
    </font>
    <font>
      <i/>
      <sz val="8"/>
      <color indexed="8"/>
      <name val="Helvetica"/>
      <family val="2"/>
    </font>
    <font>
      <i/>
      <sz val="8"/>
      <name val="Arial"/>
      <family val="2"/>
    </font>
    <font>
      <i/>
      <sz val="8"/>
      <name val="Helvetica"/>
      <family val="2"/>
    </font>
    <font>
      <i/>
      <sz val="8"/>
      <name val="Helvetica"/>
      <family val="2"/>
    </font>
    <font>
      <i/>
      <sz val="8"/>
      <name val="Courier"/>
      <family val="3"/>
    </font>
    <font>
      <i/>
      <sz val="7"/>
      <color indexed="8"/>
      <name val="Helvetica"/>
      <family val="2"/>
    </font>
    <font>
      <i/>
      <sz val="7"/>
      <name val="Arial"/>
      <family val="2"/>
    </font>
    <font>
      <i/>
      <sz val="8"/>
      <name val="Arial"/>
      <family val="2"/>
    </font>
    <font>
      <i/>
      <sz val="7"/>
      <name val="Helvetica"/>
      <family val="2"/>
    </font>
    <font>
      <u/>
      <vertAlign val="subscript"/>
      <sz val="10"/>
      <color indexed="12"/>
      <name val="Arial"/>
      <family val="2"/>
    </font>
    <font>
      <b/>
      <sz val="8"/>
      <name val="Courier"/>
      <family val="3"/>
    </font>
    <font>
      <b/>
      <sz val="7"/>
      <name val="Helvetica"/>
      <family val="2"/>
    </font>
    <font>
      <sz val="8"/>
      <name val="Helvetica"/>
      <family val="2"/>
    </font>
    <font>
      <b/>
      <i/>
      <sz val="8"/>
      <name val="Arial"/>
      <family val="2"/>
    </font>
    <font>
      <sz val="10"/>
      <color theme="1"/>
      <name val="Arial"/>
      <family val="2"/>
    </font>
    <font>
      <b/>
      <sz val="10"/>
      <color theme="1"/>
      <name val="Arial"/>
      <family val="2"/>
    </font>
    <font>
      <sz val="8"/>
      <color theme="1"/>
      <name val="Arial"/>
      <family val="2"/>
    </font>
    <font>
      <b/>
      <sz val="8"/>
      <color theme="1"/>
      <name val="Arial"/>
      <family val="2"/>
    </font>
    <font>
      <b/>
      <sz val="11"/>
      <color theme="1"/>
      <name val="Calibri"/>
      <family val="2"/>
      <scheme val="minor"/>
    </font>
    <font>
      <i/>
      <sz val="8"/>
      <color theme="1"/>
      <name val="Arial"/>
      <family val="2"/>
    </font>
    <font>
      <i/>
      <sz val="11"/>
      <color theme="1"/>
      <name val="Calibri"/>
      <family val="2"/>
      <scheme val="minor"/>
    </font>
    <font>
      <i/>
      <sz val="10"/>
      <color indexed="8"/>
      <name val="Arial"/>
      <family val="2"/>
    </font>
    <font>
      <sz val="10"/>
      <name val="Arial"/>
      <family val="2"/>
    </font>
    <font>
      <sz val="8"/>
      <name val="Calibri"/>
      <family val="2"/>
    </font>
  </fonts>
  <fills count="8">
    <fill>
      <patternFill patternType="none"/>
    </fill>
    <fill>
      <patternFill patternType="gray125"/>
    </fill>
    <fill>
      <patternFill patternType="solid">
        <fgColor indexed="22"/>
        <bgColor indexed="64"/>
      </patternFill>
    </fill>
    <fill>
      <patternFill patternType="solid">
        <fgColor indexed="65"/>
        <bgColor indexed="64"/>
      </patternFill>
    </fill>
    <fill>
      <patternFill patternType="solid">
        <fgColor indexed="9"/>
        <bgColor indexed="64"/>
      </patternFill>
    </fill>
    <fill>
      <patternFill patternType="solid">
        <fgColor rgb="FFBFBFBF"/>
        <bgColor indexed="64"/>
      </patternFill>
    </fill>
    <fill>
      <patternFill patternType="solid">
        <fgColor theme="0"/>
        <bgColor indexed="64"/>
      </patternFill>
    </fill>
    <fill>
      <patternFill patternType="solid">
        <fgColor theme="4" tint="0.79998168889431442"/>
        <bgColor indexed="64"/>
      </patternFill>
    </fill>
  </fills>
  <borders count="15">
    <border>
      <left/>
      <right/>
      <top/>
      <bottom/>
      <diagonal/>
    </border>
    <border>
      <left/>
      <right/>
      <top style="thin">
        <color indexed="64"/>
      </top>
      <bottom style="double">
        <color indexed="64"/>
      </bottom>
      <diagonal/>
    </border>
    <border>
      <left/>
      <right/>
      <top style="thin">
        <color indexed="64"/>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9"/>
      </right>
      <top/>
      <bottom style="thin">
        <color indexed="64"/>
      </bottom>
      <diagonal/>
    </border>
    <border>
      <left style="thin">
        <color indexed="9"/>
      </left>
      <right style="thin">
        <color indexed="9"/>
      </right>
      <top/>
      <bottom style="thin">
        <color indexed="64"/>
      </bottom>
      <diagonal/>
    </border>
    <border>
      <left style="thin">
        <color indexed="9"/>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auto="1"/>
      </right>
      <top style="thin">
        <color auto="1"/>
      </top>
      <bottom/>
      <diagonal/>
    </border>
    <border>
      <left/>
      <right style="thin">
        <color auto="1"/>
      </right>
      <top/>
      <bottom style="thin">
        <color auto="1"/>
      </bottom>
      <diagonal/>
    </border>
    <border>
      <left style="thin">
        <color indexed="64"/>
      </left>
      <right style="thin">
        <color indexed="64"/>
      </right>
      <top style="thin">
        <color indexed="64"/>
      </top>
      <bottom style="thin">
        <color indexed="64"/>
      </bottom>
      <diagonal/>
    </border>
  </borders>
  <cellStyleXfs count="28">
    <xf numFmtId="0" fontId="0" fillId="0" borderId="0"/>
    <xf numFmtId="0" fontId="4" fillId="0" borderId="0">
      <protection locked="0"/>
    </xf>
    <xf numFmtId="168" fontId="4" fillId="0" borderId="0">
      <protection locked="0"/>
    </xf>
    <xf numFmtId="0" fontId="5" fillId="0" borderId="0">
      <protection locked="0"/>
    </xf>
    <xf numFmtId="0" fontId="5" fillId="0" borderId="0">
      <protection locked="0"/>
    </xf>
    <xf numFmtId="0" fontId="13" fillId="0" borderId="0" applyNumberFormat="0" applyFill="0" applyBorder="0" applyAlignment="0" applyProtection="0">
      <alignment vertical="top"/>
      <protection locked="0"/>
    </xf>
    <xf numFmtId="0" fontId="21"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4" fillId="0" borderId="1">
      <protection locked="0"/>
    </xf>
    <xf numFmtId="0" fontId="1" fillId="0" borderId="0"/>
    <xf numFmtId="9" fontId="55" fillId="0" borderId="0" applyFont="0" applyFill="0" applyBorder="0" applyAlignment="0" applyProtection="0"/>
  </cellStyleXfs>
  <cellXfs count="858">
    <xf numFmtId="0" fontId="0" fillId="0" borderId="0" xfId="0"/>
    <xf numFmtId="0" fontId="3" fillId="2" borderId="0" xfId="11" applyFont="1" applyFill="1"/>
    <xf numFmtId="0" fontId="6" fillId="0" borderId="0" xfId="11" applyFont="1"/>
    <xf numFmtId="0" fontId="3" fillId="2" borderId="0" xfId="11" applyFont="1" applyFill="1" applyBorder="1"/>
    <xf numFmtId="0" fontId="9" fillId="3" borderId="0" xfId="11" applyFont="1" applyFill="1" applyAlignment="1">
      <alignment horizontal="center"/>
    </xf>
    <xf numFmtId="0" fontId="6" fillId="0" borderId="0" xfId="23"/>
    <xf numFmtId="0" fontId="10" fillId="0" borderId="0" xfId="13" applyFont="1"/>
    <xf numFmtId="0" fontId="12" fillId="0" borderId="0" xfId="23" applyFont="1" applyFill="1" applyBorder="1" applyAlignment="1" applyProtection="1"/>
    <xf numFmtId="0" fontId="11" fillId="2" borderId="0" xfId="9" applyFont="1" applyFill="1" applyBorder="1"/>
    <xf numFmtId="0" fontId="11" fillId="2" borderId="0" xfId="9" applyFont="1" applyFill="1"/>
    <xf numFmtId="0" fontId="17" fillId="0" borderId="0" xfId="23" applyFont="1" applyAlignment="1" applyProtection="1">
      <alignment horizontal="left"/>
    </xf>
    <xf numFmtId="0" fontId="10" fillId="0" borderId="0" xfId="17" applyFont="1" applyBorder="1"/>
    <xf numFmtId="0" fontId="10" fillId="0" borderId="0" xfId="17" applyFont="1"/>
    <xf numFmtId="0" fontId="10" fillId="0" borderId="0" xfId="22" applyFont="1"/>
    <xf numFmtId="0" fontId="19" fillId="2" borderId="0" xfId="17" applyFont="1" applyFill="1"/>
    <xf numFmtId="0" fontId="23" fillId="0" borderId="2" xfId="17" applyFont="1" applyFill="1" applyBorder="1" applyProtection="1"/>
    <xf numFmtId="0" fontId="10" fillId="2" borderId="0" xfId="17" applyFont="1" applyFill="1"/>
    <xf numFmtId="0" fontId="23" fillId="0" borderId="3" xfId="17" applyFont="1" applyFill="1" applyBorder="1" applyProtection="1"/>
    <xf numFmtId="0" fontId="23" fillId="0" borderId="4" xfId="19" applyFont="1" applyFill="1" applyBorder="1" applyAlignment="1" applyProtection="1">
      <alignment horizontal="center"/>
    </xf>
    <xf numFmtId="0" fontId="10" fillId="2" borderId="0" xfId="17" applyFont="1" applyFill="1" applyBorder="1" applyAlignment="1" applyProtection="1">
      <alignment horizontal="left"/>
    </xf>
    <xf numFmtId="0" fontId="23" fillId="0" borderId="0" xfId="17" applyFont="1" applyFill="1" applyAlignment="1" applyProtection="1"/>
    <xf numFmtId="1" fontId="23" fillId="0" borderId="0" xfId="23" applyNumberFormat="1" applyFont="1" applyFill="1" applyAlignment="1" applyProtection="1">
      <alignment horizontal="right" indent="1"/>
    </xf>
    <xf numFmtId="0" fontId="24" fillId="0" borderId="0" xfId="17" applyFont="1" applyFill="1" applyBorder="1" applyAlignment="1" applyProtection="1"/>
    <xf numFmtId="171" fontId="24" fillId="0" borderId="0" xfId="17" quotePrefix="1" applyNumberFormat="1" applyFont="1" applyFill="1" applyBorder="1" applyAlignment="1" applyProtection="1">
      <alignment wrapText="1"/>
    </xf>
    <xf numFmtId="0" fontId="24" fillId="0" borderId="0" xfId="17" quotePrefix="1" applyFont="1" applyFill="1" applyBorder="1" applyAlignment="1" applyProtection="1">
      <alignment wrapText="1"/>
    </xf>
    <xf numFmtId="0" fontId="24" fillId="0" borderId="0" xfId="17" applyFont="1" applyFill="1" applyProtection="1"/>
    <xf numFmtId="0" fontId="10" fillId="2" borderId="0" xfId="17" applyFont="1" applyFill="1" applyAlignment="1" applyProtection="1">
      <alignment horizontal="left"/>
    </xf>
    <xf numFmtId="171" fontId="24" fillId="0" borderId="0" xfId="17" quotePrefix="1" applyNumberFormat="1" applyFont="1" applyFill="1" applyAlignment="1" applyProtection="1">
      <alignment wrapText="1"/>
    </xf>
    <xf numFmtId="0" fontId="24" fillId="0" borderId="0" xfId="17" applyFont="1" applyFill="1" applyAlignment="1" applyProtection="1">
      <alignment wrapText="1"/>
    </xf>
    <xf numFmtId="0" fontId="24" fillId="0" borderId="0" xfId="17" applyFont="1" applyFill="1" applyAlignment="1" applyProtection="1"/>
    <xf numFmtId="171" fontId="24" fillId="0" borderId="0" xfId="17" quotePrefix="1" applyNumberFormat="1" applyFont="1" applyFill="1" applyAlignment="1" applyProtection="1"/>
    <xf numFmtId="0" fontId="23" fillId="0" borderId="0" xfId="17" applyFont="1" applyFill="1" applyProtection="1"/>
    <xf numFmtId="171" fontId="24" fillId="0" borderId="0" xfId="17" quotePrefix="1" applyNumberFormat="1" applyFont="1" applyFill="1" applyBorder="1" applyAlignment="1" applyProtection="1"/>
    <xf numFmtId="0" fontId="10" fillId="2" borderId="0" xfId="17" applyFont="1" applyFill="1" applyProtection="1"/>
    <xf numFmtId="0" fontId="24" fillId="0" borderId="0" xfId="17" quotePrefix="1" applyFont="1" applyFill="1" applyAlignment="1" applyProtection="1"/>
    <xf numFmtId="0" fontId="25" fillId="2" borderId="0" xfId="20" applyFont="1" applyFill="1" applyProtection="1"/>
    <xf numFmtId="0" fontId="24" fillId="0" borderId="0" xfId="20" applyFont="1" applyFill="1" applyAlignment="1" applyProtection="1"/>
    <xf numFmtId="0" fontId="25" fillId="2" borderId="0" xfId="20" applyFont="1" applyFill="1" applyAlignment="1" applyProtection="1"/>
    <xf numFmtId="171" fontId="24" fillId="0" borderId="0" xfId="20" quotePrefix="1" applyNumberFormat="1" applyFont="1" applyFill="1" applyAlignment="1" applyProtection="1">
      <alignment horizontal="left"/>
    </xf>
    <xf numFmtId="171" fontId="24" fillId="0" borderId="0" xfId="20" applyNumberFormat="1" applyFont="1" applyFill="1" applyAlignment="1" applyProtection="1">
      <alignment horizontal="left"/>
    </xf>
    <xf numFmtId="171" fontId="24" fillId="0" borderId="0" xfId="20" quotePrefix="1" applyNumberFormat="1" applyFont="1" applyFill="1" applyAlignment="1" applyProtection="1"/>
    <xf numFmtId="171" fontId="24" fillId="0" borderId="0" xfId="20" applyNumberFormat="1" applyFont="1" applyFill="1" applyAlignment="1" applyProtection="1"/>
    <xf numFmtId="171" fontId="24" fillId="0" borderId="3" xfId="20" applyNumberFormat="1" applyFont="1" applyFill="1" applyBorder="1" applyAlignment="1" applyProtection="1"/>
    <xf numFmtId="0" fontId="10" fillId="0" borderId="0" xfId="20" applyFont="1"/>
    <xf numFmtId="0" fontId="10" fillId="0" borderId="0" xfId="23" applyFont="1" applyAlignment="1" applyProtection="1">
      <alignment horizontal="left"/>
    </xf>
    <xf numFmtId="0" fontId="24" fillId="0" borderId="0" xfId="9" applyFont="1" applyFill="1" applyProtection="1"/>
    <xf numFmtId="0" fontId="22" fillId="0" borderId="0" xfId="9" applyFont="1" applyFill="1" applyProtection="1"/>
    <xf numFmtId="0" fontId="10" fillId="0" borderId="0" xfId="23" applyFont="1"/>
    <xf numFmtId="167" fontId="24" fillId="0" borderId="5" xfId="9" applyNumberFormat="1" applyFont="1" applyFill="1" applyBorder="1" applyProtection="1"/>
    <xf numFmtId="0" fontId="10" fillId="2" borderId="0" xfId="22" applyFont="1" applyFill="1"/>
    <xf numFmtId="0" fontId="23" fillId="0" borderId="0" xfId="22" applyFont="1" applyFill="1" applyAlignment="1" applyProtection="1"/>
    <xf numFmtId="166" fontId="22" fillId="0" borderId="0" xfId="22" applyNumberFormat="1" applyFont="1" applyFill="1" applyAlignment="1" applyProtection="1">
      <alignment horizontal="center"/>
    </xf>
    <xf numFmtId="0" fontId="10" fillId="2" borderId="0" xfId="22" applyFont="1" applyFill="1" applyAlignment="1" applyProtection="1">
      <alignment horizontal="left"/>
    </xf>
    <xf numFmtId="0" fontId="20" fillId="0" borderId="0" xfId="22" applyFont="1" applyAlignment="1" applyProtection="1">
      <alignment horizontal="left"/>
    </xf>
    <xf numFmtId="0" fontId="23" fillId="0" borderId="0" xfId="22" quotePrefix="1" applyFont="1" applyFill="1" applyAlignment="1" applyProtection="1">
      <alignment horizontal="left"/>
    </xf>
    <xf numFmtId="0" fontId="23" fillId="0" borderId="0" xfId="22" applyFont="1" applyFill="1" applyAlignment="1" applyProtection="1">
      <alignment horizontal="left"/>
    </xf>
    <xf numFmtId="0" fontId="10" fillId="2" borderId="0" xfId="22" applyFont="1" applyFill="1" applyBorder="1" applyAlignment="1" applyProtection="1">
      <alignment horizontal="left"/>
    </xf>
    <xf numFmtId="0" fontId="10" fillId="2" borderId="0" xfId="23" applyFont="1" applyFill="1"/>
    <xf numFmtId="0" fontId="23" fillId="0" borderId="2" xfId="23" applyFont="1" applyFill="1" applyBorder="1" applyAlignment="1" applyProtection="1">
      <alignment horizontal="center"/>
    </xf>
    <xf numFmtId="0" fontId="23" fillId="0" borderId="0" xfId="23" applyFont="1" applyFill="1" applyBorder="1" applyAlignment="1" applyProtection="1"/>
    <xf numFmtId="0" fontId="23" fillId="0" borderId="0" xfId="23" applyFont="1" applyFill="1" applyAlignment="1" applyProtection="1">
      <alignment horizontal="center"/>
    </xf>
    <xf numFmtId="0" fontId="10" fillId="2" borderId="0" xfId="23" applyFont="1" applyFill="1" applyAlignment="1" applyProtection="1">
      <alignment horizontal="left"/>
    </xf>
    <xf numFmtId="166" fontId="23" fillId="0" borderId="0" xfId="23" applyNumberFormat="1" applyFont="1" applyFill="1" applyAlignment="1" applyProtection="1">
      <alignment horizontal="right"/>
    </xf>
    <xf numFmtId="0" fontId="23" fillId="0" borderId="0" xfId="23" applyFont="1" applyFill="1" applyAlignment="1" applyProtection="1">
      <alignment horizontal="right"/>
    </xf>
    <xf numFmtId="0" fontId="27" fillId="0" borderId="0" xfId="23" applyFont="1"/>
    <xf numFmtId="0" fontId="23" fillId="0" borderId="0" xfId="23" applyFont="1" applyFill="1" applyAlignment="1" applyProtection="1"/>
    <xf numFmtId="0" fontId="24" fillId="0" borderId="0" xfId="23" applyFont="1" applyFill="1" applyAlignment="1" applyProtection="1"/>
    <xf numFmtId="0" fontId="20" fillId="0" borderId="0" xfId="23" quotePrefix="1" applyFont="1" applyAlignment="1" applyProtection="1">
      <alignment horizontal="left"/>
    </xf>
    <xf numFmtId="165" fontId="23" fillId="0" borderId="0" xfId="23" applyNumberFormat="1" applyFont="1" applyFill="1" applyAlignment="1" applyProtection="1">
      <alignment horizontal="right"/>
    </xf>
    <xf numFmtId="165" fontId="23" fillId="0" borderId="3" xfId="23" applyNumberFormat="1" applyFont="1" applyFill="1" applyBorder="1" applyAlignment="1" applyProtection="1">
      <alignment horizontal="right"/>
    </xf>
    <xf numFmtId="0" fontId="10" fillId="0" borderId="0" xfId="23" applyFont="1" applyFill="1"/>
    <xf numFmtId="0" fontId="10" fillId="2" borderId="0" xfId="21" applyFont="1" applyFill="1"/>
    <xf numFmtId="0" fontId="10" fillId="0" borderId="0" xfId="21" applyFont="1"/>
    <xf numFmtId="0" fontId="26" fillId="2" borderId="0" xfId="21" applyFont="1" applyFill="1" applyProtection="1"/>
    <xf numFmtId="0" fontId="23" fillId="0" borderId="0" xfId="21" applyFont="1" applyFill="1" applyBorder="1" applyAlignment="1" applyProtection="1"/>
    <xf numFmtId="0" fontId="23" fillId="0" borderId="2" xfId="21" applyFont="1" applyFill="1" applyBorder="1" applyAlignment="1" applyProtection="1">
      <alignment horizontal="right"/>
    </xf>
    <xf numFmtId="0" fontId="10" fillId="2" borderId="0" xfId="21" applyFont="1" applyFill="1" applyAlignment="1" applyProtection="1">
      <alignment horizontal="left"/>
    </xf>
    <xf numFmtId="0" fontId="10" fillId="2" borderId="0" xfId="21" applyFont="1" applyFill="1" applyBorder="1" applyAlignment="1" applyProtection="1">
      <alignment horizontal="left"/>
    </xf>
    <xf numFmtId="0" fontId="23" fillId="0" borderId="0" xfId="21" applyFont="1" applyFill="1" applyAlignment="1" applyProtection="1"/>
    <xf numFmtId="0" fontId="20" fillId="0" borderId="0" xfId="21" applyFont="1" applyAlignment="1" applyProtection="1">
      <alignment horizontal="left"/>
    </xf>
    <xf numFmtId="166" fontId="10" fillId="0" borderId="0" xfId="21" applyNumberFormat="1" applyFont="1" applyProtection="1"/>
    <xf numFmtId="166" fontId="24" fillId="0" borderId="0" xfId="21" applyNumberFormat="1" applyFont="1" applyFill="1" applyAlignment="1" applyProtection="1">
      <alignment horizontal="right"/>
    </xf>
    <xf numFmtId="166" fontId="23" fillId="0" borderId="0" xfId="21" applyNumberFormat="1" applyFont="1" applyFill="1" applyAlignment="1" applyProtection="1">
      <alignment horizontal="right"/>
    </xf>
    <xf numFmtId="0" fontId="24" fillId="0" borderId="0" xfId="21" applyFont="1" applyFill="1" applyAlignment="1" applyProtection="1">
      <alignment horizontal="right"/>
    </xf>
    <xf numFmtId="0" fontId="10" fillId="2" borderId="0" xfId="13" applyFont="1" applyFill="1"/>
    <xf numFmtId="0" fontId="10" fillId="0" borderId="0" xfId="13" applyFont="1" applyBorder="1"/>
    <xf numFmtId="0" fontId="20" fillId="3" borderId="0" xfId="13" applyFont="1" applyFill="1" applyBorder="1"/>
    <xf numFmtId="0" fontId="23" fillId="0" borderId="0" xfId="13" applyFont="1" applyFill="1" applyBorder="1" applyAlignment="1" applyProtection="1">
      <alignment horizontal="center"/>
    </xf>
    <xf numFmtId="0" fontId="20" fillId="0" borderId="0" xfId="13" applyFont="1" applyFill="1"/>
    <xf numFmtId="0" fontId="10" fillId="0" borderId="0" xfId="16" applyFont="1"/>
    <xf numFmtId="0" fontId="10" fillId="2" borderId="0" xfId="16" applyFont="1" applyFill="1"/>
    <xf numFmtId="0" fontId="23" fillId="0" borderId="0" xfId="16" applyFont="1" applyFill="1" applyBorder="1" applyAlignment="1" applyProtection="1"/>
    <xf numFmtId="0" fontId="23" fillId="0" borderId="2" xfId="16" applyFont="1" applyFill="1" applyBorder="1" applyAlignment="1" applyProtection="1">
      <alignment horizontal="right"/>
    </xf>
    <xf numFmtId="0" fontId="10" fillId="2" borderId="0" xfId="16" applyFont="1" applyFill="1" applyAlignment="1" applyProtection="1">
      <alignment horizontal="left"/>
    </xf>
    <xf numFmtId="0" fontId="24" fillId="0" borderId="0" xfId="16" applyFont="1" applyFill="1" applyAlignment="1" applyProtection="1"/>
    <xf numFmtId="169" fontId="10" fillId="2" borderId="0" xfId="16" applyNumberFormat="1" applyFont="1" applyFill="1" applyAlignment="1" applyProtection="1">
      <alignment horizontal="left"/>
    </xf>
    <xf numFmtId="0" fontId="23" fillId="0" borderId="0" xfId="16" applyFont="1" applyFill="1" applyAlignment="1" applyProtection="1"/>
    <xf numFmtId="0" fontId="24" fillId="0" borderId="0" xfId="16" applyFont="1" applyFill="1" applyBorder="1" applyAlignment="1" applyProtection="1"/>
    <xf numFmtId="0" fontId="10" fillId="2" borderId="0" xfId="16" applyFont="1" applyFill="1" applyBorder="1" applyAlignment="1" applyProtection="1">
      <alignment horizontal="left"/>
    </xf>
    <xf numFmtId="169" fontId="23" fillId="0" borderId="0" xfId="16" applyNumberFormat="1" applyFont="1" applyFill="1" applyBorder="1" applyAlignment="1" applyProtection="1">
      <alignment horizontal="right"/>
    </xf>
    <xf numFmtId="0" fontId="10" fillId="0" borderId="0" xfId="18" applyFont="1"/>
    <xf numFmtId="0" fontId="10" fillId="2" borderId="0" xfId="18" applyFont="1" applyFill="1"/>
    <xf numFmtId="0" fontId="23" fillId="0" borderId="0" xfId="18" applyFont="1" applyFill="1" applyBorder="1" applyAlignment="1" applyProtection="1">
      <alignment horizontal="left"/>
    </xf>
    <xf numFmtId="165" fontId="23" fillId="0" borderId="2" xfId="18" applyNumberFormat="1" applyFont="1" applyFill="1" applyBorder="1" applyAlignment="1" applyProtection="1">
      <alignment horizontal="right"/>
    </xf>
    <xf numFmtId="0" fontId="10" fillId="2" borderId="0" xfId="18" applyFont="1" applyFill="1" applyAlignment="1" applyProtection="1">
      <alignment horizontal="left"/>
    </xf>
    <xf numFmtId="0" fontId="10" fillId="0" borderId="0" xfId="18" applyFont="1" applyAlignment="1">
      <alignment horizontal="left"/>
    </xf>
    <xf numFmtId="0" fontId="20" fillId="0" borderId="0" xfId="18" applyFont="1" applyAlignment="1" applyProtection="1">
      <alignment horizontal="left"/>
    </xf>
    <xf numFmtId="0" fontId="10" fillId="2" borderId="0" xfId="18" applyFont="1" applyFill="1" applyBorder="1" applyAlignment="1" applyProtection="1">
      <alignment horizontal="left"/>
    </xf>
    <xf numFmtId="0" fontId="10" fillId="0" borderId="0" xfId="18" applyFont="1" applyBorder="1" applyAlignment="1" applyProtection="1">
      <alignment horizontal="left"/>
    </xf>
    <xf numFmtId="0" fontId="20" fillId="0" borderId="0" xfId="18" applyFont="1" applyBorder="1" applyAlignment="1" applyProtection="1">
      <alignment horizontal="left"/>
    </xf>
    <xf numFmtId="0" fontId="10" fillId="2" borderId="3" xfId="22" applyFont="1" applyFill="1" applyBorder="1" applyAlignment="1" applyProtection="1">
      <alignment horizontal="left"/>
    </xf>
    <xf numFmtId="0" fontId="10" fillId="2" borderId="0" xfId="7" applyFont="1" applyFill="1"/>
    <xf numFmtId="0" fontId="10" fillId="0" borderId="0" xfId="7" applyFont="1"/>
    <xf numFmtId="0" fontId="20" fillId="3" borderId="0" xfId="7" applyFont="1" applyFill="1"/>
    <xf numFmtId="0" fontId="20" fillId="0" borderId="0" xfId="7" applyFont="1" applyFill="1"/>
    <xf numFmtId="0" fontId="20" fillId="0" borderId="0" xfId="7" applyFont="1" applyFill="1" applyBorder="1" applyAlignment="1">
      <alignment horizontal="center"/>
    </xf>
    <xf numFmtId="0" fontId="10" fillId="0" borderId="0" xfId="7" applyFont="1" applyBorder="1"/>
    <xf numFmtId="0" fontId="10" fillId="2" borderId="0" xfId="7" applyFont="1" applyFill="1" applyBorder="1"/>
    <xf numFmtId="0" fontId="20" fillId="0" borderId="0" xfId="7" applyFont="1" applyFill="1" applyBorder="1"/>
    <xf numFmtId="0" fontId="10" fillId="2" borderId="0" xfId="8" applyFont="1" applyFill="1"/>
    <xf numFmtId="0" fontId="10" fillId="0" borderId="0" xfId="8" applyFont="1" applyBorder="1"/>
    <xf numFmtId="0" fontId="10" fillId="0" borderId="0" xfId="8" applyFont="1"/>
    <xf numFmtId="0" fontId="20" fillId="0" borderId="0" xfId="8" applyFont="1" applyFill="1"/>
    <xf numFmtId="0" fontId="20" fillId="0" borderId="0" xfId="8" applyFont="1" applyFill="1" applyBorder="1" applyAlignment="1">
      <alignment horizontal="center"/>
    </xf>
    <xf numFmtId="0" fontId="10" fillId="3" borderId="0" xfId="8" applyFont="1" applyFill="1"/>
    <xf numFmtId="165" fontId="24" fillId="0" borderId="0" xfId="8" applyNumberFormat="1" applyFont="1" applyFill="1" applyAlignment="1" applyProtection="1">
      <alignment horizontal="center"/>
    </xf>
    <xf numFmtId="0" fontId="10" fillId="0" borderId="0" xfId="8" quotePrefix="1" applyFont="1"/>
    <xf numFmtId="165" fontId="10" fillId="0" borderId="0" xfId="8" quotePrefix="1" applyNumberFormat="1" applyFont="1"/>
    <xf numFmtId="165" fontId="10" fillId="0" borderId="0" xfId="8" applyNumberFormat="1" applyFont="1"/>
    <xf numFmtId="0" fontId="23" fillId="0" borderId="0" xfId="14" applyFont="1" applyFill="1" applyBorder="1" applyAlignment="1" applyProtection="1">
      <alignment horizontal="left"/>
    </xf>
    <xf numFmtId="171" fontId="10" fillId="0" borderId="0" xfId="18" applyNumberFormat="1" applyFont="1" applyAlignment="1" applyProtection="1">
      <alignment horizontal="left"/>
    </xf>
    <xf numFmtId="0" fontId="20" fillId="0" borderId="0" xfId="14" applyFont="1" applyAlignment="1" applyProtection="1">
      <alignment horizontal="left"/>
    </xf>
    <xf numFmtId="0" fontId="20" fillId="2" borderId="0" xfId="15" applyFont="1" applyFill="1"/>
    <xf numFmtId="0" fontId="10" fillId="2" borderId="0" xfId="15" applyFont="1" applyFill="1" applyAlignment="1" applyProtection="1">
      <alignment horizontal="left"/>
    </xf>
    <xf numFmtId="0" fontId="10" fillId="2" borderId="0" xfId="19" applyFont="1" applyFill="1"/>
    <xf numFmtId="0" fontId="10" fillId="0" borderId="0" xfId="19" applyFont="1"/>
    <xf numFmtId="0" fontId="23" fillId="0" borderId="0" xfId="19" applyFont="1" applyFill="1" applyBorder="1" applyAlignment="1" applyProtection="1"/>
    <xf numFmtId="0" fontId="24" fillId="0" borderId="2" xfId="19" applyFont="1" applyFill="1" applyBorder="1" applyAlignment="1" applyProtection="1">
      <alignment horizontal="center"/>
    </xf>
    <xf numFmtId="0" fontId="24" fillId="0" borderId="0" xfId="19" applyFont="1" applyFill="1" applyBorder="1" applyAlignment="1" applyProtection="1">
      <alignment horizontal="center"/>
    </xf>
    <xf numFmtId="0" fontId="10" fillId="0" borderId="0" xfId="19" applyFont="1" applyAlignment="1" applyProtection="1">
      <alignment horizontal="left"/>
    </xf>
    <xf numFmtId="0" fontId="10" fillId="2" borderId="0" xfId="19" applyFont="1" applyFill="1" applyAlignment="1" applyProtection="1">
      <alignment horizontal="left"/>
    </xf>
    <xf numFmtId="0" fontId="24" fillId="0" borderId="0" xfId="19" applyFont="1"/>
    <xf numFmtId="165" fontId="10" fillId="2" borderId="0" xfId="19" applyNumberFormat="1" applyFont="1" applyFill="1" applyAlignment="1" applyProtection="1">
      <alignment horizontal="left"/>
    </xf>
    <xf numFmtId="165" fontId="10" fillId="0" borderId="0" xfId="19" applyNumberFormat="1" applyFont="1"/>
    <xf numFmtId="0" fontId="23" fillId="0" borderId="0" xfId="19" applyFont="1" applyFill="1" applyAlignment="1" applyProtection="1"/>
    <xf numFmtId="169" fontId="10" fillId="2" borderId="0" xfId="19" applyNumberFormat="1" applyFont="1" applyFill="1" applyProtection="1"/>
    <xf numFmtId="167" fontId="10" fillId="2" borderId="0" xfId="19" applyNumberFormat="1" applyFont="1" applyFill="1" applyAlignment="1" applyProtection="1">
      <alignment horizontal="left"/>
    </xf>
    <xf numFmtId="0" fontId="10" fillId="2" borderId="0" xfId="9" applyFont="1" applyFill="1" applyBorder="1"/>
    <xf numFmtId="0" fontId="10" fillId="2" borderId="0" xfId="9" applyFont="1" applyFill="1"/>
    <xf numFmtId="0" fontId="10" fillId="2" borderId="3" xfId="9" applyFont="1" applyFill="1" applyBorder="1"/>
    <xf numFmtId="171" fontId="10" fillId="0" borderId="0" xfId="22" applyNumberFormat="1" applyFont="1" applyAlignment="1" applyProtection="1">
      <alignment horizontal="left"/>
    </xf>
    <xf numFmtId="171" fontId="10" fillId="0" borderId="0" xfId="22" applyNumberFormat="1" applyFont="1" applyBorder="1" applyAlignment="1" applyProtection="1">
      <alignment horizontal="left"/>
    </xf>
    <xf numFmtId="0" fontId="3" fillId="4" borderId="0" xfId="0" applyFont="1" applyFill="1" applyBorder="1"/>
    <xf numFmtId="0" fontId="10" fillId="4" borderId="0" xfId="23" applyFont="1" applyFill="1"/>
    <xf numFmtId="0" fontId="23" fillId="4" borderId="0" xfId="23" applyFont="1" applyFill="1" applyBorder="1" applyAlignment="1" applyProtection="1"/>
    <xf numFmtId="0" fontId="10" fillId="4" borderId="0" xfId="23" applyFont="1" applyFill="1" applyAlignment="1" applyProtection="1">
      <alignment horizontal="left"/>
    </xf>
    <xf numFmtId="0" fontId="27" fillId="4" borderId="0" xfId="23" applyFont="1" applyFill="1"/>
    <xf numFmtId="0" fontId="20" fillId="4" borderId="0" xfId="23" applyFont="1" applyFill="1" applyAlignment="1" applyProtection="1">
      <alignment horizontal="left"/>
    </xf>
    <xf numFmtId="164" fontId="10" fillId="4" borderId="0" xfId="23" applyNumberFormat="1" applyFont="1" applyFill="1"/>
    <xf numFmtId="0" fontId="3" fillId="2" borderId="0" xfId="0" applyFont="1" applyFill="1" applyBorder="1"/>
    <xf numFmtId="0" fontId="10" fillId="0" borderId="0" xfId="9" applyFont="1" applyFill="1" applyBorder="1"/>
    <xf numFmtId="0" fontId="10" fillId="0" borderId="0" xfId="9" applyFont="1" applyFill="1"/>
    <xf numFmtId="0" fontId="10" fillId="0" borderId="0" xfId="22" applyFont="1" applyFill="1"/>
    <xf numFmtId="0" fontId="20" fillId="0" borderId="0" xfId="9" applyFont="1" applyFill="1" applyAlignment="1"/>
    <xf numFmtId="0" fontId="20" fillId="0" borderId="0" xfId="9" applyFont="1" applyFill="1" applyBorder="1" applyAlignment="1">
      <alignment horizontal="center"/>
    </xf>
    <xf numFmtId="0" fontId="20" fillId="0" borderId="0" xfId="9" applyFont="1" applyFill="1"/>
    <xf numFmtId="0" fontId="20" fillId="4" borderId="0" xfId="15" applyFont="1" applyFill="1"/>
    <xf numFmtId="0" fontId="23" fillId="4" borderId="0" xfId="24" applyFont="1" applyFill="1" applyBorder="1" applyAlignment="1" applyProtection="1"/>
    <xf numFmtId="0" fontId="23" fillId="4" borderId="0" xfId="15" applyFont="1" applyFill="1" applyBorder="1" applyAlignment="1" applyProtection="1">
      <alignment horizontal="center"/>
    </xf>
    <xf numFmtId="171" fontId="20" fillId="4" borderId="0" xfId="0" applyNumberFormat="1" applyFont="1" applyFill="1" applyBorder="1"/>
    <xf numFmtId="171" fontId="3" fillId="4" borderId="0" xfId="0" applyNumberFormat="1" applyFont="1" applyFill="1" applyBorder="1"/>
    <xf numFmtId="171" fontId="20" fillId="4" borderId="3" xfId="0" applyNumberFormat="1" applyFont="1" applyFill="1" applyBorder="1"/>
    <xf numFmtId="171" fontId="10" fillId="0" borderId="0" xfId="23" applyNumberFormat="1" applyFont="1" applyAlignment="1" applyProtection="1">
      <alignment horizontal="left"/>
    </xf>
    <xf numFmtId="171" fontId="24" fillId="0" borderId="0" xfId="23" applyNumberFormat="1" applyFont="1" applyFill="1" applyAlignment="1" applyProtection="1"/>
    <xf numFmtId="171" fontId="20" fillId="0" borderId="0" xfId="23" quotePrefix="1" applyNumberFormat="1" applyFont="1" applyAlignment="1" applyProtection="1">
      <alignment horizontal="left"/>
    </xf>
    <xf numFmtId="171" fontId="10" fillId="0" borderId="3" xfId="23" applyNumberFormat="1" applyFont="1" applyBorder="1" applyAlignment="1" applyProtection="1">
      <alignment horizontal="left"/>
    </xf>
    <xf numFmtId="171" fontId="10" fillId="4" borderId="0" xfId="23" applyNumberFormat="1" applyFont="1" applyFill="1" applyAlignment="1" applyProtection="1">
      <alignment horizontal="left"/>
    </xf>
    <xf numFmtId="171" fontId="20" fillId="4" borderId="0" xfId="23" applyNumberFormat="1" applyFont="1" applyFill="1" applyAlignment="1" applyProtection="1">
      <alignment horizontal="left"/>
    </xf>
    <xf numFmtId="171" fontId="20" fillId="4" borderId="3" xfId="23" applyNumberFormat="1" applyFont="1" applyFill="1" applyBorder="1" applyAlignment="1" applyProtection="1">
      <alignment horizontal="left"/>
    </xf>
    <xf numFmtId="171" fontId="12" fillId="0" borderId="0" xfId="23" applyNumberFormat="1" applyFont="1" applyFill="1" applyBorder="1" applyAlignment="1" applyProtection="1"/>
    <xf numFmtId="171" fontId="11" fillId="0" borderId="0" xfId="23" applyNumberFormat="1" applyFont="1" applyAlignment="1" applyProtection="1">
      <alignment horizontal="left"/>
    </xf>
    <xf numFmtId="171" fontId="11" fillId="0" borderId="3" xfId="23" applyNumberFormat="1" applyFont="1" applyBorder="1" applyAlignment="1" applyProtection="1">
      <alignment horizontal="left"/>
    </xf>
    <xf numFmtId="171" fontId="10" fillId="0" borderId="0" xfId="21" applyNumberFormat="1" applyFont="1" applyAlignment="1" applyProtection="1">
      <alignment horizontal="left"/>
    </xf>
    <xf numFmtId="171" fontId="10" fillId="0" borderId="0" xfId="21" applyNumberFormat="1" applyFont="1" applyBorder="1" applyAlignment="1" applyProtection="1">
      <alignment horizontal="left"/>
    </xf>
    <xf numFmtId="171" fontId="10" fillId="3" borderId="0" xfId="12" applyNumberFormat="1" applyFont="1" applyFill="1" applyBorder="1"/>
    <xf numFmtId="171" fontId="10" fillId="3" borderId="0" xfId="13" applyNumberFormat="1" applyFont="1" applyFill="1" applyBorder="1"/>
    <xf numFmtId="171" fontId="10" fillId="3" borderId="0" xfId="13" applyNumberFormat="1" applyFont="1" applyFill="1"/>
    <xf numFmtId="171" fontId="10" fillId="3" borderId="3" xfId="13" applyNumberFormat="1" applyFont="1" applyFill="1" applyBorder="1"/>
    <xf numFmtId="0" fontId="6" fillId="4" borderId="0" xfId="9" applyFont="1" applyFill="1"/>
    <xf numFmtId="0" fontId="6" fillId="4" borderId="0" xfId="22" applyFill="1"/>
    <xf numFmtId="0" fontId="15" fillId="4" borderId="0" xfId="9" applyFont="1" applyFill="1" applyAlignment="1"/>
    <xf numFmtId="0" fontId="15" fillId="4" borderId="0" xfId="9" applyFont="1" applyFill="1" applyBorder="1" applyAlignment="1">
      <alignment horizontal="center"/>
    </xf>
    <xf numFmtId="0" fontId="6" fillId="4" borderId="0" xfId="9" applyFont="1" applyFill="1" applyBorder="1"/>
    <xf numFmtId="0" fontId="10" fillId="2" borderId="0" xfId="13" applyFont="1" applyFill="1" applyAlignment="1">
      <alignment wrapText="1"/>
    </xf>
    <xf numFmtId="171" fontId="24" fillId="0" borderId="0" xfId="16" applyNumberFormat="1" applyFont="1" applyFill="1" applyAlignment="1" applyProtection="1"/>
    <xf numFmtId="171" fontId="24" fillId="0" borderId="0" xfId="16" applyNumberFormat="1" applyFont="1" applyFill="1" applyBorder="1" applyAlignment="1" applyProtection="1"/>
    <xf numFmtId="171" fontId="24" fillId="0" borderId="3" xfId="16" applyNumberFormat="1" applyFont="1" applyFill="1" applyBorder="1" applyAlignment="1" applyProtection="1"/>
    <xf numFmtId="171" fontId="24" fillId="0" borderId="0" xfId="18" applyNumberFormat="1" applyFont="1" applyFill="1" applyBorder="1" applyAlignment="1" applyProtection="1">
      <alignment horizontal="left"/>
    </xf>
    <xf numFmtId="171" fontId="10" fillId="0" borderId="0" xfId="18" applyNumberFormat="1" applyFont="1" applyBorder="1" applyAlignment="1" applyProtection="1">
      <alignment horizontal="left"/>
    </xf>
    <xf numFmtId="171" fontId="10" fillId="3" borderId="0" xfId="7" applyNumberFormat="1" applyFont="1" applyFill="1"/>
    <xf numFmtId="171" fontId="10" fillId="3" borderId="3" xfId="7" applyNumberFormat="1" applyFont="1" applyFill="1" applyBorder="1"/>
    <xf numFmtId="171" fontId="10" fillId="3" borderId="0" xfId="8" applyNumberFormat="1" applyFont="1" applyFill="1"/>
    <xf numFmtId="171" fontId="10" fillId="3" borderId="3" xfId="8" applyNumberFormat="1" applyFont="1" applyFill="1" applyBorder="1"/>
    <xf numFmtId="171" fontId="10" fillId="0" borderId="0" xfId="19" applyNumberFormat="1" applyFont="1" applyAlignment="1" applyProtection="1">
      <alignment horizontal="left"/>
    </xf>
    <xf numFmtId="171" fontId="10" fillId="0" borderId="0" xfId="9" applyNumberFormat="1" applyFont="1" applyFill="1"/>
    <xf numFmtId="171" fontId="10" fillId="0" borderId="3" xfId="9" applyNumberFormat="1" applyFont="1" applyFill="1" applyBorder="1"/>
    <xf numFmtId="171" fontId="11" fillId="4" borderId="0" xfId="9" applyNumberFormat="1" applyFont="1" applyFill="1"/>
    <xf numFmtId="171" fontId="11" fillId="4" borderId="3" xfId="9" applyNumberFormat="1" applyFont="1" applyFill="1" applyBorder="1"/>
    <xf numFmtId="2" fontId="23" fillId="4" borderId="0" xfId="23" applyNumberFormat="1" applyFont="1" applyFill="1" applyAlignment="1" applyProtection="1">
      <alignment horizontal="right"/>
    </xf>
    <xf numFmtId="2" fontId="23" fillId="4" borderId="3" xfId="23" applyNumberFormat="1" applyFont="1" applyFill="1" applyBorder="1" applyAlignment="1" applyProtection="1">
      <alignment horizontal="right"/>
    </xf>
    <xf numFmtId="2" fontId="23" fillId="0" borderId="0" xfId="23" applyNumberFormat="1" applyFont="1" applyFill="1" applyAlignment="1" applyProtection="1">
      <alignment horizontal="right"/>
    </xf>
    <xf numFmtId="1" fontId="23" fillId="0" borderId="0" xfId="23" applyNumberFormat="1" applyFont="1" applyFill="1" applyAlignment="1" applyProtection="1">
      <alignment horizontal="right"/>
    </xf>
    <xf numFmtId="2" fontId="23" fillId="0" borderId="0" xfId="19" applyNumberFormat="1" applyFont="1" applyFill="1" applyAlignment="1" applyProtection="1">
      <alignment horizontal="right"/>
    </xf>
    <xf numFmtId="0" fontId="23" fillId="0" borderId="0" xfId="19" applyFont="1" applyFill="1" applyAlignment="1" applyProtection="1">
      <alignment horizontal="right"/>
    </xf>
    <xf numFmtId="166" fontId="23" fillId="0" borderId="0" xfId="19" applyNumberFormat="1" applyFont="1" applyFill="1" applyAlignment="1" applyProtection="1">
      <alignment horizontal="right"/>
    </xf>
    <xf numFmtId="0" fontId="23" fillId="0" borderId="0" xfId="22" applyFont="1" applyFill="1" applyAlignment="1" applyProtection="1">
      <alignment horizontal="right"/>
    </xf>
    <xf numFmtId="0" fontId="10" fillId="0" borderId="0" xfId="22" applyFont="1" applyAlignment="1">
      <alignment horizontal="right"/>
    </xf>
    <xf numFmtId="0" fontId="3" fillId="4" borderId="0" xfId="0" applyFont="1" applyFill="1" applyBorder="1" applyAlignment="1">
      <alignment horizontal="right"/>
    </xf>
    <xf numFmtId="1" fontId="12" fillId="0" borderId="0" xfId="23" applyNumberFormat="1" applyFont="1" applyFill="1" applyAlignment="1" applyProtection="1">
      <alignment horizontal="right"/>
    </xf>
    <xf numFmtId="1" fontId="8" fillId="0" borderId="0" xfId="11" applyNumberFormat="1" applyFont="1" applyFill="1" applyAlignment="1" applyProtection="1">
      <alignment horizontal="right"/>
    </xf>
    <xf numFmtId="165" fontId="8" fillId="0" borderId="0" xfId="11" applyNumberFormat="1" applyFont="1" applyFill="1" applyBorder="1" applyAlignment="1" applyProtection="1">
      <alignment horizontal="right"/>
    </xf>
    <xf numFmtId="0" fontId="7" fillId="0" borderId="0" xfId="11" applyFont="1" applyFill="1" applyBorder="1" applyAlignment="1">
      <alignment horizontal="right"/>
    </xf>
    <xf numFmtId="165" fontId="8" fillId="0" borderId="0" xfId="11" applyNumberFormat="1" applyFont="1" applyFill="1" applyAlignment="1" applyProtection="1">
      <alignment horizontal="right"/>
    </xf>
    <xf numFmtId="2" fontId="23" fillId="0" borderId="0" xfId="21" applyNumberFormat="1" applyFont="1" applyFill="1" applyAlignment="1" applyProtection="1">
      <alignment horizontal="right"/>
    </xf>
    <xf numFmtId="0" fontId="20" fillId="0" borderId="0" xfId="13" applyFont="1" applyFill="1" applyBorder="1" applyAlignment="1">
      <alignment horizontal="right"/>
    </xf>
    <xf numFmtId="2" fontId="20" fillId="0" borderId="0" xfId="13" applyNumberFormat="1" applyFont="1" applyFill="1" applyAlignment="1">
      <alignment horizontal="right"/>
    </xf>
    <xf numFmtId="2" fontId="23" fillId="0" borderId="0" xfId="16" applyNumberFormat="1" applyFont="1" applyFill="1" applyAlignment="1" applyProtection="1">
      <alignment horizontal="right"/>
    </xf>
    <xf numFmtId="169" fontId="23" fillId="0" borderId="0" xfId="16" applyNumberFormat="1" applyFont="1" applyFill="1" applyAlignment="1" applyProtection="1">
      <alignment horizontal="right"/>
    </xf>
    <xf numFmtId="165" fontId="23" fillId="0" borderId="0" xfId="18" applyNumberFormat="1" applyFont="1" applyFill="1" applyAlignment="1" applyProtection="1">
      <alignment horizontal="right"/>
    </xf>
    <xf numFmtId="2" fontId="23" fillId="0" borderId="0" xfId="18" applyNumberFormat="1" applyFont="1" applyFill="1" applyBorder="1" applyAlignment="1" applyProtection="1">
      <alignment horizontal="right"/>
    </xf>
    <xf numFmtId="164" fontId="23" fillId="4" borderId="0" xfId="15" applyNumberFormat="1" applyFont="1" applyFill="1" applyAlignment="1" applyProtection="1">
      <alignment horizontal="right"/>
    </xf>
    <xf numFmtId="2" fontId="23" fillId="4" borderId="0" xfId="15" applyNumberFormat="1" applyFont="1" applyFill="1" applyAlignment="1" applyProtection="1">
      <alignment horizontal="right"/>
    </xf>
    <xf numFmtId="3" fontId="23" fillId="0" borderId="0" xfId="23" applyNumberFormat="1" applyFont="1" applyFill="1" applyAlignment="1" applyProtection="1">
      <alignment horizontal="right"/>
    </xf>
    <xf numFmtId="3" fontId="24" fillId="0" borderId="0" xfId="19" applyNumberFormat="1" applyFont="1" applyFill="1" applyBorder="1" applyAlignment="1" applyProtection="1">
      <alignment horizontal="right"/>
    </xf>
    <xf numFmtId="3" fontId="23" fillId="0" borderId="0" xfId="19" applyNumberFormat="1" applyFont="1" applyFill="1" applyAlignment="1" applyProtection="1">
      <alignment horizontal="right"/>
    </xf>
    <xf numFmtId="165" fontId="23" fillId="0" borderId="0" xfId="19" applyNumberFormat="1" applyFont="1" applyFill="1" applyAlignment="1" applyProtection="1">
      <alignment horizontal="right"/>
    </xf>
    <xf numFmtId="170" fontId="23" fillId="0" borderId="0" xfId="19" applyNumberFormat="1" applyFont="1" applyFill="1" applyAlignment="1" applyProtection="1">
      <alignment horizontal="right"/>
    </xf>
    <xf numFmtId="165" fontId="20" fillId="0" borderId="0" xfId="9" applyNumberFormat="1" applyFont="1" applyFill="1" applyAlignment="1">
      <alignment horizontal="right"/>
    </xf>
    <xf numFmtId="164" fontId="20" fillId="0" borderId="0" xfId="9" applyNumberFormat="1" applyFont="1" applyFill="1" applyAlignment="1">
      <alignment horizontal="right"/>
    </xf>
    <xf numFmtId="3" fontId="23" fillId="0" borderId="0" xfId="9" applyNumberFormat="1" applyFont="1" applyFill="1" applyBorder="1" applyAlignment="1" applyProtection="1">
      <alignment horizontal="right"/>
    </xf>
    <xf numFmtId="164" fontId="23" fillId="0" borderId="0" xfId="9" applyNumberFormat="1" applyFont="1" applyFill="1" applyAlignment="1" applyProtection="1">
      <alignment horizontal="right"/>
    </xf>
    <xf numFmtId="3" fontId="17" fillId="4" borderId="0" xfId="9" applyNumberFormat="1" applyFont="1" applyFill="1" applyAlignment="1">
      <alignment horizontal="right"/>
    </xf>
    <xf numFmtId="0" fontId="15" fillId="4" borderId="0" xfId="9" applyFont="1" applyFill="1" applyBorder="1" applyAlignment="1">
      <alignment horizontal="right"/>
    </xf>
    <xf numFmtId="164" fontId="23" fillId="0" borderId="0" xfId="14" applyNumberFormat="1" applyFont="1" applyFill="1" applyAlignment="1" applyProtection="1">
      <alignment horizontal="right"/>
    </xf>
    <xf numFmtId="166" fontId="23" fillId="4" borderId="0" xfId="23" applyNumberFormat="1" applyFont="1" applyFill="1" applyBorder="1" applyAlignment="1" applyProtection="1">
      <alignment horizontal="right"/>
    </xf>
    <xf numFmtId="166" fontId="23" fillId="4" borderId="3" xfId="23" applyNumberFormat="1" applyFont="1" applyFill="1" applyBorder="1" applyAlignment="1" applyProtection="1">
      <alignment horizontal="right"/>
    </xf>
    <xf numFmtId="49" fontId="20" fillId="4" borderId="0" xfId="0" applyNumberFormat="1" applyFont="1" applyFill="1" applyBorder="1"/>
    <xf numFmtId="3" fontId="23" fillId="4" borderId="3" xfId="23" applyNumberFormat="1" applyFont="1" applyFill="1" applyBorder="1" applyAlignment="1" applyProtection="1">
      <alignment horizontal="right"/>
    </xf>
    <xf numFmtId="171" fontId="3" fillId="4" borderId="3" xfId="0" applyNumberFormat="1" applyFont="1" applyFill="1" applyBorder="1"/>
    <xf numFmtId="3" fontId="23" fillId="4" borderId="0" xfId="23" applyNumberFormat="1" applyFont="1" applyFill="1" applyBorder="1" applyAlignment="1" applyProtection="1">
      <alignment horizontal="right"/>
    </xf>
    <xf numFmtId="165" fontId="23" fillId="0" borderId="0" xfId="23" applyNumberFormat="1" applyFont="1" applyFill="1" applyBorder="1" applyAlignment="1" applyProtection="1">
      <alignment horizontal="right"/>
    </xf>
    <xf numFmtId="3" fontId="23" fillId="0" borderId="0" xfId="23" applyNumberFormat="1" applyFont="1" applyFill="1" applyBorder="1" applyAlignment="1" applyProtection="1">
      <alignment horizontal="right"/>
    </xf>
    <xf numFmtId="0" fontId="10" fillId="0" borderId="0" xfId="19" applyFont="1" applyBorder="1"/>
    <xf numFmtId="2" fontId="23" fillId="4" borderId="0" xfId="23" applyNumberFormat="1" applyFont="1" applyFill="1" applyBorder="1" applyAlignment="1" applyProtection="1">
      <alignment horizontal="right"/>
    </xf>
    <xf numFmtId="0" fontId="10" fillId="0" borderId="0" xfId="22" applyFont="1" applyBorder="1"/>
    <xf numFmtId="0" fontId="10" fillId="4" borderId="0" xfId="22" applyFont="1" applyFill="1"/>
    <xf numFmtId="171" fontId="10" fillId="0" borderId="3" xfId="22" applyNumberFormat="1" applyFont="1" applyBorder="1" applyAlignment="1" applyProtection="1">
      <alignment horizontal="left"/>
    </xf>
    <xf numFmtId="0" fontId="11" fillId="2" borderId="0" xfId="8" applyFont="1" applyFill="1"/>
    <xf numFmtId="0" fontId="0" fillId="0" borderId="0" xfId="0" applyAlignment="1">
      <alignment horizontal="left"/>
    </xf>
    <xf numFmtId="172" fontId="23" fillId="0" borderId="0" xfId="16" applyNumberFormat="1" applyFont="1" applyFill="1" applyAlignment="1" applyProtection="1">
      <alignment horizontal="right"/>
    </xf>
    <xf numFmtId="0" fontId="21" fillId="0" borderId="0" xfId="22" applyFont="1" applyBorder="1" applyAlignment="1"/>
    <xf numFmtId="0" fontId="0" fillId="0" borderId="0" xfId="0" applyBorder="1" applyAlignment="1"/>
    <xf numFmtId="3" fontId="23" fillId="0" borderId="3" xfId="23" applyNumberFormat="1" applyFont="1" applyFill="1" applyBorder="1" applyAlignment="1" applyProtection="1">
      <alignment horizontal="right"/>
    </xf>
    <xf numFmtId="164" fontId="23" fillId="4" borderId="0" xfId="23" applyNumberFormat="1" applyFont="1" applyFill="1" applyBorder="1" applyAlignment="1" applyProtection="1">
      <alignment horizontal="right"/>
    </xf>
    <xf numFmtId="164" fontId="23" fillId="4" borderId="0" xfId="23" applyNumberFormat="1" applyFont="1" applyFill="1" applyAlignment="1" applyProtection="1">
      <alignment horizontal="right"/>
    </xf>
    <xf numFmtId="164" fontId="23" fillId="4" borderId="3" xfId="23" applyNumberFormat="1" applyFont="1" applyFill="1" applyBorder="1" applyAlignment="1" applyProtection="1">
      <alignment horizontal="right"/>
    </xf>
    <xf numFmtId="0" fontId="10" fillId="4" borderId="0" xfId="18" applyFont="1" applyFill="1"/>
    <xf numFmtId="3" fontId="23" fillId="4" borderId="0" xfId="23" applyNumberFormat="1" applyFont="1" applyFill="1" applyAlignment="1" applyProtection="1">
      <alignment horizontal="right"/>
    </xf>
    <xf numFmtId="0" fontId="10" fillId="4" borderId="0" xfId="17" applyFont="1" applyFill="1"/>
    <xf numFmtId="166" fontId="23" fillId="4" borderId="0" xfId="19" applyNumberFormat="1" applyFont="1" applyFill="1" applyBorder="1" applyAlignment="1" applyProtection="1">
      <alignment horizontal="center"/>
    </xf>
    <xf numFmtId="171" fontId="11" fillId="4" borderId="0" xfId="23" applyNumberFormat="1" applyFont="1" applyFill="1" applyBorder="1" applyAlignment="1" applyProtection="1">
      <alignment horizontal="left"/>
    </xf>
    <xf numFmtId="165" fontId="12" fillId="4" borderId="0" xfId="23" applyNumberFormat="1" applyFont="1" applyFill="1" applyBorder="1" applyAlignment="1" applyProtection="1">
      <alignment horizontal="right" indent="1"/>
    </xf>
    <xf numFmtId="0" fontId="6" fillId="4" borderId="0" xfId="11" applyFont="1" applyFill="1"/>
    <xf numFmtId="0" fontId="10" fillId="4" borderId="0" xfId="21" applyFont="1" applyFill="1"/>
    <xf numFmtId="0" fontId="10" fillId="4" borderId="0" xfId="13" applyFont="1" applyFill="1" applyBorder="1"/>
    <xf numFmtId="0" fontId="10" fillId="4" borderId="0" xfId="16" applyFont="1" applyFill="1"/>
    <xf numFmtId="2" fontId="23" fillId="4" borderId="0" xfId="18" applyNumberFormat="1" applyFont="1" applyFill="1" applyBorder="1" applyAlignment="1" applyProtection="1">
      <alignment horizontal="right" indent="1"/>
    </xf>
    <xf numFmtId="0" fontId="10" fillId="4" borderId="0" xfId="7" applyFont="1" applyFill="1" applyBorder="1"/>
    <xf numFmtId="0" fontId="10" fillId="4" borderId="0" xfId="8" applyFont="1" applyFill="1" applyBorder="1"/>
    <xf numFmtId="0" fontId="21" fillId="0" borderId="0" xfId="0" applyFont="1"/>
    <xf numFmtId="0" fontId="24" fillId="0" borderId="0" xfId="20" applyFont="1" applyFill="1" applyProtection="1"/>
    <xf numFmtId="0" fontId="6" fillId="4" borderId="0" xfId="22" applyFill="1" applyBorder="1"/>
    <xf numFmtId="0" fontId="10" fillId="0" borderId="0" xfId="22" applyFont="1" applyFill="1" applyBorder="1"/>
    <xf numFmtId="0" fontId="10" fillId="0" borderId="0" xfId="23" applyFont="1" applyBorder="1"/>
    <xf numFmtId="0" fontId="10" fillId="0" borderId="0" xfId="18" applyFont="1" applyBorder="1"/>
    <xf numFmtId="0" fontId="10" fillId="0" borderId="0" xfId="16" applyFont="1" applyBorder="1"/>
    <xf numFmtId="0" fontId="10" fillId="0" borderId="0" xfId="21" applyFont="1" applyBorder="1"/>
    <xf numFmtId="0" fontId="6" fillId="0" borderId="0" xfId="11" applyFont="1" applyBorder="1"/>
    <xf numFmtId="0" fontId="6" fillId="0" borderId="0" xfId="23" applyBorder="1"/>
    <xf numFmtId="0" fontId="10" fillId="4" borderId="0" xfId="23" applyFont="1" applyFill="1" applyBorder="1"/>
    <xf numFmtId="0" fontId="0" fillId="4" borderId="0" xfId="0" applyFill="1" applyBorder="1"/>
    <xf numFmtId="173" fontId="28" fillId="4" borderId="0" xfId="0" applyNumberFormat="1" applyFont="1" applyFill="1" applyBorder="1"/>
    <xf numFmtId="0" fontId="21" fillId="4" borderId="0" xfId="0" applyFont="1" applyFill="1" applyBorder="1"/>
    <xf numFmtId="0" fontId="31" fillId="4" borderId="0" xfId="5" applyFont="1" applyFill="1" applyBorder="1" applyAlignment="1" applyProtection="1"/>
    <xf numFmtId="0" fontId="21" fillId="4" borderId="0" xfId="0" applyFont="1" applyFill="1" applyBorder="1" applyAlignment="1"/>
    <xf numFmtId="0" fontId="29" fillId="4" borderId="0" xfId="0" applyFont="1" applyFill="1" applyBorder="1" applyAlignment="1"/>
    <xf numFmtId="0" fontId="10" fillId="4" borderId="0" xfId="23" applyFont="1" applyFill="1" applyBorder="1" applyAlignment="1"/>
    <xf numFmtId="0" fontId="21" fillId="4" borderId="0" xfId="23" applyFont="1" applyFill="1" applyBorder="1" applyAlignment="1"/>
    <xf numFmtId="0" fontId="10" fillId="4" borderId="0" xfId="21" applyFont="1" applyFill="1" applyBorder="1" applyAlignment="1"/>
    <xf numFmtId="0" fontId="31" fillId="4" borderId="0" xfId="5" applyFont="1" applyFill="1" applyBorder="1" applyAlignment="1" applyProtection="1">
      <alignment horizontal="left"/>
    </xf>
    <xf numFmtId="0" fontId="21" fillId="4" borderId="0" xfId="16" applyFont="1" applyFill="1" applyBorder="1" applyAlignment="1"/>
    <xf numFmtId="0" fontId="29" fillId="4" borderId="0" xfId="0" applyFont="1" applyFill="1" applyBorder="1" applyAlignment="1">
      <alignment horizontal="left"/>
    </xf>
    <xf numFmtId="0" fontId="10" fillId="4" borderId="0" xfId="24" applyFont="1" applyFill="1" applyBorder="1" applyAlignment="1"/>
    <xf numFmtId="0" fontId="30" fillId="4" borderId="0" xfId="0" applyFont="1" applyFill="1" applyBorder="1" applyAlignment="1"/>
    <xf numFmtId="0" fontId="20" fillId="0" borderId="0" xfId="19" applyFont="1" applyAlignment="1" applyProtection="1">
      <alignment horizontal="left"/>
    </xf>
    <xf numFmtId="0" fontId="24" fillId="2" borderId="0" xfId="20" applyFont="1" applyFill="1" applyAlignment="1" applyProtection="1"/>
    <xf numFmtId="165" fontId="23" fillId="4" borderId="3" xfId="23" applyNumberFormat="1" applyFont="1" applyFill="1" applyBorder="1" applyAlignment="1" applyProtection="1">
      <alignment horizontal="right"/>
    </xf>
    <xf numFmtId="2" fontId="22" fillId="0" borderId="0" xfId="23" applyNumberFormat="1" applyFont="1" applyFill="1" applyAlignment="1" applyProtection="1">
      <alignment horizontal="right"/>
    </xf>
    <xf numFmtId="1" fontId="22" fillId="0" borderId="0" xfId="23" applyNumberFormat="1" applyFont="1" applyFill="1" applyAlignment="1" applyProtection="1">
      <alignment horizontal="right"/>
    </xf>
    <xf numFmtId="165" fontId="22" fillId="0" borderId="0" xfId="23" applyNumberFormat="1" applyFont="1" applyFill="1" applyAlignment="1" applyProtection="1">
      <alignment horizontal="right"/>
    </xf>
    <xf numFmtId="166" fontId="22" fillId="0" borderId="0" xfId="23" applyNumberFormat="1" applyFont="1" applyFill="1" applyAlignment="1" applyProtection="1">
      <alignment horizontal="right"/>
    </xf>
    <xf numFmtId="2" fontId="22" fillId="0" borderId="0" xfId="19" applyNumberFormat="1" applyFont="1" applyFill="1" applyAlignment="1" applyProtection="1">
      <alignment horizontal="right"/>
    </xf>
    <xf numFmtId="0" fontId="22" fillId="0" borderId="0" xfId="19" applyFont="1" applyFill="1" applyAlignment="1" applyProtection="1">
      <alignment horizontal="right"/>
    </xf>
    <xf numFmtId="3" fontId="22" fillId="0" borderId="0" xfId="23" applyNumberFormat="1" applyFont="1" applyFill="1" applyAlignment="1" applyProtection="1">
      <alignment horizontal="right"/>
    </xf>
    <xf numFmtId="166" fontId="22" fillId="0" borderId="0" xfId="19" applyNumberFormat="1" applyFont="1" applyFill="1" applyAlignment="1" applyProtection="1">
      <alignment horizontal="right"/>
    </xf>
    <xf numFmtId="3" fontId="22" fillId="0" borderId="3" xfId="23" applyNumberFormat="1" applyFont="1" applyFill="1" applyBorder="1" applyAlignment="1" applyProtection="1">
      <alignment horizontal="right"/>
    </xf>
    <xf numFmtId="166" fontId="22" fillId="4" borderId="0" xfId="19" applyNumberFormat="1" applyFont="1" applyFill="1" applyBorder="1" applyAlignment="1" applyProtection="1">
      <alignment horizontal="center"/>
    </xf>
    <xf numFmtId="0" fontId="34" fillId="0" borderId="0" xfId="17" applyFont="1"/>
    <xf numFmtId="3" fontId="22" fillId="4" borderId="0" xfId="23" applyNumberFormat="1" applyFont="1" applyFill="1" applyAlignment="1" applyProtection="1">
      <alignment horizontal="right"/>
    </xf>
    <xf numFmtId="3" fontId="35" fillId="4" borderId="0" xfId="9" applyNumberFormat="1" applyFont="1" applyFill="1" applyAlignment="1">
      <alignment horizontal="right"/>
    </xf>
    <xf numFmtId="0" fontId="36" fillId="4" borderId="0" xfId="9" applyFont="1" applyFill="1" applyBorder="1" applyAlignment="1">
      <alignment horizontal="right"/>
    </xf>
    <xf numFmtId="3" fontId="22" fillId="4" borderId="0" xfId="23" applyNumberFormat="1" applyFont="1" applyFill="1" applyBorder="1" applyAlignment="1" applyProtection="1">
      <alignment horizontal="right"/>
    </xf>
    <xf numFmtId="3" fontId="22" fillId="4" borderId="3" xfId="23" applyNumberFormat="1" applyFont="1" applyFill="1" applyBorder="1" applyAlignment="1" applyProtection="1">
      <alignment horizontal="right"/>
    </xf>
    <xf numFmtId="0" fontId="37" fillId="4" borderId="0" xfId="9" applyFont="1" applyFill="1"/>
    <xf numFmtId="165" fontId="34" fillId="0" borderId="0" xfId="9" applyNumberFormat="1" applyFont="1" applyFill="1" applyAlignment="1">
      <alignment horizontal="right"/>
    </xf>
    <xf numFmtId="165" fontId="22" fillId="0" borderId="0" xfId="23" applyNumberFormat="1" applyFont="1" applyFill="1" applyBorder="1" applyAlignment="1" applyProtection="1">
      <alignment horizontal="right"/>
    </xf>
    <xf numFmtId="164" fontId="34" fillId="0" borderId="0" xfId="9" applyNumberFormat="1" applyFont="1" applyFill="1" applyAlignment="1">
      <alignment horizontal="right"/>
    </xf>
    <xf numFmtId="3" fontId="22" fillId="0" borderId="0" xfId="9" applyNumberFormat="1" applyFont="1" applyFill="1" applyBorder="1" applyAlignment="1" applyProtection="1">
      <alignment horizontal="right"/>
    </xf>
    <xf numFmtId="164" fontId="22" fillId="0" borderId="0" xfId="9" applyNumberFormat="1" applyFont="1" applyFill="1" applyAlignment="1" applyProtection="1">
      <alignment horizontal="right"/>
    </xf>
    <xf numFmtId="165" fontId="22" fillId="0" borderId="3" xfId="23" applyNumberFormat="1" applyFont="1" applyFill="1" applyBorder="1" applyAlignment="1" applyProtection="1">
      <alignment horizontal="right"/>
    </xf>
    <xf numFmtId="0" fontId="34" fillId="0" borderId="0" xfId="9" applyFont="1" applyFill="1"/>
    <xf numFmtId="3" fontId="22" fillId="0" borderId="0" xfId="19" applyNumberFormat="1" applyFont="1" applyFill="1" applyBorder="1" applyAlignment="1" applyProtection="1">
      <alignment horizontal="right"/>
    </xf>
    <xf numFmtId="3" fontId="22" fillId="0" borderId="0" xfId="19" applyNumberFormat="1" applyFont="1" applyFill="1" applyAlignment="1" applyProtection="1">
      <alignment horizontal="right"/>
    </xf>
    <xf numFmtId="2" fontId="22" fillId="4" borderId="0" xfId="23" applyNumberFormat="1" applyFont="1" applyFill="1" applyAlignment="1" applyProtection="1">
      <alignment horizontal="right"/>
    </xf>
    <xf numFmtId="165" fontId="22" fillId="0" borderId="0" xfId="19" applyNumberFormat="1" applyFont="1" applyFill="1" applyAlignment="1" applyProtection="1">
      <alignment horizontal="right"/>
    </xf>
    <xf numFmtId="170" fontId="22" fillId="0" borderId="0" xfId="19" applyNumberFormat="1" applyFont="1" applyFill="1" applyAlignment="1" applyProtection="1">
      <alignment horizontal="right"/>
    </xf>
    <xf numFmtId="164" fontId="22" fillId="4" borderId="3" xfId="23" applyNumberFormat="1" applyFont="1" applyFill="1" applyBorder="1" applyAlignment="1" applyProtection="1">
      <alignment horizontal="right"/>
    </xf>
    <xf numFmtId="0" fontId="34" fillId="0" borderId="0" xfId="19" applyFont="1"/>
    <xf numFmtId="164" fontId="22" fillId="4" borderId="0" xfId="23" applyNumberFormat="1" applyFont="1" applyFill="1" applyAlignment="1" applyProtection="1">
      <alignment horizontal="right"/>
    </xf>
    <xf numFmtId="164" fontId="22" fillId="4" borderId="0" xfId="15" applyNumberFormat="1" applyFont="1" applyFill="1" applyAlignment="1" applyProtection="1">
      <alignment horizontal="right"/>
    </xf>
    <xf numFmtId="2" fontId="22" fillId="4" borderId="0" xfId="15" applyNumberFormat="1" applyFont="1" applyFill="1" applyAlignment="1" applyProtection="1">
      <alignment horizontal="right"/>
    </xf>
    <xf numFmtId="165" fontId="22" fillId="4" borderId="3" xfId="23" applyNumberFormat="1" applyFont="1" applyFill="1" applyBorder="1" applyAlignment="1" applyProtection="1">
      <alignment horizontal="right"/>
    </xf>
    <xf numFmtId="164" fontId="22" fillId="0" borderId="0" xfId="14" applyNumberFormat="1" applyFont="1" applyFill="1" applyAlignment="1" applyProtection="1">
      <alignment horizontal="right"/>
    </xf>
    <xf numFmtId="164" fontId="22" fillId="4" borderId="0" xfId="23" applyNumberFormat="1" applyFont="1" applyFill="1" applyBorder="1" applyAlignment="1" applyProtection="1">
      <alignment horizontal="right"/>
    </xf>
    <xf numFmtId="165" fontId="22" fillId="0" borderId="0" xfId="8" applyNumberFormat="1" applyFont="1" applyFill="1" applyAlignment="1" applyProtection="1">
      <alignment horizontal="center"/>
    </xf>
    <xf numFmtId="0" fontId="34" fillId="0" borderId="0" xfId="8" applyFont="1"/>
    <xf numFmtId="0" fontId="34" fillId="0" borderId="0" xfId="8" quotePrefix="1" applyFont="1"/>
    <xf numFmtId="165" fontId="34" fillId="0" borderId="0" xfId="8" quotePrefix="1" applyNumberFormat="1" applyFont="1"/>
    <xf numFmtId="165" fontId="34" fillId="0" borderId="0" xfId="8" applyNumberFormat="1" applyFont="1"/>
    <xf numFmtId="3" fontId="22" fillId="0" borderId="0" xfId="23" applyNumberFormat="1" applyFont="1" applyFill="1" applyBorder="1" applyAlignment="1" applyProtection="1">
      <alignment horizontal="right"/>
    </xf>
    <xf numFmtId="0" fontId="34" fillId="0" borderId="0" xfId="7" applyFont="1"/>
    <xf numFmtId="165" fontId="22" fillId="0" borderId="0" xfId="18" applyNumberFormat="1" applyFont="1" applyFill="1" applyAlignment="1" applyProtection="1">
      <alignment horizontal="right"/>
    </xf>
    <xf numFmtId="2" fontId="22" fillId="0" borderId="0" xfId="18" applyNumberFormat="1" applyFont="1" applyFill="1" applyBorder="1" applyAlignment="1" applyProtection="1">
      <alignment horizontal="right"/>
    </xf>
    <xf numFmtId="2" fontId="22" fillId="4" borderId="0" xfId="18" applyNumberFormat="1" applyFont="1" applyFill="1" applyBorder="1" applyAlignment="1" applyProtection="1">
      <alignment horizontal="right" indent="1"/>
    </xf>
    <xf numFmtId="0" fontId="34" fillId="0" borderId="0" xfId="18" applyFont="1"/>
    <xf numFmtId="172" fontId="22" fillId="0" borderId="0" xfId="16" applyNumberFormat="1" applyFont="1" applyFill="1" applyAlignment="1" applyProtection="1">
      <alignment horizontal="right"/>
    </xf>
    <xf numFmtId="169" fontId="22" fillId="0" borderId="0" xfId="16" applyNumberFormat="1" applyFont="1" applyFill="1" applyAlignment="1" applyProtection="1">
      <alignment horizontal="right"/>
    </xf>
    <xf numFmtId="169" fontId="22" fillId="0" borderId="0" xfId="16" applyNumberFormat="1" applyFont="1" applyFill="1" applyBorder="1" applyAlignment="1" applyProtection="1">
      <alignment horizontal="right"/>
    </xf>
    <xf numFmtId="2" fontId="22" fillId="4" borderId="0" xfId="23" applyNumberFormat="1" applyFont="1" applyFill="1" applyBorder="1" applyAlignment="1" applyProtection="1">
      <alignment horizontal="right"/>
    </xf>
    <xf numFmtId="2" fontId="22" fillId="0" borderId="0" xfId="16" applyNumberFormat="1" applyFont="1" applyFill="1" applyAlignment="1" applyProtection="1">
      <alignment horizontal="right"/>
    </xf>
    <xf numFmtId="2" fontId="22" fillId="4" borderId="3" xfId="23" applyNumberFormat="1" applyFont="1" applyFill="1" applyBorder="1" applyAlignment="1" applyProtection="1">
      <alignment horizontal="right"/>
    </xf>
    <xf numFmtId="0" fontId="34" fillId="0" borderId="0" xfId="16" applyFont="1"/>
    <xf numFmtId="0" fontId="34" fillId="0" borderId="0" xfId="13" applyFont="1" applyFill="1" applyBorder="1" applyAlignment="1">
      <alignment horizontal="right"/>
    </xf>
    <xf numFmtId="2" fontId="34" fillId="0" borderId="0" xfId="13" applyNumberFormat="1" applyFont="1" applyFill="1" applyAlignment="1">
      <alignment horizontal="right"/>
    </xf>
    <xf numFmtId="0" fontId="34" fillId="0" borderId="0" xfId="13" applyFont="1"/>
    <xf numFmtId="2" fontId="22" fillId="0" borderId="0" xfId="21" applyNumberFormat="1" applyFont="1" applyFill="1" applyAlignment="1" applyProtection="1">
      <alignment horizontal="right"/>
    </xf>
    <xf numFmtId="166" fontId="22" fillId="0" borderId="0" xfId="21" applyNumberFormat="1" applyFont="1" applyFill="1" applyAlignment="1" applyProtection="1">
      <alignment horizontal="right"/>
    </xf>
    <xf numFmtId="0" fontId="34" fillId="0" borderId="0" xfId="21" applyFont="1"/>
    <xf numFmtId="1" fontId="38" fillId="0" borderId="0" xfId="11" applyNumberFormat="1" applyFont="1" applyFill="1" applyAlignment="1" applyProtection="1">
      <alignment horizontal="right"/>
    </xf>
    <xf numFmtId="1" fontId="33" fillId="0" borderId="0" xfId="23" applyNumberFormat="1" applyFont="1" applyFill="1" applyAlignment="1" applyProtection="1">
      <alignment horizontal="right"/>
    </xf>
    <xf numFmtId="165" fontId="38" fillId="0" borderId="0" xfId="11" applyNumberFormat="1" applyFont="1" applyFill="1" applyBorder="1" applyAlignment="1" applyProtection="1">
      <alignment horizontal="right"/>
    </xf>
    <xf numFmtId="0" fontId="39" fillId="0" borderId="0" xfId="11" applyFont="1" applyFill="1" applyBorder="1" applyAlignment="1">
      <alignment horizontal="right"/>
    </xf>
    <xf numFmtId="165" fontId="38" fillId="0" borderId="0" xfId="11" applyNumberFormat="1" applyFont="1" applyFill="1" applyAlignment="1" applyProtection="1">
      <alignment horizontal="right"/>
    </xf>
    <xf numFmtId="165" fontId="33" fillId="4" borderId="0" xfId="23" applyNumberFormat="1" applyFont="1" applyFill="1" applyBorder="1" applyAlignment="1" applyProtection="1">
      <alignment horizontal="right" indent="1"/>
    </xf>
    <xf numFmtId="0" fontId="37" fillId="0" borderId="0" xfId="11" applyFont="1"/>
    <xf numFmtId="164" fontId="34" fillId="4" borderId="0" xfId="23" applyNumberFormat="1" applyFont="1" applyFill="1"/>
    <xf numFmtId="0" fontId="34" fillId="4" borderId="0" xfId="23" applyFont="1" applyFill="1"/>
    <xf numFmtId="0" fontId="22" fillId="0" borderId="0" xfId="23" applyFont="1" applyFill="1" applyAlignment="1" applyProtection="1">
      <alignment horizontal="right"/>
    </xf>
    <xf numFmtId="0" fontId="34" fillId="0" borderId="0" xfId="23" applyFont="1"/>
    <xf numFmtId="166" fontId="22" fillId="4" borderId="0" xfId="23" applyNumberFormat="1" applyFont="1" applyFill="1" applyBorder="1" applyAlignment="1" applyProtection="1">
      <alignment horizontal="right"/>
    </xf>
    <xf numFmtId="0" fontId="40" fillId="4" borderId="0" xfId="0" applyFont="1" applyFill="1" applyBorder="1" applyAlignment="1">
      <alignment horizontal="right"/>
    </xf>
    <xf numFmtId="0" fontId="40" fillId="4" borderId="0" xfId="0" applyFont="1" applyFill="1" applyBorder="1"/>
    <xf numFmtId="0" fontId="22" fillId="0" borderId="0" xfId="22" applyFont="1" applyFill="1" applyAlignment="1" applyProtection="1">
      <alignment horizontal="right"/>
    </xf>
    <xf numFmtId="0" fontId="34" fillId="0" borderId="0" xfId="22" applyFont="1" applyAlignment="1">
      <alignment horizontal="right"/>
    </xf>
    <xf numFmtId="0" fontId="34" fillId="0" borderId="0" xfId="22" applyFont="1"/>
    <xf numFmtId="165" fontId="22" fillId="0" borderId="2" xfId="18" applyNumberFormat="1" applyFont="1" applyFill="1" applyBorder="1" applyAlignment="1" applyProtection="1">
      <alignment horizontal="right"/>
    </xf>
    <xf numFmtId="0" fontId="36" fillId="4" borderId="0" xfId="9" applyFont="1" applyFill="1" applyBorder="1" applyAlignment="1">
      <alignment horizontal="center"/>
    </xf>
    <xf numFmtId="0" fontId="34" fillId="0" borderId="0" xfId="9" applyFont="1" applyFill="1" applyBorder="1" applyAlignment="1">
      <alignment horizontal="center"/>
    </xf>
    <xf numFmtId="0" fontId="22" fillId="0" borderId="2" xfId="19" applyFont="1" applyFill="1" applyBorder="1" applyAlignment="1" applyProtection="1">
      <alignment horizontal="center"/>
    </xf>
    <xf numFmtId="0" fontId="22" fillId="0" borderId="0" xfId="19" applyFont="1" applyFill="1" applyBorder="1" applyAlignment="1" applyProtection="1">
      <alignment horizontal="center"/>
    </xf>
    <xf numFmtId="0" fontId="22" fillId="4" borderId="0" xfId="15" applyFont="1" applyFill="1" applyBorder="1" applyAlignment="1" applyProtection="1">
      <alignment horizontal="center"/>
    </xf>
    <xf numFmtId="0" fontId="34" fillId="0" borderId="0" xfId="8" applyFont="1" applyFill="1" applyBorder="1" applyAlignment="1">
      <alignment horizontal="center"/>
    </xf>
    <xf numFmtId="0" fontId="34" fillId="0" borderId="0" xfId="7" applyFont="1" applyFill="1" applyBorder="1" applyAlignment="1">
      <alignment horizontal="center"/>
    </xf>
    <xf numFmtId="0" fontId="22" fillId="0" borderId="2" xfId="16" applyFont="1" applyFill="1" applyBorder="1" applyAlignment="1" applyProtection="1">
      <alignment horizontal="right"/>
    </xf>
    <xf numFmtId="0" fontId="22" fillId="0" borderId="0" xfId="13" applyFont="1" applyFill="1" applyBorder="1" applyAlignment="1" applyProtection="1">
      <alignment horizontal="center"/>
    </xf>
    <xf numFmtId="0" fontId="22" fillId="0" borderId="2" xfId="21" applyFont="1" applyFill="1" applyBorder="1" applyAlignment="1" applyProtection="1">
      <alignment horizontal="right"/>
    </xf>
    <xf numFmtId="0" fontId="41" fillId="3" borderId="0" xfId="11" applyFont="1" applyFill="1" applyAlignment="1">
      <alignment horizontal="center"/>
    </xf>
    <xf numFmtId="0" fontId="22" fillId="0" borderId="2" xfId="23" applyFont="1" applyFill="1" applyBorder="1" applyAlignment="1" applyProtection="1">
      <alignment horizontal="center"/>
    </xf>
    <xf numFmtId="1" fontId="22" fillId="0" borderId="0" xfId="23" applyNumberFormat="1" applyFont="1" applyFill="1" applyAlignment="1" applyProtection="1">
      <alignment horizontal="right" indent="1"/>
    </xf>
    <xf numFmtId="0" fontId="10" fillId="2" borderId="0" xfId="17" applyFont="1" applyFill="1" applyAlignment="1">
      <alignment vertical="top"/>
    </xf>
    <xf numFmtId="0" fontId="10" fillId="4" borderId="0" xfId="17" applyFont="1" applyFill="1" applyAlignment="1">
      <alignment vertical="top"/>
    </xf>
    <xf numFmtId="0" fontId="10" fillId="0" borderId="0" xfId="17" applyFont="1" applyAlignment="1">
      <alignment vertical="top"/>
    </xf>
    <xf numFmtId="0" fontId="10" fillId="2" borderId="0" xfId="22" applyFont="1" applyFill="1" applyBorder="1" applyAlignment="1" applyProtection="1">
      <alignment horizontal="left" vertical="top"/>
    </xf>
    <xf numFmtId="0" fontId="10" fillId="4" borderId="0" xfId="22" applyFont="1" applyFill="1" applyAlignment="1">
      <alignment vertical="top"/>
    </xf>
    <xf numFmtId="0" fontId="10" fillId="2" borderId="0" xfId="15" applyFont="1" applyFill="1" applyAlignment="1" applyProtection="1">
      <alignment horizontal="left" vertical="top"/>
    </xf>
    <xf numFmtId="0" fontId="10" fillId="0" borderId="0" xfId="22" applyFont="1" applyAlignment="1">
      <alignment vertical="top"/>
    </xf>
    <xf numFmtId="0" fontId="3" fillId="2" borderId="0" xfId="0" applyFont="1" applyFill="1" applyBorder="1" applyAlignment="1">
      <alignment vertical="top" wrapText="1"/>
    </xf>
    <xf numFmtId="0" fontId="3" fillId="4" borderId="0" xfId="0" applyFont="1" applyFill="1" applyBorder="1" applyAlignment="1">
      <alignment vertical="top" wrapText="1"/>
    </xf>
    <xf numFmtId="0" fontId="3" fillId="4" borderId="0" xfId="0" applyFont="1" applyFill="1" applyBorder="1" applyAlignment="1">
      <alignment vertical="top"/>
    </xf>
    <xf numFmtId="0" fontId="3" fillId="2" borderId="0" xfId="0" applyFont="1" applyFill="1" applyBorder="1" applyAlignment="1">
      <alignment vertical="top"/>
    </xf>
    <xf numFmtId="0" fontId="10" fillId="2" borderId="0" xfId="23" applyFont="1" applyFill="1" applyAlignment="1" applyProtection="1">
      <alignment horizontal="left" vertical="top"/>
    </xf>
    <xf numFmtId="0" fontId="10" fillId="4" borderId="0" xfId="23" applyFont="1" applyFill="1" applyAlignment="1">
      <alignment vertical="top"/>
    </xf>
    <xf numFmtId="0" fontId="10" fillId="0" borderId="0" xfId="23" applyFont="1" applyAlignment="1">
      <alignment vertical="top"/>
    </xf>
    <xf numFmtId="0" fontId="6" fillId="2" borderId="0" xfId="11" applyFont="1" applyFill="1" applyAlignment="1">
      <alignment vertical="top"/>
    </xf>
    <xf numFmtId="0" fontId="6" fillId="4" borderId="0" xfId="11" applyFont="1" applyFill="1" applyAlignment="1">
      <alignment vertical="top"/>
    </xf>
    <xf numFmtId="0" fontId="6" fillId="0" borderId="0" xfId="11" applyFont="1" applyAlignment="1">
      <alignment vertical="top"/>
    </xf>
    <xf numFmtId="0" fontId="26" fillId="2" borderId="0" xfId="21" applyFont="1" applyFill="1" applyAlignment="1" applyProtection="1">
      <alignment vertical="top"/>
    </xf>
    <xf numFmtId="0" fontId="10" fillId="4" borderId="0" xfId="21" applyFont="1" applyFill="1" applyAlignment="1">
      <alignment vertical="top"/>
    </xf>
    <xf numFmtId="0" fontId="10" fillId="0" borderId="0" xfId="21" applyFont="1" applyAlignment="1">
      <alignment vertical="top"/>
    </xf>
    <xf numFmtId="0" fontId="10" fillId="2" borderId="0" xfId="13" applyFont="1" applyFill="1" applyAlignment="1">
      <alignment vertical="top" wrapText="1"/>
    </xf>
    <xf numFmtId="0" fontId="10" fillId="4" borderId="0" xfId="13" applyFont="1" applyFill="1" applyBorder="1" applyAlignment="1">
      <alignment vertical="top"/>
    </xf>
    <xf numFmtId="0" fontId="10" fillId="2" borderId="0" xfId="13" applyFont="1" applyFill="1" applyAlignment="1">
      <alignment vertical="top"/>
    </xf>
    <xf numFmtId="0" fontId="10" fillId="0" borderId="0" xfId="13" applyFont="1" applyAlignment="1">
      <alignment vertical="top"/>
    </xf>
    <xf numFmtId="0" fontId="10" fillId="2" borderId="0" xfId="16" applyFont="1" applyFill="1" applyAlignment="1" applyProtection="1">
      <alignment horizontal="left" vertical="top"/>
    </xf>
    <xf numFmtId="0" fontId="10" fillId="4" borderId="0" xfId="16" applyFont="1" applyFill="1" applyAlignment="1">
      <alignment vertical="top"/>
    </xf>
    <xf numFmtId="0" fontId="10" fillId="0" borderId="0" xfId="16" applyFont="1" applyAlignment="1">
      <alignment vertical="top"/>
    </xf>
    <xf numFmtId="0" fontId="10" fillId="2" borderId="0" xfId="18" applyFont="1" applyFill="1" applyAlignment="1">
      <alignment vertical="top"/>
    </xf>
    <xf numFmtId="0" fontId="10" fillId="4" borderId="0" xfId="18" applyFont="1" applyFill="1" applyAlignment="1">
      <alignment vertical="top"/>
    </xf>
    <xf numFmtId="0" fontId="10" fillId="2" borderId="0" xfId="18" applyFont="1" applyFill="1" applyBorder="1" applyAlignment="1" applyProtection="1">
      <alignment horizontal="left" vertical="top"/>
    </xf>
    <xf numFmtId="0" fontId="10" fillId="0" borderId="0" xfId="15" applyFont="1" applyAlignment="1">
      <alignment vertical="top"/>
    </xf>
    <xf numFmtId="0" fontId="10" fillId="2" borderId="0" xfId="7" applyFont="1" applyFill="1" applyBorder="1" applyAlignment="1">
      <alignment vertical="top"/>
    </xf>
    <xf numFmtId="0" fontId="10" fillId="4" borderId="0" xfId="7" applyFont="1" applyFill="1" applyBorder="1" applyAlignment="1">
      <alignment vertical="top"/>
    </xf>
    <xf numFmtId="0" fontId="10" fillId="2" borderId="0" xfId="8" applyFont="1" applyFill="1" applyAlignment="1">
      <alignment vertical="top"/>
    </xf>
    <xf numFmtId="0" fontId="10" fillId="4" borderId="0" xfId="8" applyFont="1" applyFill="1" applyBorder="1" applyAlignment="1">
      <alignment vertical="top"/>
    </xf>
    <xf numFmtId="0" fontId="10" fillId="2" borderId="0" xfId="8" applyFont="1" applyFill="1" applyBorder="1" applyAlignment="1">
      <alignment vertical="top"/>
    </xf>
    <xf numFmtId="0" fontId="10" fillId="2" borderId="0" xfId="19" applyFont="1" applyFill="1" applyAlignment="1">
      <alignment vertical="top"/>
    </xf>
    <xf numFmtId="0" fontId="10" fillId="0" borderId="0" xfId="19" applyFont="1" applyAlignment="1">
      <alignment vertical="top"/>
    </xf>
    <xf numFmtId="0" fontId="10" fillId="2" borderId="0" xfId="9" applyFont="1" applyFill="1" applyAlignment="1">
      <alignment vertical="top"/>
    </xf>
    <xf numFmtId="0" fontId="10" fillId="0" borderId="0" xfId="9" applyFont="1" applyFill="1" applyBorder="1" applyAlignment="1">
      <alignment vertical="top"/>
    </xf>
    <xf numFmtId="0" fontId="10" fillId="0" borderId="0" xfId="9" applyFont="1" applyFill="1" applyAlignment="1">
      <alignment vertical="top"/>
    </xf>
    <xf numFmtId="0" fontId="6" fillId="4" borderId="0" xfId="9" applyFont="1" applyFill="1" applyBorder="1" applyAlignment="1">
      <alignment vertical="top"/>
    </xf>
    <xf numFmtId="0" fontId="11" fillId="2" borderId="0" xfId="9" applyFont="1" applyFill="1" applyAlignment="1">
      <alignment vertical="top"/>
    </xf>
    <xf numFmtId="0" fontId="6" fillId="4" borderId="0" xfId="9" applyFont="1" applyFill="1" applyAlignment="1">
      <alignment vertical="top"/>
    </xf>
    <xf numFmtId="0" fontId="24" fillId="4" borderId="2" xfId="22" applyFont="1" applyFill="1" applyBorder="1" applyProtection="1"/>
    <xf numFmtId="0" fontId="10" fillId="4" borderId="3" xfId="22" applyFont="1" applyFill="1" applyBorder="1"/>
    <xf numFmtId="171" fontId="10" fillId="4" borderId="3" xfId="0" applyNumberFormat="1" applyFont="1" applyFill="1" applyBorder="1"/>
    <xf numFmtId="169" fontId="23" fillId="4" borderId="3" xfId="23" applyNumberFormat="1" applyFont="1" applyFill="1" applyBorder="1" applyAlignment="1" applyProtection="1">
      <alignment horizontal="right"/>
    </xf>
    <xf numFmtId="169" fontId="22" fillId="4" borderId="3" xfId="23" applyNumberFormat="1" applyFont="1" applyFill="1" applyBorder="1" applyAlignment="1" applyProtection="1">
      <alignment horizontal="right"/>
    </xf>
    <xf numFmtId="166" fontId="3" fillId="4" borderId="0" xfId="0" applyNumberFormat="1" applyFont="1" applyFill="1" applyBorder="1" applyAlignment="1">
      <alignment horizontal="right"/>
    </xf>
    <xf numFmtId="0" fontId="10" fillId="2" borderId="0" xfId="19" applyFont="1" applyFill="1" applyBorder="1" applyAlignment="1" applyProtection="1">
      <alignment horizontal="left"/>
    </xf>
    <xf numFmtId="171" fontId="10" fillId="0" borderId="0" xfId="19" applyNumberFormat="1" applyFont="1" applyBorder="1" applyAlignment="1" applyProtection="1">
      <alignment horizontal="left"/>
    </xf>
    <xf numFmtId="165" fontId="10" fillId="4" borderId="0" xfId="22" applyNumberFormat="1" applyFont="1" applyFill="1"/>
    <xf numFmtId="2" fontId="23" fillId="0" borderId="0" xfId="23" applyNumberFormat="1" applyFont="1" applyFill="1" applyBorder="1" applyAlignment="1" applyProtection="1">
      <alignment horizontal="right"/>
    </xf>
    <xf numFmtId="2" fontId="22" fillId="0" borderId="0" xfId="23" applyNumberFormat="1" applyFont="1" applyFill="1" applyBorder="1" applyAlignment="1" applyProtection="1">
      <alignment horizontal="right"/>
    </xf>
    <xf numFmtId="2" fontId="23" fillId="0" borderId="3" xfId="23" applyNumberFormat="1" applyFont="1" applyFill="1" applyBorder="1" applyAlignment="1" applyProtection="1">
      <alignment horizontal="right"/>
    </xf>
    <xf numFmtId="2" fontId="22" fillId="0" borderId="3" xfId="23" applyNumberFormat="1" applyFont="1" applyFill="1" applyBorder="1" applyAlignment="1" applyProtection="1">
      <alignment horizontal="right"/>
    </xf>
    <xf numFmtId="2" fontId="20" fillId="0" borderId="0" xfId="8" applyNumberFormat="1" applyFont="1" applyFill="1" applyAlignment="1">
      <alignment horizontal="right"/>
    </xf>
    <xf numFmtId="2" fontId="34" fillId="0" borderId="0" xfId="8" applyNumberFormat="1" applyFont="1" applyFill="1" applyAlignment="1">
      <alignment horizontal="right"/>
    </xf>
    <xf numFmtId="0" fontId="34" fillId="4" borderId="0" xfId="0" applyFont="1" applyFill="1" applyBorder="1" applyAlignment="1">
      <alignment horizontal="right"/>
    </xf>
    <xf numFmtId="166" fontId="22" fillId="4" borderId="0" xfId="23" quotePrefix="1" applyNumberFormat="1" applyFont="1" applyFill="1" applyBorder="1" applyAlignment="1" applyProtection="1">
      <alignment horizontal="right"/>
    </xf>
    <xf numFmtId="0" fontId="34" fillId="4" borderId="0" xfId="0" applyFont="1" applyFill="1" applyBorder="1"/>
    <xf numFmtId="164" fontId="3" fillId="3" borderId="0" xfId="0" applyNumberFormat="1" applyFont="1" applyFill="1"/>
    <xf numFmtId="0" fontId="34" fillId="0" borderId="0" xfId="17" applyFont="1" applyBorder="1"/>
    <xf numFmtId="0" fontId="34" fillId="4" borderId="0" xfId="17" applyFont="1" applyFill="1"/>
    <xf numFmtId="0" fontId="34" fillId="4" borderId="0" xfId="17" applyFont="1" applyFill="1" applyAlignment="1">
      <alignment vertical="top"/>
    </xf>
    <xf numFmtId="0" fontId="34" fillId="0" borderId="0" xfId="17" applyFont="1" applyAlignment="1">
      <alignment vertical="top"/>
    </xf>
    <xf numFmtId="0" fontId="35" fillId="4" borderId="0" xfId="9" applyFont="1" applyFill="1" applyBorder="1" applyAlignment="1">
      <alignment horizontal="center"/>
    </xf>
    <xf numFmtId="165" fontId="34" fillId="4" borderId="0" xfId="22" applyNumberFormat="1" applyFont="1" applyFill="1"/>
    <xf numFmtId="0" fontId="34" fillId="4" borderId="0" xfId="22" applyFont="1" applyFill="1" applyAlignment="1">
      <alignment vertical="top"/>
    </xf>
    <xf numFmtId="0" fontId="34" fillId="0" borderId="0" xfId="22" applyFont="1" applyAlignment="1">
      <alignment vertical="top"/>
    </xf>
    <xf numFmtId="0" fontId="37" fillId="4" borderId="0" xfId="22" applyFont="1" applyFill="1"/>
    <xf numFmtId="0" fontId="37" fillId="4" borderId="0" xfId="9" applyFont="1" applyFill="1" applyBorder="1"/>
    <xf numFmtId="0" fontId="37" fillId="4" borderId="0" xfId="9" applyFont="1" applyFill="1" applyBorder="1" applyAlignment="1">
      <alignment vertical="top"/>
    </xf>
    <xf numFmtId="0" fontId="37" fillId="4" borderId="0" xfId="9" applyFont="1" applyFill="1" applyAlignment="1">
      <alignment vertical="top"/>
    </xf>
    <xf numFmtId="0" fontId="34" fillId="0" borderId="0" xfId="22" applyFont="1" applyFill="1"/>
    <xf numFmtId="0" fontId="34" fillId="0" borderId="0" xfId="9" applyFont="1" applyFill="1" applyBorder="1"/>
    <xf numFmtId="0" fontId="34" fillId="0" borderId="0" xfId="9" applyFont="1" applyFill="1" applyBorder="1" applyAlignment="1">
      <alignment vertical="top"/>
    </xf>
    <xf numFmtId="0" fontId="34" fillId="0" borderId="0" xfId="9" applyFont="1" applyFill="1" applyAlignment="1">
      <alignment vertical="top"/>
    </xf>
    <xf numFmtId="0" fontId="34" fillId="0" borderId="0" xfId="19" applyFont="1" applyAlignment="1">
      <alignment vertical="top"/>
    </xf>
    <xf numFmtId="0" fontId="34" fillId="0" borderId="0" xfId="15" applyFont="1" applyAlignment="1">
      <alignment vertical="top"/>
    </xf>
    <xf numFmtId="0" fontId="34" fillId="4" borderId="0" xfId="8" applyFont="1" applyFill="1" applyBorder="1"/>
    <xf numFmtId="0" fontId="34" fillId="4" borderId="0" xfId="8" applyFont="1" applyFill="1" applyBorder="1" applyAlignment="1">
      <alignment vertical="top"/>
    </xf>
    <xf numFmtId="0" fontId="34" fillId="4" borderId="0" xfId="7" applyFont="1" applyFill="1" applyBorder="1"/>
    <xf numFmtId="0" fontId="34" fillId="4" borderId="0" xfId="7" applyFont="1" applyFill="1" applyBorder="1" applyAlignment="1">
      <alignment vertical="top"/>
    </xf>
    <xf numFmtId="0" fontId="34" fillId="4" borderId="0" xfId="18" applyFont="1" applyFill="1"/>
    <xf numFmtId="0" fontId="34" fillId="4" borderId="0" xfId="18" applyFont="1" applyFill="1" applyAlignment="1">
      <alignment vertical="top"/>
    </xf>
    <xf numFmtId="0" fontId="34" fillId="4" borderId="0" xfId="16" applyFont="1" applyFill="1"/>
    <xf numFmtId="0" fontId="34" fillId="4" borderId="0" xfId="16" applyFont="1" applyFill="1" applyAlignment="1">
      <alignment vertical="top"/>
    </xf>
    <xf numFmtId="0" fontId="34" fillId="0" borderId="0" xfId="16" applyFont="1" applyAlignment="1">
      <alignment vertical="top"/>
    </xf>
    <xf numFmtId="0" fontId="34" fillId="4" borderId="0" xfId="13" applyFont="1" applyFill="1" applyBorder="1"/>
    <xf numFmtId="0" fontId="34" fillId="4" borderId="0" xfId="13" applyFont="1" applyFill="1" applyBorder="1" applyAlignment="1">
      <alignment vertical="top"/>
    </xf>
    <xf numFmtId="0" fontId="34" fillId="0" borderId="0" xfId="13" applyFont="1" applyAlignment="1">
      <alignment vertical="top"/>
    </xf>
    <xf numFmtId="0" fontId="34" fillId="4" borderId="0" xfId="21" applyFont="1" applyFill="1"/>
    <xf numFmtId="0" fontId="34" fillId="4" borderId="0" xfId="21" applyFont="1" applyFill="1" applyAlignment="1">
      <alignment vertical="top"/>
    </xf>
    <xf numFmtId="0" fontId="34" fillId="0" borderId="0" xfId="21" applyFont="1" applyAlignment="1">
      <alignment vertical="top"/>
    </xf>
    <xf numFmtId="0" fontId="22" fillId="0" borderId="0" xfId="21" applyFont="1" applyFill="1" applyAlignment="1" applyProtection="1">
      <alignment horizontal="right"/>
    </xf>
    <xf numFmtId="0" fontId="37" fillId="0" borderId="0" xfId="23" applyFont="1"/>
    <xf numFmtId="0" fontId="37" fillId="4" borderId="0" xfId="11" applyFont="1" applyFill="1"/>
    <xf numFmtId="0" fontId="37" fillId="4" borderId="0" xfId="11" applyFont="1" applyFill="1" applyAlignment="1">
      <alignment vertical="top"/>
    </xf>
    <xf numFmtId="0" fontId="37" fillId="0" borderId="0" xfId="11" applyFont="1" applyAlignment="1">
      <alignment vertical="top"/>
    </xf>
    <xf numFmtId="0" fontId="34" fillId="4" borderId="0" xfId="23" applyFont="1" applyFill="1" applyAlignment="1">
      <alignment vertical="top"/>
    </xf>
    <xf numFmtId="0" fontId="34" fillId="0" borderId="0" xfId="23" applyFont="1" applyAlignment="1">
      <alignment vertical="top"/>
    </xf>
    <xf numFmtId="0" fontId="34" fillId="4" borderId="0" xfId="0" applyFont="1" applyFill="1" applyBorder="1" applyAlignment="1">
      <alignment vertical="top"/>
    </xf>
    <xf numFmtId="0" fontId="34" fillId="4" borderId="0" xfId="0" applyFont="1" applyFill="1" applyBorder="1" applyAlignment="1">
      <alignment vertical="top" wrapText="1"/>
    </xf>
    <xf numFmtId="0" fontId="23" fillId="4" borderId="0" xfId="15" applyFont="1" applyFill="1" applyAlignment="1" applyProtection="1">
      <alignment horizontal="right"/>
    </xf>
    <xf numFmtId="0" fontId="21" fillId="0" borderId="3" xfId="22" applyFont="1" applyBorder="1" applyAlignment="1"/>
    <xf numFmtId="0" fontId="0" fillId="0" borderId="3" xfId="0" applyBorder="1" applyAlignment="1"/>
    <xf numFmtId="0" fontId="21" fillId="0" borderId="3" xfId="22" applyFont="1" applyBorder="1" applyAlignment="1">
      <alignment wrapText="1"/>
    </xf>
    <xf numFmtId="0" fontId="0" fillId="0" borderId="3" xfId="0" applyBorder="1" applyAlignment="1">
      <alignment wrapText="1"/>
    </xf>
    <xf numFmtId="0" fontId="19" fillId="0" borderId="0" xfId="14" applyFont="1" applyFill="1" applyBorder="1" applyAlignment="1" applyProtection="1"/>
    <xf numFmtId="0" fontId="3" fillId="0" borderId="0" xfId="14" applyFont="1"/>
    <xf numFmtId="0" fontId="21" fillId="0" borderId="3" xfId="6" applyBorder="1" applyAlignment="1"/>
    <xf numFmtId="0" fontId="3" fillId="2" borderId="0" xfId="14" applyFont="1" applyFill="1" applyAlignment="1"/>
    <xf numFmtId="0" fontId="24" fillId="0" borderId="2" xfId="14" applyFont="1" applyFill="1" applyBorder="1" applyAlignment="1" applyProtection="1">
      <alignment horizontal="center"/>
    </xf>
    <xf numFmtId="0" fontId="3" fillId="0" borderId="3" xfId="14" applyFont="1" applyBorder="1" applyAlignment="1">
      <alignment horizontal="center"/>
    </xf>
    <xf numFmtId="0" fontId="3" fillId="0" borderId="2" xfId="14" applyFont="1" applyBorder="1" applyAlignment="1">
      <alignment horizontal="right"/>
    </xf>
    <xf numFmtId="0" fontId="23" fillId="0" borderId="2" xfId="14" applyFont="1" applyFill="1" applyBorder="1" applyAlignment="1" applyProtection="1">
      <alignment horizontal="right"/>
    </xf>
    <xf numFmtId="0" fontId="22" fillId="0" borderId="2" xfId="14" applyFont="1" applyFill="1" applyBorder="1" applyAlignment="1" applyProtection="1">
      <alignment horizontal="right"/>
    </xf>
    <xf numFmtId="0" fontId="3" fillId="2" borderId="0" xfId="14" applyFont="1" applyFill="1" applyAlignment="1" applyProtection="1">
      <alignment horizontal="left"/>
    </xf>
    <xf numFmtId="171" fontId="3" fillId="0" borderId="0" xfId="14" applyNumberFormat="1" applyFont="1" applyAlignment="1" applyProtection="1">
      <alignment horizontal="left"/>
    </xf>
    <xf numFmtId="0" fontId="3" fillId="2" borderId="0" xfId="18" applyFont="1" applyFill="1" applyAlignment="1" applyProtection="1">
      <alignment horizontal="left"/>
    </xf>
    <xf numFmtId="171" fontId="3" fillId="0" borderId="0" xfId="18" applyNumberFormat="1" applyFont="1" applyAlignment="1" applyProtection="1">
      <alignment horizontal="left"/>
    </xf>
    <xf numFmtId="0" fontId="3" fillId="0" borderId="0" xfId="14" applyFont="1" applyAlignment="1" applyProtection="1">
      <alignment horizontal="left"/>
    </xf>
    <xf numFmtId="0" fontId="3" fillId="2" borderId="3" xfId="14" applyFont="1" applyFill="1" applyBorder="1" applyAlignment="1" applyProtection="1">
      <alignment horizontal="left"/>
    </xf>
    <xf numFmtId="171" fontId="3" fillId="0" borderId="3" xfId="14" applyNumberFormat="1" applyFont="1" applyBorder="1" applyAlignment="1" applyProtection="1">
      <alignment horizontal="left"/>
    </xf>
    <xf numFmtId="0" fontId="3" fillId="0" borderId="0" xfId="14" quotePrefix="1" applyFont="1" applyBorder="1" applyAlignment="1" applyProtection="1">
      <alignment horizontal="left"/>
    </xf>
    <xf numFmtId="0" fontId="21" fillId="0" borderId="0" xfId="6" applyBorder="1" applyAlignment="1">
      <alignment horizontal="left"/>
    </xf>
    <xf numFmtId="0" fontId="22" fillId="2" borderId="0" xfId="14" applyFont="1" applyFill="1" applyAlignment="1" applyProtection="1"/>
    <xf numFmtId="0" fontId="21" fillId="0" borderId="0" xfId="6" applyBorder="1" applyAlignment="1"/>
    <xf numFmtId="0" fontId="21" fillId="0" borderId="0" xfId="6" applyAlignment="1">
      <alignment horizontal="left"/>
    </xf>
    <xf numFmtId="0" fontId="3" fillId="0" borderId="0" xfId="23" applyFont="1"/>
    <xf numFmtId="0" fontId="3" fillId="0" borderId="0" xfId="18" applyFont="1"/>
    <xf numFmtId="0" fontId="3" fillId="0" borderId="0" xfId="23" applyFont="1" applyAlignment="1" applyProtection="1">
      <alignment horizontal="left"/>
    </xf>
    <xf numFmtId="1" fontId="3" fillId="0" borderId="0" xfId="23" applyNumberFormat="1" applyFont="1"/>
    <xf numFmtId="1" fontId="3" fillId="0" borderId="0" xfId="14" applyNumberFormat="1" applyFont="1"/>
    <xf numFmtId="164" fontId="3" fillId="0" borderId="0" xfId="14" applyNumberFormat="1" applyFont="1"/>
    <xf numFmtId="3" fontId="3" fillId="0" borderId="0" xfId="14" applyNumberFormat="1" applyFont="1"/>
    <xf numFmtId="0" fontId="3" fillId="2" borderId="0" xfId="14" applyFont="1" applyFill="1"/>
    <xf numFmtId="0" fontId="3" fillId="2" borderId="0" xfId="14" applyFont="1" applyFill="1" applyBorder="1" applyAlignment="1" applyProtection="1">
      <alignment horizontal="left"/>
    </xf>
    <xf numFmtId="171" fontId="3" fillId="0" borderId="0" xfId="18" applyNumberFormat="1" applyFont="1" applyBorder="1" applyAlignment="1" applyProtection="1">
      <alignment horizontal="left"/>
    </xf>
    <xf numFmtId="171" fontId="3" fillId="0" borderId="3" xfId="15" applyNumberFormat="1" applyFont="1" applyBorder="1" applyAlignment="1" applyProtection="1">
      <alignment horizontal="left"/>
    </xf>
    <xf numFmtId="172" fontId="23" fillId="4" borderId="3" xfId="23" applyNumberFormat="1" applyFont="1" applyFill="1" applyBorder="1" applyAlignment="1" applyProtection="1">
      <alignment horizontal="right"/>
    </xf>
    <xf numFmtId="172" fontId="22" fillId="4" borderId="3" xfId="23" applyNumberFormat="1" applyFont="1" applyFill="1" applyBorder="1" applyAlignment="1" applyProtection="1">
      <alignment horizontal="right"/>
    </xf>
    <xf numFmtId="0" fontId="21" fillId="0" borderId="2" xfId="6" applyBorder="1" applyAlignment="1">
      <alignment horizontal="left"/>
    </xf>
    <xf numFmtId="0" fontId="22" fillId="2" borderId="0" xfId="14" applyFont="1" applyFill="1" applyProtection="1"/>
    <xf numFmtId="0" fontId="19" fillId="4" borderId="0" xfId="24" applyFont="1" applyFill="1" applyBorder="1" applyAlignment="1" applyProtection="1"/>
    <xf numFmtId="0" fontId="3" fillId="4" borderId="0" xfId="24" applyFont="1" applyFill="1" applyBorder="1" applyAlignment="1"/>
    <xf numFmtId="0" fontId="3" fillId="4" borderId="0" xfId="15" applyFont="1" applyFill="1"/>
    <xf numFmtId="0" fontId="3" fillId="2" borderId="0" xfId="15" applyFont="1" applyFill="1"/>
    <xf numFmtId="0" fontId="24" fillId="4" borderId="2" xfId="15" applyFont="1" applyFill="1" applyBorder="1" applyAlignment="1" applyProtection="1">
      <alignment horizontal="center"/>
    </xf>
    <xf numFmtId="0" fontId="20" fillId="4" borderId="3" xfId="15" applyFont="1" applyFill="1" applyBorder="1" applyAlignment="1">
      <alignment horizontal="center"/>
    </xf>
    <xf numFmtId="0" fontId="3" fillId="2" borderId="0" xfId="24" applyFont="1" applyFill="1"/>
    <xf numFmtId="0" fontId="3" fillId="2" borderId="0" xfId="24" applyFont="1" applyFill="1" applyAlignment="1" applyProtection="1">
      <alignment horizontal="left"/>
    </xf>
    <xf numFmtId="171" fontId="3" fillId="4" borderId="0" xfId="24" applyNumberFormat="1" applyFont="1" applyFill="1" applyAlignment="1" applyProtection="1">
      <alignment horizontal="left"/>
    </xf>
    <xf numFmtId="0" fontId="3" fillId="2" borderId="0" xfId="15" applyFont="1" applyFill="1" applyAlignment="1" applyProtection="1">
      <alignment horizontal="left"/>
    </xf>
    <xf numFmtId="171" fontId="20" fillId="4" borderId="3" xfId="24" applyNumberFormat="1" applyFont="1" applyFill="1" applyBorder="1" applyAlignment="1" applyProtection="1">
      <alignment horizontal="left"/>
    </xf>
    <xf numFmtId="49" fontId="3" fillId="4" borderId="0" xfId="6" quotePrefix="1" applyNumberFormat="1" applyFont="1" applyFill="1" applyBorder="1" applyAlignment="1"/>
    <xf numFmtId="0" fontId="21" fillId="0" borderId="0" xfId="6" applyAlignment="1"/>
    <xf numFmtId="0" fontId="3" fillId="2" borderId="0" xfId="15" applyFont="1" applyFill="1" applyAlignment="1" applyProtection="1">
      <alignment horizontal="left" vertical="top"/>
    </xf>
    <xf numFmtId="0" fontId="3" fillId="4" borderId="0" xfId="15" quotePrefix="1" applyFont="1" applyFill="1" applyAlignment="1">
      <alignment vertical="top"/>
    </xf>
    <xf numFmtId="0" fontId="21" fillId="4" borderId="0" xfId="6" applyFill="1" applyAlignment="1">
      <alignment vertical="top"/>
    </xf>
    <xf numFmtId="0" fontId="3" fillId="4" borderId="0" xfId="15" applyFont="1" applyFill="1" applyAlignment="1">
      <alignment vertical="top"/>
    </xf>
    <xf numFmtId="0" fontId="3" fillId="4" borderId="0" xfId="15" quotePrefix="1" applyFont="1" applyFill="1" applyAlignment="1">
      <alignment horizontal="left" vertical="top"/>
    </xf>
    <xf numFmtId="0" fontId="20" fillId="4" borderId="0" xfId="17" applyFont="1" applyFill="1" applyAlignment="1">
      <alignment vertical="top"/>
    </xf>
    <xf numFmtId="0" fontId="3" fillId="4" borderId="0" xfId="17" applyFont="1" applyFill="1" applyAlignment="1">
      <alignment vertical="top"/>
    </xf>
    <xf numFmtId="0" fontId="21" fillId="0" borderId="0" xfId="6" applyFont="1" applyAlignment="1">
      <alignment vertical="top"/>
    </xf>
    <xf numFmtId="0" fontId="21" fillId="0" borderId="0" xfId="6" applyAlignment="1">
      <alignment vertical="top"/>
    </xf>
    <xf numFmtId="0" fontId="0" fillId="0" borderId="6" xfId="0" applyBorder="1" applyAlignment="1"/>
    <xf numFmtId="0" fontId="0" fillId="0" borderId="7" xfId="0" applyBorder="1" applyAlignment="1"/>
    <xf numFmtId="0" fontId="10" fillId="0" borderId="7" xfId="23" applyFont="1" applyBorder="1"/>
    <xf numFmtId="0" fontId="34" fillId="0" borderId="7" xfId="23" applyFont="1" applyBorder="1"/>
    <xf numFmtId="0" fontId="10" fillId="0" borderId="8" xfId="23" applyFont="1" applyBorder="1"/>
    <xf numFmtId="0" fontId="3" fillId="2" borderId="0" xfId="17" applyFont="1" applyFill="1" applyProtection="1"/>
    <xf numFmtId="0" fontId="3" fillId="2" borderId="0" xfId="17" applyFont="1" applyFill="1" applyAlignment="1" applyProtection="1">
      <alignment horizontal="left"/>
    </xf>
    <xf numFmtId="0" fontId="0" fillId="0" borderId="0" xfId="0" applyAlignment="1"/>
    <xf numFmtId="49" fontId="3" fillId="4" borderId="0" xfId="0" applyNumberFormat="1" applyFont="1" applyFill="1" applyBorder="1" applyAlignment="1"/>
    <xf numFmtId="0" fontId="3" fillId="2" borderId="0" xfId="19" applyFont="1" applyFill="1" applyAlignment="1" applyProtection="1">
      <alignment horizontal="left"/>
    </xf>
    <xf numFmtId="171" fontId="3" fillId="0" borderId="0" xfId="19" applyNumberFormat="1" applyFont="1" applyAlignment="1" applyProtection="1">
      <alignment horizontal="left"/>
    </xf>
    <xf numFmtId="0" fontId="3" fillId="2" borderId="0" xfId="10" applyFont="1" applyFill="1"/>
    <xf numFmtId="171" fontId="11" fillId="3" borderId="0" xfId="10" applyNumberFormat="1" applyFont="1" applyFill="1" applyAlignment="1">
      <alignment vertical="center"/>
    </xf>
    <xf numFmtId="166" fontId="22" fillId="4" borderId="3" xfId="23" applyNumberFormat="1" applyFont="1" applyFill="1" applyBorder="1" applyAlignment="1" applyProtection="1">
      <alignment horizontal="right"/>
    </xf>
    <xf numFmtId="1" fontId="23" fillId="4" borderId="0" xfId="23" applyNumberFormat="1" applyFont="1" applyFill="1" applyAlignment="1" applyProtection="1">
      <alignment horizontal="right"/>
    </xf>
    <xf numFmtId="1" fontId="22" fillId="4" borderId="0" xfId="23" applyNumberFormat="1" applyFont="1" applyFill="1" applyAlignment="1" applyProtection="1">
      <alignment horizontal="right"/>
    </xf>
    <xf numFmtId="0" fontId="3" fillId="2" borderId="0" xfId="21" applyFont="1" applyFill="1" applyAlignment="1" applyProtection="1">
      <alignment horizontal="left"/>
    </xf>
    <xf numFmtId="171" fontId="3" fillId="0" borderId="0" xfId="21" applyNumberFormat="1" applyFont="1" applyAlignment="1" applyProtection="1">
      <alignment horizontal="left"/>
    </xf>
    <xf numFmtId="0" fontId="3" fillId="2" borderId="0" xfId="23" applyFont="1" applyFill="1"/>
    <xf numFmtId="0" fontId="3" fillId="2" borderId="0" xfId="23" applyFont="1" applyFill="1" applyAlignment="1" applyProtection="1">
      <alignment horizontal="left"/>
    </xf>
    <xf numFmtId="171" fontId="3" fillId="4" borderId="0" xfId="23" applyNumberFormat="1" applyFont="1" applyFill="1" applyAlignment="1" applyProtection="1">
      <alignment horizontal="left"/>
    </xf>
    <xf numFmtId="0" fontId="23" fillId="4" borderId="0" xfId="23" applyFont="1" applyFill="1" applyBorder="1" applyAlignment="1" applyProtection="1">
      <alignment horizontal="center"/>
    </xf>
    <xf numFmtId="0" fontId="22" fillId="4" borderId="0" xfId="23" applyFont="1" applyFill="1" applyBorder="1" applyAlignment="1" applyProtection="1">
      <alignment horizontal="center"/>
    </xf>
    <xf numFmtId="164" fontId="10" fillId="4" borderId="0" xfId="23" applyNumberFormat="1" applyFont="1" applyFill="1" applyBorder="1"/>
    <xf numFmtId="164" fontId="34" fillId="4" borderId="0" xfId="23" applyNumberFormat="1" applyFont="1" applyFill="1" applyBorder="1"/>
    <xf numFmtId="171" fontId="3" fillId="0" borderId="0" xfId="23" applyNumberFormat="1" applyFont="1" applyAlignment="1" applyProtection="1">
      <alignment horizontal="left"/>
    </xf>
    <xf numFmtId="0" fontId="20" fillId="4" borderId="0" xfId="0" applyFont="1" applyFill="1" applyBorder="1"/>
    <xf numFmtId="164" fontId="20" fillId="4" borderId="0" xfId="23" applyNumberFormat="1" applyFont="1" applyFill="1"/>
    <xf numFmtId="3" fontId="34" fillId="4" borderId="0" xfId="21" applyNumberFormat="1" applyFont="1" applyFill="1" applyAlignment="1">
      <alignment vertical="top"/>
    </xf>
    <xf numFmtId="171" fontId="3" fillId="0" borderId="3" xfId="19" applyNumberFormat="1" applyFont="1" applyBorder="1" applyAlignment="1" applyProtection="1">
      <alignment horizontal="left"/>
    </xf>
    <xf numFmtId="171" fontId="3" fillId="0" borderId="0" xfId="22" applyNumberFormat="1" applyFont="1" applyAlignment="1" applyProtection="1">
      <alignment horizontal="left"/>
    </xf>
    <xf numFmtId="0" fontId="20" fillId="4" borderId="0" xfId="0" applyFont="1" applyFill="1" applyBorder="1" applyAlignment="1">
      <alignment vertical="top"/>
    </xf>
    <xf numFmtId="0" fontId="20" fillId="4" borderId="0" xfId="0" applyFont="1" applyFill="1" applyBorder="1" applyAlignment="1">
      <alignment vertical="top" wrapText="1"/>
    </xf>
    <xf numFmtId="0" fontId="20" fillId="0" borderId="0" xfId="22" applyFont="1"/>
    <xf numFmtId="166" fontId="23" fillId="0" borderId="0" xfId="22" applyNumberFormat="1" applyFont="1" applyFill="1" applyAlignment="1" applyProtection="1">
      <alignment horizontal="center"/>
    </xf>
    <xf numFmtId="165" fontId="20" fillId="4" borderId="0" xfId="22" applyNumberFormat="1" applyFont="1" applyFill="1"/>
    <xf numFmtId="0" fontId="20" fillId="4" borderId="0" xfId="22" applyFont="1" applyFill="1" applyAlignment="1">
      <alignment vertical="top"/>
    </xf>
    <xf numFmtId="0" fontId="20" fillId="0" borderId="0" xfId="22" applyFont="1" applyAlignment="1">
      <alignment vertical="top"/>
    </xf>
    <xf numFmtId="0" fontId="20" fillId="0" borderId="7" xfId="23" applyFont="1" applyBorder="1"/>
    <xf numFmtId="0" fontId="20" fillId="0" borderId="0" xfId="23" applyFont="1"/>
    <xf numFmtId="0" fontId="20" fillId="4" borderId="0" xfId="23" applyFont="1" applyFill="1"/>
    <xf numFmtId="0" fontId="20" fillId="4" borderId="0" xfId="23" applyFont="1" applyFill="1" applyAlignment="1">
      <alignment vertical="top"/>
    </xf>
    <xf numFmtId="0" fontId="20" fillId="0" borderId="0" xfId="23" applyFont="1" applyAlignment="1">
      <alignment vertical="top"/>
    </xf>
    <xf numFmtId="0" fontId="43" fillId="0" borderId="0" xfId="11" applyFont="1"/>
    <xf numFmtId="0" fontId="43" fillId="0" borderId="0" xfId="23" applyFont="1"/>
    <xf numFmtId="0" fontId="44" fillId="3" borderId="0" xfId="11" applyFont="1" applyFill="1" applyAlignment="1">
      <alignment horizontal="center"/>
    </xf>
    <xf numFmtId="0" fontId="43" fillId="4" borderId="0" xfId="11" applyFont="1" applyFill="1"/>
    <xf numFmtId="0" fontId="43" fillId="4" borderId="0" xfId="11" applyFont="1" applyFill="1" applyAlignment="1">
      <alignment vertical="top"/>
    </xf>
    <xf numFmtId="0" fontId="43" fillId="0" borderId="0" xfId="11" applyFont="1" applyAlignment="1">
      <alignment vertical="top"/>
    </xf>
    <xf numFmtId="0" fontId="20" fillId="0" borderId="0" xfId="21" applyFont="1"/>
    <xf numFmtId="0" fontId="20" fillId="4" borderId="0" xfId="21" applyFont="1" applyFill="1"/>
    <xf numFmtId="0" fontId="20" fillId="4" borderId="0" xfId="21" applyFont="1" applyFill="1" applyAlignment="1">
      <alignment vertical="top"/>
    </xf>
    <xf numFmtId="0" fontId="20" fillId="0" borderId="0" xfId="21" applyFont="1" applyAlignment="1">
      <alignment vertical="top"/>
    </xf>
    <xf numFmtId="0" fontId="23" fillId="0" borderId="0" xfId="21" applyFont="1" applyFill="1" applyAlignment="1" applyProtection="1">
      <alignment horizontal="right"/>
    </xf>
    <xf numFmtId="0" fontId="20" fillId="0" borderId="0" xfId="13" applyFont="1"/>
    <xf numFmtId="0" fontId="20" fillId="4" borderId="0" xfId="13" applyFont="1" applyFill="1" applyBorder="1"/>
    <xf numFmtId="0" fontId="20" fillId="4" borderId="0" xfId="13" applyFont="1" applyFill="1" applyBorder="1" applyAlignment="1">
      <alignment vertical="top"/>
    </xf>
    <xf numFmtId="0" fontId="20" fillId="0" borderId="0" xfId="13" applyFont="1" applyAlignment="1">
      <alignment vertical="top"/>
    </xf>
    <xf numFmtId="0" fontId="20" fillId="0" borderId="0" xfId="16" applyFont="1"/>
    <xf numFmtId="0" fontId="20" fillId="4" borderId="0" xfId="16" applyFont="1" applyFill="1"/>
    <xf numFmtId="0" fontId="20" fillId="4" borderId="0" xfId="16" applyFont="1" applyFill="1" applyAlignment="1">
      <alignment vertical="top"/>
    </xf>
    <xf numFmtId="0" fontId="20" fillId="0" borderId="0" xfId="16" applyFont="1" applyAlignment="1">
      <alignment vertical="top"/>
    </xf>
    <xf numFmtId="0" fontId="20" fillId="0" borderId="0" xfId="18" applyFont="1"/>
    <xf numFmtId="0" fontId="20" fillId="4" borderId="0" xfId="18" applyFont="1" applyFill="1"/>
    <xf numFmtId="0" fontId="20" fillId="4" borderId="0" xfId="18" applyFont="1" applyFill="1" applyAlignment="1">
      <alignment vertical="top"/>
    </xf>
    <xf numFmtId="0" fontId="20" fillId="0" borderId="0" xfId="15" applyFont="1" applyAlignment="1">
      <alignment vertical="top"/>
    </xf>
    <xf numFmtId="0" fontId="20" fillId="0" borderId="0" xfId="7" applyFont="1"/>
    <xf numFmtId="0" fontId="20" fillId="4" borderId="0" xfId="7" applyFont="1" applyFill="1" applyBorder="1"/>
    <xf numFmtId="0" fontId="20" fillId="4" borderId="0" xfId="7" applyFont="1" applyFill="1" applyBorder="1" applyAlignment="1">
      <alignment vertical="top"/>
    </xf>
    <xf numFmtId="0" fontId="20" fillId="0" borderId="0" xfId="8" applyFont="1"/>
    <xf numFmtId="0" fontId="20" fillId="4" borderId="0" xfId="8" applyFont="1" applyFill="1" applyBorder="1"/>
    <xf numFmtId="0" fontId="20" fillId="4" borderId="0" xfId="8" applyFont="1" applyFill="1" applyBorder="1" applyAlignment="1">
      <alignment vertical="top"/>
    </xf>
    <xf numFmtId="165" fontId="23" fillId="0" borderId="0" xfId="8" applyNumberFormat="1" applyFont="1" applyFill="1" applyAlignment="1" applyProtection="1">
      <alignment horizontal="center"/>
    </xf>
    <xf numFmtId="0" fontId="20" fillId="0" borderId="0" xfId="8" quotePrefix="1" applyFont="1"/>
    <xf numFmtId="165" fontId="20" fillId="0" borderId="0" xfId="8" quotePrefix="1" applyNumberFormat="1" applyFont="1"/>
    <xf numFmtId="165" fontId="20" fillId="0" borderId="0" xfId="8" applyNumberFormat="1" applyFont="1"/>
    <xf numFmtId="0" fontId="18" fillId="0" borderId="3" xfId="6" applyFont="1" applyBorder="1" applyAlignment="1"/>
    <xf numFmtId="0" fontId="18" fillId="0" borderId="0" xfId="6" applyFont="1" applyBorder="1" applyAlignment="1">
      <alignment horizontal="left"/>
    </xf>
    <xf numFmtId="0" fontId="18" fillId="0" borderId="0" xfId="6" applyFont="1" applyBorder="1" applyAlignment="1"/>
    <xf numFmtId="0" fontId="18" fillId="0" borderId="0" xfId="6" applyFont="1" applyAlignment="1">
      <alignment horizontal="left"/>
    </xf>
    <xf numFmtId="1" fontId="20" fillId="0" borderId="0" xfId="23" applyNumberFormat="1" applyFont="1"/>
    <xf numFmtId="1" fontId="20" fillId="0" borderId="0" xfId="14" applyNumberFormat="1" applyFont="1"/>
    <xf numFmtId="164" fontId="20" fillId="0" borderId="0" xfId="14" applyNumberFormat="1" applyFont="1"/>
    <xf numFmtId="3" fontId="20" fillId="0" borderId="0" xfId="14" applyNumberFormat="1" applyFont="1"/>
    <xf numFmtId="0" fontId="20" fillId="0" borderId="0" xfId="14" applyFont="1"/>
    <xf numFmtId="0" fontId="20" fillId="0" borderId="2" xfId="14" applyFont="1" applyBorder="1" applyAlignment="1">
      <alignment horizontal="right"/>
    </xf>
    <xf numFmtId="0" fontId="18" fillId="0" borderId="2" xfId="6" applyFont="1" applyBorder="1" applyAlignment="1">
      <alignment horizontal="left"/>
    </xf>
    <xf numFmtId="0" fontId="20" fillId="4" borderId="0" xfId="24" applyFont="1" applyFill="1" applyBorder="1" applyAlignment="1"/>
    <xf numFmtId="0" fontId="18" fillId="0" borderId="0" xfId="6" applyFont="1" applyAlignment="1"/>
    <xf numFmtId="0" fontId="18" fillId="4" borderId="0" xfId="6" applyFont="1" applyFill="1" applyAlignment="1">
      <alignment vertical="top"/>
    </xf>
    <xf numFmtId="0" fontId="20" fillId="4" borderId="0" xfId="15" quotePrefix="1" applyFont="1" applyFill="1" applyAlignment="1">
      <alignment horizontal="left" vertical="top"/>
    </xf>
    <xf numFmtId="0" fontId="18" fillId="0" borderId="0" xfId="6" applyFont="1" applyAlignment="1">
      <alignment vertical="top"/>
    </xf>
    <xf numFmtId="0" fontId="20" fillId="0" borderId="0" xfId="19" applyFont="1"/>
    <xf numFmtId="0" fontId="23" fillId="0" borderId="2" xfId="19" applyFont="1" applyFill="1" applyBorder="1" applyAlignment="1" applyProtection="1">
      <alignment horizontal="center"/>
    </xf>
    <xf numFmtId="0" fontId="20" fillId="0" borderId="0" xfId="19" applyFont="1" applyAlignment="1">
      <alignment vertical="top"/>
    </xf>
    <xf numFmtId="0" fontId="20" fillId="0" borderId="0" xfId="22" applyFont="1" applyFill="1"/>
    <xf numFmtId="0" fontId="20" fillId="0" borderId="0" xfId="9" applyFont="1" applyFill="1" applyBorder="1"/>
    <xf numFmtId="0" fontId="20" fillId="0" borderId="0" xfId="9" applyFont="1" applyFill="1" applyBorder="1" applyAlignment="1">
      <alignment vertical="top"/>
    </xf>
    <xf numFmtId="0" fontId="20" fillId="0" borderId="0" xfId="9" applyFont="1" applyFill="1" applyAlignment="1">
      <alignment vertical="top"/>
    </xf>
    <xf numFmtId="0" fontId="45" fillId="4" borderId="0" xfId="9" applyFont="1" applyFill="1" applyBorder="1" applyAlignment="1">
      <alignment horizontal="center"/>
    </xf>
    <xf numFmtId="0" fontId="43" fillId="4" borderId="0" xfId="9" applyFont="1" applyFill="1"/>
    <xf numFmtId="0" fontId="43" fillId="4" borderId="0" xfId="22" applyFont="1" applyFill="1"/>
    <xf numFmtId="0" fontId="43" fillId="4" borderId="0" xfId="9" applyFont="1" applyFill="1" applyBorder="1" applyAlignment="1">
      <alignment vertical="top"/>
    </xf>
    <xf numFmtId="0" fontId="43" fillId="4" borderId="0" xfId="9" applyFont="1" applyFill="1" applyAlignment="1">
      <alignment vertical="top"/>
    </xf>
    <xf numFmtId="2" fontId="22" fillId="0" borderId="0" xfId="23" applyNumberFormat="1" applyFont="1" applyFill="1" applyAlignment="1" applyProtection="1">
      <alignment horizontal="right" indent="1"/>
    </xf>
    <xf numFmtId="0" fontId="3" fillId="2" borderId="0" xfId="17" applyFont="1" applyFill="1" applyBorder="1" applyAlignment="1" applyProtection="1">
      <alignment horizontal="left"/>
    </xf>
    <xf numFmtId="0" fontId="3" fillId="4" borderId="0" xfId="0" applyFont="1" applyFill="1" applyBorder="1" applyAlignment="1">
      <alignment vertical="top" wrapText="1"/>
    </xf>
    <xf numFmtId="171" fontId="3" fillId="0" borderId="3" xfId="21" applyNumberFormat="1" applyFont="1" applyBorder="1" applyAlignment="1" applyProtection="1">
      <alignment horizontal="left"/>
    </xf>
    <xf numFmtId="171" fontId="3" fillId="0" borderId="0" xfId="21" applyNumberFormat="1" applyFont="1" applyBorder="1" applyAlignment="1" applyProtection="1">
      <alignment horizontal="left"/>
    </xf>
    <xf numFmtId="3" fontId="10" fillId="4" borderId="0" xfId="21" applyNumberFormat="1" applyFont="1" applyFill="1" applyAlignment="1">
      <alignment vertical="top"/>
    </xf>
    <xf numFmtId="166" fontId="24" fillId="4" borderId="0" xfId="23" applyNumberFormat="1" applyFont="1" applyFill="1" applyBorder="1" applyAlignment="1" applyProtection="1">
      <alignment horizontal="right"/>
    </xf>
    <xf numFmtId="2" fontId="22" fillId="0" borderId="2" xfId="21" applyNumberFormat="1" applyFont="1" applyFill="1" applyBorder="1" applyAlignment="1" applyProtection="1">
      <alignment horizontal="right"/>
    </xf>
    <xf numFmtId="164" fontId="46" fillId="4" borderId="0" xfId="23" applyNumberFormat="1" applyFont="1" applyFill="1"/>
    <xf numFmtId="0" fontId="0" fillId="0" borderId="0" xfId="0" applyAlignment="1">
      <alignment horizontal="left"/>
    </xf>
    <xf numFmtId="49" fontId="0" fillId="0" borderId="0" xfId="0" applyNumberFormat="1" applyAlignment="1">
      <alignment horizontal="left"/>
    </xf>
    <xf numFmtId="0" fontId="1" fillId="0" borderId="0" xfId="26"/>
    <xf numFmtId="0" fontId="49" fillId="0" borderId="0" xfId="26" applyFont="1"/>
    <xf numFmtId="0" fontId="47" fillId="0" borderId="0" xfId="26" applyFont="1"/>
    <xf numFmtId="0" fontId="48" fillId="0" borderId="0" xfId="26" applyFont="1"/>
    <xf numFmtId="171" fontId="49" fillId="0" borderId="0" xfId="26" applyNumberFormat="1" applyFont="1"/>
    <xf numFmtId="0" fontId="50" fillId="0" borderId="0" xfId="26" applyFont="1"/>
    <xf numFmtId="0" fontId="49" fillId="5" borderId="0" xfId="26" applyFont="1" applyFill="1"/>
    <xf numFmtId="0" fontId="49" fillId="0" borderId="12" xfId="26" applyFont="1" applyBorder="1"/>
    <xf numFmtId="0" fontId="49" fillId="0" borderId="13" xfId="26" applyFont="1" applyBorder="1"/>
    <xf numFmtId="0" fontId="50" fillId="0" borderId="14" xfId="26" applyFont="1" applyBorder="1" applyAlignment="1">
      <alignment horizontal="center"/>
    </xf>
    <xf numFmtId="0" fontId="49" fillId="5" borderId="3" xfId="26" applyFont="1" applyFill="1" applyBorder="1"/>
    <xf numFmtId="171" fontId="49" fillId="0" borderId="3" xfId="26" applyNumberFormat="1" applyFont="1" applyBorder="1"/>
    <xf numFmtId="0" fontId="49" fillId="5" borderId="0" xfId="26" applyFont="1" applyFill="1" applyBorder="1"/>
    <xf numFmtId="0" fontId="49" fillId="0" borderId="0" xfId="26" applyFont="1" applyBorder="1"/>
    <xf numFmtId="0" fontId="1" fillId="0" borderId="0" xfId="26" applyBorder="1"/>
    <xf numFmtId="171" fontId="49" fillId="0" borderId="0" xfId="26" quotePrefix="1" applyNumberFormat="1" applyFont="1" applyBorder="1"/>
    <xf numFmtId="3" fontId="50" fillId="0" borderId="0" xfId="26" applyNumberFormat="1" applyFont="1"/>
    <xf numFmtId="0" fontId="51" fillId="0" borderId="0" xfId="26" applyFont="1"/>
    <xf numFmtId="3" fontId="52" fillId="0" borderId="0" xfId="26" applyNumberFormat="1" applyFont="1"/>
    <xf numFmtId="0" fontId="52" fillId="0" borderId="0" xfId="26" applyFont="1"/>
    <xf numFmtId="0" fontId="53" fillId="0" borderId="0" xfId="26" applyFont="1"/>
    <xf numFmtId="2" fontId="34" fillId="4" borderId="0" xfId="22" applyNumberFormat="1" applyFont="1" applyFill="1"/>
    <xf numFmtId="0" fontId="20" fillId="0" borderId="0" xfId="17" applyFont="1" applyBorder="1"/>
    <xf numFmtId="0" fontId="20" fillId="4" borderId="0" xfId="17" applyFont="1" applyFill="1"/>
    <xf numFmtId="0" fontId="20" fillId="0" borderId="0" xfId="17" applyFont="1" applyAlignment="1">
      <alignment vertical="top"/>
    </xf>
    <xf numFmtId="0" fontId="20" fillId="0" borderId="0" xfId="17" applyFont="1"/>
    <xf numFmtId="0" fontId="51" fillId="0" borderId="0" xfId="26" applyFont="1" applyBorder="1"/>
    <xf numFmtId="2" fontId="23" fillId="0" borderId="2" xfId="21" applyNumberFormat="1" applyFont="1" applyFill="1" applyBorder="1" applyAlignment="1" applyProtection="1">
      <alignment horizontal="right"/>
    </xf>
    <xf numFmtId="2" fontId="34" fillId="4" borderId="0" xfId="23" applyNumberFormat="1" applyFont="1" applyFill="1"/>
    <xf numFmtId="2" fontId="23" fillId="0" borderId="0" xfId="23" applyNumberFormat="1" applyFont="1" applyFill="1" applyAlignment="1" applyProtection="1">
      <alignment horizontal="center"/>
    </xf>
    <xf numFmtId="0" fontId="21" fillId="6" borderId="3" xfId="22" applyFont="1" applyFill="1" applyBorder="1" applyAlignment="1"/>
    <xf numFmtId="0" fontId="0" fillId="6" borderId="3" xfId="0" applyFill="1" applyBorder="1" applyAlignment="1"/>
    <xf numFmtId="3" fontId="43" fillId="4" borderId="0" xfId="9" applyNumberFormat="1" applyFont="1" applyFill="1" applyBorder="1"/>
    <xf numFmtId="0" fontId="3" fillId="0" borderId="0" xfId="19" applyFont="1" applyAlignment="1" applyProtection="1">
      <alignment horizontal="left"/>
    </xf>
    <xf numFmtId="170" fontId="23" fillId="0" borderId="0" xfId="23" applyNumberFormat="1" applyFont="1" applyFill="1" applyAlignment="1" applyProtection="1">
      <alignment horizontal="right"/>
    </xf>
    <xf numFmtId="0" fontId="3" fillId="4" borderId="0" xfId="0" applyFont="1" applyFill="1" applyBorder="1" applyAlignment="1">
      <alignment vertical="top" wrapText="1"/>
    </xf>
    <xf numFmtId="0" fontId="3" fillId="4" borderId="0" xfId="0" applyFont="1" applyFill="1" applyBorder="1" applyAlignment="1">
      <alignment horizontal="left" vertical="top" wrapText="1"/>
    </xf>
    <xf numFmtId="0" fontId="20" fillId="0" borderId="0" xfId="22" applyFont="1" applyFill="1" applyAlignment="1" applyProtection="1"/>
    <xf numFmtId="171" fontId="3" fillId="0" borderId="3" xfId="18" applyNumberFormat="1" applyFont="1" applyBorder="1" applyAlignment="1" applyProtection="1">
      <alignment horizontal="left"/>
    </xf>
    <xf numFmtId="172" fontId="23" fillId="0" borderId="0" xfId="23" applyNumberFormat="1" applyFont="1" applyFill="1" applyAlignment="1" applyProtection="1">
      <alignment horizontal="right"/>
    </xf>
    <xf numFmtId="172" fontId="22" fillId="0" borderId="0" xfId="23" applyNumberFormat="1" applyFont="1" applyFill="1" applyAlignment="1" applyProtection="1">
      <alignment horizontal="right"/>
    </xf>
    <xf numFmtId="172" fontId="20" fillId="3" borderId="0" xfId="7" applyNumberFormat="1" applyFont="1" applyFill="1" applyAlignment="1">
      <alignment horizontal="right"/>
    </xf>
    <xf numFmtId="172" fontId="34" fillId="3" borderId="0" xfId="7" applyNumberFormat="1" applyFont="1" applyFill="1" applyAlignment="1">
      <alignment horizontal="right"/>
    </xf>
    <xf numFmtId="172" fontId="23" fillId="0" borderId="0" xfId="7" applyNumberFormat="1" applyFont="1" applyFill="1" applyBorder="1" applyAlignment="1" applyProtection="1">
      <alignment horizontal="right"/>
    </xf>
    <xf numFmtId="172" fontId="22" fillId="0" borderId="0" xfId="7" applyNumberFormat="1" applyFont="1" applyFill="1" applyBorder="1" applyAlignment="1" applyProtection="1">
      <alignment horizontal="right"/>
    </xf>
    <xf numFmtId="172" fontId="23" fillId="0" borderId="0" xfId="23" applyNumberFormat="1" applyFont="1" applyFill="1" applyBorder="1" applyAlignment="1" applyProtection="1">
      <alignment horizontal="right"/>
    </xf>
    <xf numFmtId="172" fontId="22" fillId="0" borderId="0" xfId="23" applyNumberFormat="1" applyFont="1" applyFill="1" applyBorder="1" applyAlignment="1" applyProtection="1">
      <alignment horizontal="right"/>
    </xf>
    <xf numFmtId="172" fontId="23" fillId="0" borderId="3" xfId="23" applyNumberFormat="1" applyFont="1" applyFill="1" applyBorder="1" applyAlignment="1" applyProtection="1">
      <alignment horizontal="right"/>
    </xf>
    <xf numFmtId="172" fontId="22" fillId="0" borderId="3" xfId="23" applyNumberFormat="1" applyFont="1" applyFill="1" applyBorder="1" applyAlignment="1" applyProtection="1">
      <alignment horizontal="right"/>
    </xf>
    <xf numFmtId="172" fontId="23" fillId="4" borderId="0" xfId="23" applyNumberFormat="1" applyFont="1" applyFill="1" applyAlignment="1" applyProtection="1">
      <alignment horizontal="right"/>
    </xf>
    <xf numFmtId="172" fontId="22" fillId="4" borderId="0" xfId="23" applyNumberFormat="1" applyFont="1" applyFill="1" applyAlignment="1" applyProtection="1">
      <alignment horizontal="right"/>
    </xf>
    <xf numFmtId="4" fontId="50" fillId="0" borderId="0" xfId="26" applyNumberFormat="1" applyFont="1"/>
    <xf numFmtId="4" fontId="52" fillId="0" borderId="0" xfId="26" applyNumberFormat="1" applyFont="1"/>
    <xf numFmtId="4" fontId="50" fillId="0" borderId="3" xfId="26" applyNumberFormat="1" applyFont="1" applyBorder="1"/>
    <xf numFmtId="4" fontId="52" fillId="0" borderId="3" xfId="26" applyNumberFormat="1" applyFont="1" applyBorder="1"/>
    <xf numFmtId="165" fontId="23" fillId="0" borderId="2" xfId="16" applyNumberFormat="1" applyFont="1" applyFill="1" applyBorder="1" applyAlignment="1" applyProtection="1">
      <alignment horizontal="right"/>
    </xf>
    <xf numFmtId="0" fontId="3" fillId="4" borderId="0" xfId="23" applyFont="1" applyFill="1"/>
    <xf numFmtId="2" fontId="10" fillId="4" borderId="0" xfId="23" applyNumberFormat="1" applyFont="1" applyFill="1"/>
    <xf numFmtId="9" fontId="3" fillId="4" borderId="0" xfId="27" applyFont="1" applyFill="1"/>
    <xf numFmtId="2" fontId="3" fillId="4" borderId="0" xfId="23" applyNumberFormat="1" applyFont="1" applyFill="1"/>
    <xf numFmtId="174" fontId="34" fillId="0" borderId="0" xfId="22" applyNumberFormat="1" applyFont="1" applyAlignment="1">
      <alignment horizontal="right"/>
    </xf>
    <xf numFmtId="0" fontId="10" fillId="6" borderId="0" xfId="23" applyFont="1" applyFill="1" applyBorder="1"/>
    <xf numFmtId="0" fontId="10" fillId="6" borderId="0" xfId="23" applyFont="1" applyFill="1"/>
    <xf numFmtId="0" fontId="0" fillId="0" borderId="0" xfId="0" applyAlignment="1">
      <alignment vertical="top" wrapText="1"/>
    </xf>
    <xf numFmtId="0" fontId="23" fillId="6" borderId="2" xfId="17" applyFont="1" applyFill="1" applyBorder="1" applyProtection="1"/>
    <xf numFmtId="0" fontId="0" fillId="6" borderId="3" xfId="0" applyFill="1" applyBorder="1" applyAlignment="1">
      <alignment wrapText="1"/>
    </xf>
    <xf numFmtId="0" fontId="2" fillId="0" borderId="0" xfId="0" applyFont="1"/>
    <xf numFmtId="0" fontId="56" fillId="0" borderId="0" xfId="0" applyFont="1" applyAlignment="1">
      <alignment horizontal="left" vertical="center" indent="15"/>
    </xf>
    <xf numFmtId="0" fontId="10" fillId="0" borderId="0" xfId="17" applyFont="1" applyFill="1" applyAlignment="1">
      <alignment horizontal="left"/>
    </xf>
    <xf numFmtId="49" fontId="2" fillId="7" borderId="0" xfId="0" applyNumberFormat="1" applyFont="1" applyFill="1" applyBorder="1" applyAlignment="1"/>
    <xf numFmtId="0" fontId="0" fillId="7" borderId="0" xfId="0" applyFill="1" applyBorder="1" applyAlignment="1"/>
    <xf numFmtId="49" fontId="2" fillId="7" borderId="0" xfId="0" applyNumberFormat="1" applyFont="1" applyFill="1"/>
    <xf numFmtId="0" fontId="0" fillId="7" borderId="0" xfId="0" applyFill="1"/>
    <xf numFmtId="0" fontId="3" fillId="4" borderId="0" xfId="0" applyFont="1" applyFill="1" applyBorder="1" applyAlignment="1">
      <alignment vertical="top" wrapText="1"/>
    </xf>
    <xf numFmtId="0" fontId="21" fillId="0" borderId="0" xfId="6" applyBorder="1" applyAlignment="1">
      <alignment horizontal="left"/>
    </xf>
    <xf numFmtId="0" fontId="3" fillId="0" borderId="0" xfId="17" applyFont="1" applyAlignment="1">
      <alignment vertical="top" wrapText="1"/>
    </xf>
    <xf numFmtId="0" fontId="0" fillId="0" borderId="0" xfId="0" applyAlignment="1">
      <alignment vertical="top" wrapText="1"/>
    </xf>
    <xf numFmtId="0" fontId="10" fillId="4" borderId="0" xfId="17" quotePrefix="1" applyFont="1" applyFill="1" applyAlignment="1">
      <alignment horizontal="left" vertical="top" wrapText="1"/>
    </xf>
    <xf numFmtId="0" fontId="0" fillId="4" borderId="0" xfId="0" applyFill="1" applyAlignment="1">
      <alignment horizontal="left" vertical="top" wrapText="1"/>
    </xf>
    <xf numFmtId="0" fontId="0" fillId="0" borderId="0" xfId="0" applyAlignment="1">
      <alignment horizontal="left" vertical="top" wrapText="1"/>
    </xf>
    <xf numFmtId="0" fontId="3" fillId="4" borderId="0" xfId="17" quotePrefix="1" applyFont="1" applyFill="1" applyAlignment="1">
      <alignment horizontal="left" vertical="top" wrapText="1"/>
    </xf>
    <xf numFmtId="0" fontId="10" fillId="4" borderId="0" xfId="17" quotePrefix="1" applyFont="1" applyFill="1" applyAlignment="1">
      <alignment vertical="top" wrapText="1"/>
    </xf>
    <xf numFmtId="0" fontId="0" fillId="4" borderId="0" xfId="0" applyFill="1" applyAlignment="1">
      <alignment vertical="top" wrapText="1"/>
    </xf>
    <xf numFmtId="0" fontId="20" fillId="4" borderId="0" xfId="17" applyFont="1" applyFill="1" applyAlignment="1">
      <alignment vertical="top" wrapText="1"/>
    </xf>
    <xf numFmtId="0" fontId="34" fillId="4" borderId="0" xfId="17" applyFont="1" applyFill="1" applyAlignment="1">
      <alignment vertical="top" wrapText="1"/>
    </xf>
    <xf numFmtId="0" fontId="10" fillId="4" borderId="0" xfId="17" applyFont="1" applyFill="1" applyAlignment="1">
      <alignment vertical="top" wrapText="1"/>
    </xf>
    <xf numFmtId="0" fontId="21" fillId="0" borderId="0" xfId="0" applyFont="1" applyAlignment="1">
      <alignment vertical="top" wrapText="1"/>
    </xf>
    <xf numFmtId="0" fontId="20" fillId="0" borderId="0" xfId="17" applyFont="1" applyAlignment="1">
      <alignment vertical="top" wrapText="1"/>
    </xf>
    <xf numFmtId="0" fontId="3" fillId="0" borderId="0" xfId="17" quotePrefix="1" applyFont="1" applyFill="1" applyAlignment="1">
      <alignment vertical="top"/>
    </xf>
    <xf numFmtId="0" fontId="0" fillId="0" borderId="0" xfId="0" applyAlignment="1">
      <alignment vertical="top"/>
    </xf>
    <xf numFmtId="0" fontId="3" fillId="4" borderId="0" xfId="17" applyFont="1" applyFill="1" applyAlignment="1">
      <alignment vertical="top"/>
    </xf>
    <xf numFmtId="0" fontId="20" fillId="3" borderId="4" xfId="8" applyFont="1" applyFill="1" applyBorder="1" applyAlignment="1">
      <alignment horizontal="center"/>
    </xf>
    <xf numFmtId="0" fontId="18" fillId="0" borderId="9" xfId="0" applyFont="1" applyBorder="1" applyAlignment="1">
      <alignment horizontal="center"/>
    </xf>
    <xf numFmtId="0" fontId="18" fillId="0" borderId="10" xfId="0" applyFont="1"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49" fontId="10" fillId="4" borderId="0" xfId="0" quotePrefix="1" applyNumberFormat="1" applyFont="1" applyFill="1" applyBorder="1" applyAlignment="1"/>
    <xf numFmtId="0" fontId="0" fillId="0" borderId="0" xfId="0" applyAlignment="1"/>
    <xf numFmtId="49" fontId="10" fillId="4" borderId="0" xfId="0" applyNumberFormat="1" applyFont="1" applyFill="1" applyBorder="1" applyAlignment="1"/>
    <xf numFmtId="0" fontId="21" fillId="4" borderId="0" xfId="0" applyFont="1" applyFill="1" applyAlignment="1">
      <alignment horizontal="left" vertical="top" wrapText="1"/>
    </xf>
    <xf numFmtId="0" fontId="32" fillId="4" borderId="0" xfId="5" applyFont="1" applyFill="1" applyBorder="1" applyAlignment="1" applyProtection="1">
      <alignment horizontal="center" vertical="center" wrapText="1"/>
    </xf>
    <xf numFmtId="0" fontId="32" fillId="4" borderId="0" xfId="5" applyFont="1" applyFill="1" applyAlignment="1" applyProtection="1">
      <alignment horizontal="center" vertical="center" wrapText="1"/>
    </xf>
    <xf numFmtId="0" fontId="19" fillId="0" borderId="0" xfId="17" applyFont="1" applyFill="1" applyBorder="1" applyAlignment="1" applyProtection="1"/>
    <xf numFmtId="0" fontId="23" fillId="0" borderId="4" xfId="8" applyFont="1" applyFill="1" applyBorder="1" applyAlignment="1" applyProtection="1">
      <alignment horizontal="center"/>
    </xf>
    <xf numFmtId="0" fontId="23" fillId="0" borderId="9" xfId="8" applyFont="1" applyFill="1" applyBorder="1" applyAlignment="1" applyProtection="1">
      <alignment horizontal="center"/>
    </xf>
    <xf numFmtId="0" fontId="19" fillId="0" borderId="0" xfId="22" applyFont="1" applyFill="1" applyAlignment="1" applyProtection="1"/>
    <xf numFmtId="0" fontId="10" fillId="0" borderId="0" xfId="22" applyFont="1" applyAlignment="1">
      <alignment vertical="top" wrapText="1"/>
    </xf>
    <xf numFmtId="0" fontId="3" fillId="4" borderId="0" xfId="22" quotePrefix="1" applyFont="1" applyFill="1" applyBorder="1" applyAlignment="1">
      <alignment horizontal="justify" vertical="top" wrapText="1"/>
    </xf>
    <xf numFmtId="0" fontId="10" fillId="4" borderId="0" xfId="22" quotePrefix="1" applyFont="1" applyFill="1" applyBorder="1" applyAlignment="1">
      <alignment horizontal="justify" vertical="top" wrapText="1"/>
    </xf>
    <xf numFmtId="0" fontId="10" fillId="0" borderId="0" xfId="17" applyFont="1" applyFill="1" applyAlignment="1">
      <alignment horizontal="left" vertical="top"/>
    </xf>
    <xf numFmtId="0" fontId="20" fillId="0" borderId="0" xfId="18" applyFont="1" applyAlignment="1">
      <alignment vertical="top" wrapText="1"/>
    </xf>
    <xf numFmtId="0" fontId="3" fillId="4" borderId="0" xfId="17" applyFont="1" applyFill="1" applyAlignment="1">
      <alignment vertical="top" wrapText="1"/>
    </xf>
    <xf numFmtId="0" fontId="34" fillId="0" borderId="0" xfId="22" applyFont="1" applyAlignment="1">
      <alignment vertical="top" wrapText="1"/>
    </xf>
    <xf numFmtId="0" fontId="3" fillId="4" borderId="0" xfId="0" applyFont="1" applyFill="1" applyBorder="1" applyAlignment="1">
      <alignment horizontal="left" vertical="top" wrapText="1"/>
    </xf>
    <xf numFmtId="49" fontId="3" fillId="4" borderId="0" xfId="0" quotePrefix="1" applyNumberFormat="1" applyFont="1" applyFill="1" applyBorder="1" applyAlignment="1"/>
    <xf numFmtId="0" fontId="3" fillId="4" borderId="0" xfId="0" applyFont="1" applyFill="1" applyBorder="1" applyAlignment="1">
      <alignment vertical="top" wrapText="1"/>
    </xf>
    <xf numFmtId="0" fontId="16" fillId="4" borderId="11" xfId="0" applyFont="1" applyFill="1" applyBorder="1" applyAlignment="1"/>
    <xf numFmtId="0" fontId="20" fillId="4" borderId="0" xfId="0" applyNumberFormat="1" applyFont="1" applyFill="1" applyBorder="1" applyAlignment="1">
      <alignment vertical="top" wrapText="1"/>
    </xf>
    <xf numFmtId="0" fontId="2" fillId="0" borderId="0" xfId="0" applyFont="1" applyAlignment="1">
      <alignment vertical="top" wrapText="1"/>
    </xf>
    <xf numFmtId="0" fontId="3" fillId="4" borderId="0" xfId="0" quotePrefix="1" applyFont="1" applyFill="1" applyBorder="1" applyAlignment="1">
      <alignment vertical="top" wrapText="1"/>
    </xf>
    <xf numFmtId="0" fontId="3" fillId="4" borderId="0" xfId="17" quotePrefix="1" applyFont="1" applyFill="1" applyAlignment="1">
      <alignment vertical="top"/>
    </xf>
    <xf numFmtId="0" fontId="16" fillId="6" borderId="11" xfId="0" applyFont="1" applyFill="1" applyBorder="1" applyAlignment="1"/>
    <xf numFmtId="0" fontId="0" fillId="6" borderId="0" xfId="0" applyFill="1" applyAlignment="1"/>
    <xf numFmtId="49" fontId="3" fillId="4" borderId="0" xfId="0" applyNumberFormat="1" applyFont="1" applyFill="1" applyBorder="1" applyAlignment="1"/>
    <xf numFmtId="0" fontId="16" fillId="4" borderId="0" xfId="0" applyFont="1" applyFill="1" applyBorder="1" applyAlignment="1">
      <alignment horizontal="left"/>
    </xf>
    <xf numFmtId="0" fontId="10" fillId="0" borderId="0" xfId="17" applyFont="1" applyFill="1" applyAlignment="1">
      <alignment horizontal="left"/>
    </xf>
    <xf numFmtId="0" fontId="19" fillId="0" borderId="0" xfId="23" applyFont="1" applyFill="1" applyAlignment="1" applyProtection="1"/>
    <xf numFmtId="0" fontId="10" fillId="0" borderId="0" xfId="23" applyFont="1" applyAlignment="1"/>
    <xf numFmtId="0" fontId="3" fillId="4" borderId="0" xfId="23" quotePrefix="1" applyFont="1" applyFill="1" applyBorder="1" applyAlignment="1" applyProtection="1">
      <alignment horizontal="left" vertical="top" wrapText="1"/>
    </xf>
    <xf numFmtId="0" fontId="10" fillId="4" borderId="0" xfId="23" quotePrefix="1" applyFont="1" applyFill="1" applyBorder="1" applyAlignment="1" applyProtection="1">
      <alignment horizontal="left" vertical="top" wrapText="1"/>
    </xf>
    <xf numFmtId="0" fontId="10" fillId="4" borderId="0" xfId="23" applyFont="1" applyFill="1" applyBorder="1" applyAlignment="1" applyProtection="1">
      <alignment horizontal="left" vertical="top" wrapText="1"/>
    </xf>
    <xf numFmtId="0" fontId="19" fillId="4" borderId="0" xfId="23" applyFont="1" applyFill="1" applyAlignment="1" applyProtection="1"/>
    <xf numFmtId="0" fontId="21" fillId="4" borderId="0" xfId="23" applyFont="1" applyFill="1" applyAlignment="1"/>
    <xf numFmtId="0" fontId="18" fillId="0" borderId="0" xfId="11" applyFont="1" applyBorder="1" applyAlignment="1"/>
    <xf numFmtId="0" fontId="10" fillId="0" borderId="0" xfId="0" applyFont="1" applyAlignment="1">
      <alignment vertical="top" wrapText="1"/>
    </xf>
    <xf numFmtId="0" fontId="19" fillId="0" borderId="0" xfId="21" applyFont="1" applyFill="1" applyAlignment="1" applyProtection="1"/>
    <xf numFmtId="0" fontId="10" fillId="0" borderId="0" xfId="21" applyFont="1" applyAlignment="1"/>
    <xf numFmtId="0" fontId="3" fillId="4" borderId="0" xfId="21" quotePrefix="1" applyFont="1" applyFill="1" applyAlignment="1">
      <alignment vertical="top" wrapText="1"/>
    </xf>
    <xf numFmtId="0" fontId="2" fillId="4" borderId="0" xfId="0" applyFont="1" applyFill="1" applyAlignment="1">
      <alignment vertical="top" wrapText="1"/>
    </xf>
    <xf numFmtId="0" fontId="10" fillId="4" borderId="0" xfId="21" quotePrefix="1" applyFont="1" applyFill="1" applyAlignment="1">
      <alignment vertical="top" wrapText="1"/>
    </xf>
    <xf numFmtId="0" fontId="10" fillId="4" borderId="0" xfId="21" applyFont="1" applyFill="1" applyAlignment="1">
      <alignment vertical="top" wrapText="1"/>
    </xf>
    <xf numFmtId="0" fontId="19" fillId="0" borderId="0" xfId="13" applyFont="1" applyFill="1" applyBorder="1" applyAlignment="1" applyProtection="1">
      <alignment horizontal="left" readingOrder="1"/>
    </xf>
    <xf numFmtId="0" fontId="19" fillId="0" borderId="0" xfId="16" applyFont="1" applyFill="1" applyAlignment="1" applyProtection="1"/>
    <xf numFmtId="0" fontId="21" fillId="0" borderId="0" xfId="16" applyFont="1" applyAlignment="1"/>
    <xf numFmtId="0" fontId="24" fillId="4" borderId="0" xfId="16" quotePrefix="1" applyFont="1" applyFill="1" applyBorder="1" applyAlignment="1" applyProtection="1">
      <alignment vertical="top" wrapText="1"/>
    </xf>
    <xf numFmtId="0" fontId="24" fillId="4" borderId="0" xfId="16" quotePrefix="1" applyFont="1" applyFill="1" applyBorder="1" applyAlignment="1" applyProtection="1">
      <alignment vertical="top"/>
    </xf>
    <xf numFmtId="0" fontId="19" fillId="0" borderId="0" xfId="18" applyFont="1" applyFill="1" applyBorder="1" applyAlignment="1" applyProtection="1"/>
    <xf numFmtId="0" fontId="19" fillId="0" borderId="0" xfId="7" applyFont="1" applyFill="1" applyBorder="1" applyAlignment="1" applyProtection="1">
      <alignment horizontal="left"/>
    </xf>
    <xf numFmtId="0" fontId="0" fillId="0" borderId="0" xfId="0" applyAlignment="1">
      <alignment horizontal="left"/>
    </xf>
    <xf numFmtId="0" fontId="3" fillId="0" borderId="0" xfId="0" quotePrefix="1" applyFont="1" applyAlignment="1">
      <alignment vertical="top" wrapText="1"/>
    </xf>
    <xf numFmtId="0" fontId="19" fillId="0" borderId="0" xfId="8" applyFont="1" applyFill="1" applyBorder="1" applyAlignment="1" applyProtection="1">
      <alignment horizontal="left"/>
    </xf>
    <xf numFmtId="49" fontId="10" fillId="4" borderId="0" xfId="8" quotePrefix="1" applyNumberFormat="1" applyFont="1" applyFill="1" applyBorder="1" applyAlignment="1">
      <alignment vertical="top" wrapText="1"/>
    </xf>
    <xf numFmtId="0" fontId="3" fillId="0" borderId="0" xfId="14" quotePrefix="1" applyFont="1" applyBorder="1" applyAlignment="1" applyProtection="1">
      <alignment horizontal="left" wrapText="1"/>
    </xf>
    <xf numFmtId="0" fontId="3" fillId="0" borderId="0" xfId="14" quotePrefix="1" applyFont="1" applyBorder="1" applyAlignment="1" applyProtection="1">
      <alignment horizontal="left"/>
    </xf>
    <xf numFmtId="0" fontId="21" fillId="0" borderId="0" xfId="6" applyBorder="1" applyAlignment="1">
      <alignment horizontal="left"/>
    </xf>
    <xf numFmtId="0" fontId="23" fillId="0" borderId="10" xfId="8" applyFont="1" applyFill="1" applyBorder="1" applyAlignment="1" applyProtection="1">
      <alignment horizontal="center"/>
    </xf>
    <xf numFmtId="0" fontId="24" fillId="0" borderId="0" xfId="14" applyFont="1" applyFill="1" applyBorder="1" applyAlignment="1" applyProtection="1"/>
    <xf numFmtId="0" fontId="2" fillId="0" borderId="0" xfId="6" applyFont="1" applyBorder="1" applyAlignment="1"/>
    <xf numFmtId="0" fontId="21" fillId="0" borderId="0" xfId="6" applyBorder="1" applyAlignment="1"/>
    <xf numFmtId="0" fontId="3" fillId="4" borderId="0" xfId="15" quotePrefix="1" applyFont="1" applyFill="1" applyAlignment="1">
      <alignment vertical="top" wrapText="1"/>
    </xf>
    <xf numFmtId="0" fontId="20" fillId="4" borderId="0" xfId="6" applyFont="1" applyFill="1" applyAlignment="1">
      <alignment vertical="top" wrapText="1"/>
    </xf>
    <xf numFmtId="49" fontId="50" fillId="0" borderId="4" xfId="26" applyNumberFormat="1" applyFont="1" applyBorder="1" applyAlignment="1">
      <alignment horizontal="center"/>
    </xf>
    <xf numFmtId="0" fontId="50" fillId="0" borderId="9" xfId="26" applyFont="1" applyBorder="1" applyAlignment="1">
      <alignment horizontal="center"/>
    </xf>
    <xf numFmtId="0" fontId="50" fillId="0" borderId="10" xfId="26" applyFont="1" applyBorder="1" applyAlignment="1">
      <alignment horizontal="center"/>
    </xf>
    <xf numFmtId="0" fontId="49" fillId="0" borderId="0" xfId="26" applyFont="1" applyAlignment="1">
      <alignment vertical="center" wrapText="1"/>
    </xf>
    <xf numFmtId="0" fontId="0" fillId="0" borderId="0" xfId="0" applyAlignment="1">
      <alignment vertical="center" wrapText="1"/>
    </xf>
    <xf numFmtId="0" fontId="49" fillId="0" borderId="0" xfId="26" applyFont="1" applyAlignment="1"/>
    <xf numFmtId="0" fontId="32" fillId="0" borderId="0" xfId="5" applyFont="1" applyAlignment="1" applyProtection="1">
      <alignment horizontal="center" vertical="center" wrapText="1"/>
    </xf>
    <xf numFmtId="0" fontId="3" fillId="0" borderId="0" xfId="19" quotePrefix="1" applyFont="1" applyBorder="1" applyAlignment="1" applyProtection="1">
      <alignment horizontal="left" vertical="top" wrapText="1"/>
    </xf>
    <xf numFmtId="0" fontId="10" fillId="0" borderId="0" xfId="19" quotePrefix="1" applyFont="1" applyBorder="1" applyAlignment="1" applyProtection="1">
      <alignment horizontal="left" vertical="top" wrapText="1"/>
    </xf>
    <xf numFmtId="0" fontId="19" fillId="0" borderId="0" xfId="19" applyFont="1" applyFill="1" applyAlignment="1" applyProtection="1">
      <alignment wrapText="1"/>
    </xf>
    <xf numFmtId="0" fontId="0" fillId="0" borderId="0" xfId="0" applyAlignment="1">
      <alignment wrapText="1"/>
    </xf>
    <xf numFmtId="0" fontId="19" fillId="0" borderId="0" xfId="9" applyFont="1" applyFill="1" applyBorder="1" applyAlignment="1" applyProtection="1">
      <alignment horizontal="left" wrapText="1" readingOrder="1"/>
    </xf>
    <xf numFmtId="0" fontId="0" fillId="0" borderId="0" xfId="0" applyAlignment="1">
      <alignment wrapText="1" readingOrder="1"/>
    </xf>
    <xf numFmtId="0" fontId="14" fillId="6" borderId="0" xfId="9" applyFont="1" applyFill="1" applyBorder="1" applyAlignment="1" applyProtection="1">
      <alignment horizontal="left" wrapText="1" readingOrder="1"/>
    </xf>
    <xf numFmtId="0" fontId="0" fillId="6" borderId="0" xfId="0" applyFill="1" applyAlignment="1">
      <alignment wrapText="1"/>
    </xf>
  </cellXfs>
  <cellStyles count="28">
    <cellStyle name="Date" xfId="1"/>
    <cellStyle name="Fixed" xfId="2"/>
    <cellStyle name="Heading1" xfId="3"/>
    <cellStyle name="Heading2" xfId="4"/>
    <cellStyle name="Hyperlink" xfId="5" builtinId="8"/>
    <cellStyle name="Normal" xfId="0" builtinId="0"/>
    <cellStyle name="Normal 2" xfId="6"/>
    <cellStyle name="Normal 3" xfId="26"/>
    <cellStyle name="Normal_10btab" xfId="7"/>
    <cellStyle name="Normal_10ctab" xfId="8"/>
    <cellStyle name="Normal_1atab" xfId="9"/>
    <cellStyle name="Normal_1-macro-stub" xfId="10"/>
    <cellStyle name="Normal_5btab" xfId="11"/>
    <cellStyle name="Normal_8btab" xfId="12"/>
    <cellStyle name="Normal_8ctab" xfId="13"/>
    <cellStyle name="Normal_tab-10B" xfId="14"/>
    <cellStyle name="Normal_tab-10C" xfId="15"/>
    <cellStyle name="Normal_Us_coal" xfId="16"/>
    <cellStyle name="Normal_us_e_s&amp;d" xfId="17"/>
    <cellStyle name="Normal_us_elec" xfId="18"/>
    <cellStyle name="Normal_us_energy" xfId="19"/>
    <cellStyle name="Normal_us_macro" xfId="20"/>
    <cellStyle name="Normal_us_ng" xfId="21"/>
    <cellStyle name="Normal_us_price" xfId="22"/>
    <cellStyle name="Normal_us_psd_m" xfId="23"/>
    <cellStyle name="Normal_us_renew" xfId="24"/>
    <cellStyle name="Percent" xfId="27" builtinId="5"/>
    <cellStyle name="Total" xfId="25" builtinId="25" customBuiltin="1"/>
  </cellStyles>
  <dxfs count="2">
    <dxf>
      <font>
        <b/>
        <i val="0"/>
        <condense val="0"/>
        <extend val="0"/>
        <color indexed="10"/>
      </font>
    </dxf>
    <dxf>
      <font>
        <b/>
        <i val="0"/>
        <condense val="0"/>
        <extend val="0"/>
        <color indexed="10"/>
      </font>
    </dxf>
  </dxfs>
  <tableStyles count="0" defaultTableStyle="TableStyleMedium9" defaultPivotStyle="PivotStyleLight16"/>
  <colors>
    <mruColors>
      <color rgb="FFBFBFB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www.eia.gov/" TargetMode="External"/></Relationships>
</file>

<file path=xl/drawings/drawing1.xml><?xml version="1.0" encoding="utf-8"?>
<xdr:wsDr xmlns:xdr="http://schemas.openxmlformats.org/drawingml/2006/spreadsheetDrawing" xmlns:a="http://schemas.openxmlformats.org/drawingml/2006/main">
  <xdr:twoCellAnchor editAs="oneCell">
    <xdr:from>
      <xdr:col>1</xdr:col>
      <xdr:colOff>28575</xdr:colOff>
      <xdr:row>0</xdr:row>
      <xdr:rowOff>95250</xdr:rowOff>
    </xdr:from>
    <xdr:to>
      <xdr:col>1</xdr:col>
      <xdr:colOff>3305175</xdr:colOff>
      <xdr:row>4</xdr:row>
      <xdr:rowOff>85725</xdr:rowOff>
    </xdr:to>
    <xdr:pic>
      <xdr:nvPicPr>
        <xdr:cNvPr id="1263" name="Picture 13" descr="eia_logo_tagline">
          <a:hlinkClick xmlns:r="http://schemas.openxmlformats.org/officeDocument/2006/relationships" r:id="rId1"/>
        </xdr:cNvPr>
        <xdr:cNvPicPr>
          <a:picLocks noChangeAspect="1" noChangeArrowheads="1"/>
        </xdr:cNvPicPr>
      </xdr:nvPicPr>
      <xdr:blipFill>
        <a:blip xmlns:r="http://schemas.openxmlformats.org/officeDocument/2006/relationships" r:embed="rId2" cstate="print"/>
        <a:srcRect/>
        <a:stretch>
          <a:fillRect/>
        </a:stretch>
      </xdr:blipFill>
      <xdr:spPr bwMode="auto">
        <a:xfrm>
          <a:off x="904875" y="95250"/>
          <a:ext cx="3276600" cy="638175"/>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BV13"/>
  <sheetViews>
    <sheetView workbookViewId="0">
      <selection activeCell="A2" sqref="A2:XFD2"/>
    </sheetView>
  </sheetViews>
  <sheetFormatPr defaultRowHeight="13.2" x14ac:dyDescent="0.25"/>
  <cols>
    <col min="1" max="1" width="6.44140625" customWidth="1"/>
    <col min="2" max="2" width="14" customWidth="1"/>
    <col min="3" max="3" width="10.77734375" customWidth="1"/>
  </cols>
  <sheetData>
    <row r="1" spans="1:74" x14ac:dyDescent="0.25">
      <c r="A1" s="260" t="s">
        <v>225</v>
      </c>
      <c r="B1" s="261"/>
      <c r="C1" s="261"/>
      <c r="D1" s="751" t="s">
        <v>1396</v>
      </c>
      <c r="E1" s="752"/>
      <c r="F1" s="261"/>
      <c r="G1" s="261"/>
      <c r="H1" s="261"/>
      <c r="I1" s="261"/>
      <c r="J1" s="261"/>
      <c r="K1" s="261"/>
      <c r="L1" s="261"/>
      <c r="M1" s="261"/>
      <c r="N1" s="261"/>
      <c r="O1" s="261"/>
      <c r="P1" s="261"/>
    </row>
    <row r="2" spans="1:74" x14ac:dyDescent="0.25">
      <c r="A2" s="748" t="s">
        <v>1394</v>
      </c>
      <c r="D2" s="753" t="s">
        <v>1397</v>
      </c>
      <c r="E2" s="754"/>
      <c r="G2" s="750" t="str">
        <f>"EIA completed modeling and analysis for this report on "&amp;Dates!D2&amp;"."</f>
        <v>EIA completed modeling and analysis for this report on Thursday January 7, 2021.</v>
      </c>
      <c r="H2" s="750"/>
      <c r="I2" s="750"/>
      <c r="J2" s="750"/>
      <c r="K2" s="750"/>
      <c r="L2" s="750"/>
      <c r="M2" s="750"/>
    </row>
    <row r="3" spans="1:74" x14ac:dyDescent="0.25">
      <c r="A3" t="s">
        <v>104</v>
      </c>
      <c r="D3" s="681">
        <f>YEAR(D1)-4</f>
        <v>2017</v>
      </c>
      <c r="G3" s="749"/>
      <c r="H3" s="12"/>
      <c r="I3" s="12"/>
      <c r="J3" s="12"/>
      <c r="K3" s="12"/>
      <c r="L3" s="12"/>
      <c r="M3" s="12"/>
    </row>
    <row r="4" spans="1:74" x14ac:dyDescent="0.25">
      <c r="D4" s="258"/>
    </row>
    <row r="5" spans="1:74" x14ac:dyDescent="0.25">
      <c r="A5" t="s">
        <v>1038</v>
      </c>
      <c r="D5" s="258">
        <f>+D3*100+1</f>
        <v>201701</v>
      </c>
    </row>
    <row r="7" spans="1:74" x14ac:dyDescent="0.25">
      <c r="A7" t="s">
        <v>1040</v>
      </c>
      <c r="D7" s="680">
        <f>IF(MONTH(D1)&gt;1,100*YEAR(D1)+MONTH(D1)-1,100*(YEAR(D1)-1)+12)</f>
        <v>202012</v>
      </c>
    </row>
    <row r="10" spans="1:74" s="279" customFormat="1" x14ac:dyDescent="0.25">
      <c r="A10" s="279" t="s">
        <v>226</v>
      </c>
    </row>
    <row r="11" spans="1:74" s="12" customFormat="1" ht="10.199999999999999" x14ac:dyDescent="0.2">
      <c r="A11" s="43"/>
      <c r="B11" s="44" t="s">
        <v>753</v>
      </c>
      <c r="C11" s="280">
        <f>+D5</f>
        <v>201701</v>
      </c>
      <c r="D11" s="45">
        <f>C11+1</f>
        <v>201702</v>
      </c>
      <c r="E11" s="45">
        <f>D11+1</f>
        <v>201703</v>
      </c>
      <c r="F11" s="46">
        <f>E11+1</f>
        <v>201704</v>
      </c>
      <c r="G11" s="46">
        <f t="shared" ref="G11:BR11" si="0">F11+1</f>
        <v>201705</v>
      </c>
      <c r="H11" s="46">
        <f t="shared" si="0"/>
        <v>201706</v>
      </c>
      <c r="I11" s="46">
        <f t="shared" si="0"/>
        <v>201707</v>
      </c>
      <c r="J11" s="46">
        <f t="shared" si="0"/>
        <v>201708</v>
      </c>
      <c r="K11" s="46">
        <f t="shared" si="0"/>
        <v>201709</v>
      </c>
      <c r="L11" s="46">
        <f t="shared" si="0"/>
        <v>201710</v>
      </c>
      <c r="M11" s="46">
        <f t="shared" si="0"/>
        <v>201711</v>
      </c>
      <c r="N11" s="46">
        <f t="shared" si="0"/>
        <v>201712</v>
      </c>
      <c r="O11" s="46">
        <f>+C11+100</f>
        <v>201801</v>
      </c>
      <c r="P11" s="46">
        <f t="shared" si="0"/>
        <v>201802</v>
      </c>
      <c r="Q11" s="46">
        <f t="shared" si="0"/>
        <v>201803</v>
      </c>
      <c r="R11" s="46">
        <f t="shared" si="0"/>
        <v>201804</v>
      </c>
      <c r="S11" s="46">
        <f t="shared" si="0"/>
        <v>201805</v>
      </c>
      <c r="T11" s="46">
        <f t="shared" si="0"/>
        <v>201806</v>
      </c>
      <c r="U11" s="46">
        <f t="shared" si="0"/>
        <v>201807</v>
      </c>
      <c r="V11" s="46">
        <f t="shared" si="0"/>
        <v>201808</v>
      </c>
      <c r="W11" s="46">
        <f t="shared" si="0"/>
        <v>201809</v>
      </c>
      <c r="X11" s="46">
        <f t="shared" si="0"/>
        <v>201810</v>
      </c>
      <c r="Y11" s="46">
        <f t="shared" si="0"/>
        <v>201811</v>
      </c>
      <c r="Z11" s="46">
        <f t="shared" si="0"/>
        <v>201812</v>
      </c>
      <c r="AA11" s="46">
        <f>+O11+100</f>
        <v>201901</v>
      </c>
      <c r="AB11" s="46">
        <f t="shared" si="0"/>
        <v>201902</v>
      </c>
      <c r="AC11" s="46">
        <f t="shared" si="0"/>
        <v>201903</v>
      </c>
      <c r="AD11" s="46">
        <f t="shared" si="0"/>
        <v>201904</v>
      </c>
      <c r="AE11" s="46">
        <f t="shared" si="0"/>
        <v>201905</v>
      </c>
      <c r="AF11" s="46">
        <f t="shared" si="0"/>
        <v>201906</v>
      </c>
      <c r="AG11" s="46">
        <f t="shared" si="0"/>
        <v>201907</v>
      </c>
      <c r="AH11" s="46">
        <f t="shared" si="0"/>
        <v>201908</v>
      </c>
      <c r="AI11" s="46">
        <f t="shared" si="0"/>
        <v>201909</v>
      </c>
      <c r="AJ11" s="46">
        <f t="shared" si="0"/>
        <v>201910</v>
      </c>
      <c r="AK11" s="46">
        <f t="shared" si="0"/>
        <v>201911</v>
      </c>
      <c r="AL11" s="46">
        <f t="shared" si="0"/>
        <v>201912</v>
      </c>
      <c r="AM11" s="46">
        <f>+AA11+100</f>
        <v>202001</v>
      </c>
      <c r="AN11" s="46">
        <f t="shared" si="0"/>
        <v>202002</v>
      </c>
      <c r="AO11" s="46">
        <f t="shared" si="0"/>
        <v>202003</v>
      </c>
      <c r="AP11" s="46">
        <f t="shared" si="0"/>
        <v>202004</v>
      </c>
      <c r="AQ11" s="46">
        <f t="shared" si="0"/>
        <v>202005</v>
      </c>
      <c r="AR11" s="46">
        <f t="shared" si="0"/>
        <v>202006</v>
      </c>
      <c r="AS11" s="46">
        <f t="shared" si="0"/>
        <v>202007</v>
      </c>
      <c r="AT11" s="46">
        <f t="shared" si="0"/>
        <v>202008</v>
      </c>
      <c r="AU11" s="46">
        <f t="shared" si="0"/>
        <v>202009</v>
      </c>
      <c r="AV11" s="46">
        <f t="shared" si="0"/>
        <v>202010</v>
      </c>
      <c r="AW11" s="46">
        <f t="shared" si="0"/>
        <v>202011</v>
      </c>
      <c r="AX11" s="46">
        <f t="shared" si="0"/>
        <v>202012</v>
      </c>
      <c r="AY11" s="46">
        <f>+AM11+100</f>
        <v>202101</v>
      </c>
      <c r="AZ11" s="46">
        <f t="shared" si="0"/>
        <v>202102</v>
      </c>
      <c r="BA11" s="46">
        <f t="shared" si="0"/>
        <v>202103</v>
      </c>
      <c r="BB11" s="46">
        <f t="shared" si="0"/>
        <v>202104</v>
      </c>
      <c r="BC11" s="46">
        <f t="shared" si="0"/>
        <v>202105</v>
      </c>
      <c r="BD11" s="46">
        <f t="shared" si="0"/>
        <v>202106</v>
      </c>
      <c r="BE11" s="46">
        <f t="shared" si="0"/>
        <v>202107</v>
      </c>
      <c r="BF11" s="46">
        <f t="shared" si="0"/>
        <v>202108</v>
      </c>
      <c r="BG11" s="46">
        <f t="shared" si="0"/>
        <v>202109</v>
      </c>
      <c r="BH11" s="46">
        <f t="shared" si="0"/>
        <v>202110</v>
      </c>
      <c r="BI11" s="46">
        <f t="shared" si="0"/>
        <v>202111</v>
      </c>
      <c r="BJ11" s="46">
        <f t="shared" si="0"/>
        <v>202112</v>
      </c>
      <c r="BK11" s="46">
        <f>+AY11+100</f>
        <v>202201</v>
      </c>
      <c r="BL11" s="46">
        <f t="shared" si="0"/>
        <v>202202</v>
      </c>
      <c r="BM11" s="46">
        <f t="shared" si="0"/>
        <v>202203</v>
      </c>
      <c r="BN11" s="46">
        <f t="shared" si="0"/>
        <v>202204</v>
      </c>
      <c r="BO11" s="46">
        <f t="shared" si="0"/>
        <v>202205</v>
      </c>
      <c r="BP11" s="46">
        <f t="shared" si="0"/>
        <v>202206</v>
      </c>
      <c r="BQ11" s="46">
        <f t="shared" si="0"/>
        <v>202207</v>
      </c>
      <c r="BR11" s="46">
        <f t="shared" si="0"/>
        <v>202208</v>
      </c>
      <c r="BS11" s="46">
        <f>BR11+1</f>
        <v>202209</v>
      </c>
      <c r="BT11" s="46">
        <f>BS11+1</f>
        <v>202210</v>
      </c>
      <c r="BU11" s="46">
        <f>BT11+1</f>
        <v>202211</v>
      </c>
      <c r="BV11" s="46">
        <f>BU11+1</f>
        <v>202212</v>
      </c>
    </row>
    <row r="12" spans="1:74" s="12" customFormat="1" ht="10.199999999999999" x14ac:dyDescent="0.2">
      <c r="A12" s="43"/>
      <c r="B12" s="47" t="s">
        <v>232</v>
      </c>
      <c r="C12" s="48">
        <v>277</v>
      </c>
      <c r="D12" s="48">
        <v>278</v>
      </c>
      <c r="E12" s="48">
        <v>279</v>
      </c>
      <c r="F12" s="48">
        <v>280</v>
      </c>
      <c r="G12" s="48">
        <v>281</v>
      </c>
      <c r="H12" s="48">
        <v>282</v>
      </c>
      <c r="I12" s="48">
        <v>283</v>
      </c>
      <c r="J12" s="48">
        <v>284</v>
      </c>
      <c r="K12" s="48">
        <v>285</v>
      </c>
      <c r="L12" s="48">
        <v>286</v>
      </c>
      <c r="M12" s="48">
        <v>287</v>
      </c>
      <c r="N12" s="48">
        <v>288</v>
      </c>
      <c r="O12" s="48">
        <v>289</v>
      </c>
      <c r="P12" s="48">
        <v>290</v>
      </c>
      <c r="Q12" s="48">
        <v>291</v>
      </c>
      <c r="R12" s="48">
        <v>292</v>
      </c>
      <c r="S12" s="48">
        <v>293</v>
      </c>
      <c r="T12" s="48">
        <v>294</v>
      </c>
      <c r="U12" s="48">
        <v>295</v>
      </c>
      <c r="V12" s="48">
        <v>296</v>
      </c>
      <c r="W12" s="48">
        <v>297</v>
      </c>
      <c r="X12" s="48">
        <v>298</v>
      </c>
      <c r="Y12" s="48">
        <v>299</v>
      </c>
      <c r="Z12" s="48">
        <v>300</v>
      </c>
      <c r="AA12" s="48">
        <v>301</v>
      </c>
      <c r="AB12" s="48">
        <v>302</v>
      </c>
      <c r="AC12" s="48">
        <v>303</v>
      </c>
      <c r="AD12" s="48">
        <v>304</v>
      </c>
      <c r="AE12" s="48">
        <v>305</v>
      </c>
      <c r="AF12" s="48">
        <v>306</v>
      </c>
      <c r="AG12" s="48">
        <v>307</v>
      </c>
      <c r="AH12" s="48">
        <v>308</v>
      </c>
      <c r="AI12" s="48">
        <v>309</v>
      </c>
      <c r="AJ12" s="48">
        <v>310</v>
      </c>
      <c r="AK12" s="48">
        <v>311</v>
      </c>
      <c r="AL12" s="48">
        <v>312</v>
      </c>
      <c r="AM12" s="48">
        <v>313</v>
      </c>
      <c r="AN12" s="48">
        <v>314</v>
      </c>
      <c r="AO12" s="48">
        <v>315</v>
      </c>
      <c r="AP12" s="48">
        <v>316</v>
      </c>
      <c r="AQ12" s="48">
        <v>317</v>
      </c>
      <c r="AR12" s="48">
        <v>318</v>
      </c>
      <c r="AS12" s="48">
        <v>319</v>
      </c>
      <c r="AT12" s="48">
        <v>320</v>
      </c>
      <c r="AU12" s="48">
        <v>321</v>
      </c>
      <c r="AV12" s="48">
        <v>322</v>
      </c>
      <c r="AW12" s="48">
        <v>323</v>
      </c>
      <c r="AX12" s="48">
        <v>324</v>
      </c>
      <c r="AY12" s="48">
        <v>325</v>
      </c>
      <c r="AZ12" s="48">
        <v>326</v>
      </c>
      <c r="BA12" s="48">
        <v>327</v>
      </c>
      <c r="BB12" s="48">
        <v>328</v>
      </c>
      <c r="BC12" s="48">
        <v>329</v>
      </c>
      <c r="BD12" s="48">
        <v>330</v>
      </c>
      <c r="BE12" s="48">
        <v>331</v>
      </c>
      <c r="BF12" s="48">
        <v>332</v>
      </c>
      <c r="BG12" s="48">
        <v>333</v>
      </c>
      <c r="BH12" s="48">
        <v>334</v>
      </c>
      <c r="BI12" s="48">
        <v>335</v>
      </c>
      <c r="BJ12" s="48">
        <v>336</v>
      </c>
      <c r="BK12" s="48">
        <v>337</v>
      </c>
      <c r="BL12" s="48">
        <v>338</v>
      </c>
      <c r="BM12" s="48">
        <v>339</v>
      </c>
      <c r="BN12" s="48">
        <v>340</v>
      </c>
      <c r="BO12" s="48">
        <v>341</v>
      </c>
      <c r="BP12" s="48">
        <v>342</v>
      </c>
      <c r="BQ12" s="48">
        <v>343</v>
      </c>
      <c r="BR12" s="48">
        <v>344</v>
      </c>
      <c r="BS12" s="48">
        <v>345</v>
      </c>
      <c r="BT12" s="48">
        <v>346</v>
      </c>
      <c r="BU12" s="48">
        <v>347</v>
      </c>
      <c r="BV12" s="48">
        <v>348</v>
      </c>
    </row>
    <row r="13" spans="1:74" s="279" customFormat="1" x14ac:dyDescent="0.25">
      <c r="B13" s="47" t="s">
        <v>1039</v>
      </c>
      <c r="C13" s="48">
        <f>IF(C11&lt;=$D$7,1,0)</f>
        <v>1</v>
      </c>
      <c r="D13" s="48">
        <f t="shared" ref="D13:BO13" si="1">IF(D11&lt;=$D$7,1,0)</f>
        <v>1</v>
      </c>
      <c r="E13" s="48">
        <f t="shared" si="1"/>
        <v>1</v>
      </c>
      <c r="F13" s="48">
        <f t="shared" si="1"/>
        <v>1</v>
      </c>
      <c r="G13" s="48">
        <f t="shared" si="1"/>
        <v>1</v>
      </c>
      <c r="H13" s="48">
        <f t="shared" si="1"/>
        <v>1</v>
      </c>
      <c r="I13" s="48">
        <f t="shared" si="1"/>
        <v>1</v>
      </c>
      <c r="J13" s="48">
        <f t="shared" si="1"/>
        <v>1</v>
      </c>
      <c r="K13" s="48">
        <f t="shared" si="1"/>
        <v>1</v>
      </c>
      <c r="L13" s="48">
        <f t="shared" si="1"/>
        <v>1</v>
      </c>
      <c r="M13" s="48">
        <f t="shared" si="1"/>
        <v>1</v>
      </c>
      <c r="N13" s="48">
        <f t="shared" si="1"/>
        <v>1</v>
      </c>
      <c r="O13" s="48">
        <f t="shared" si="1"/>
        <v>1</v>
      </c>
      <c r="P13" s="48">
        <f t="shared" si="1"/>
        <v>1</v>
      </c>
      <c r="Q13" s="48">
        <f t="shared" si="1"/>
        <v>1</v>
      </c>
      <c r="R13" s="48">
        <f t="shared" si="1"/>
        <v>1</v>
      </c>
      <c r="S13" s="48">
        <f t="shared" si="1"/>
        <v>1</v>
      </c>
      <c r="T13" s="48">
        <f t="shared" si="1"/>
        <v>1</v>
      </c>
      <c r="U13" s="48">
        <f t="shared" si="1"/>
        <v>1</v>
      </c>
      <c r="V13" s="48">
        <f t="shared" si="1"/>
        <v>1</v>
      </c>
      <c r="W13" s="48">
        <f t="shared" si="1"/>
        <v>1</v>
      </c>
      <c r="X13" s="48">
        <f t="shared" si="1"/>
        <v>1</v>
      </c>
      <c r="Y13" s="48">
        <f t="shared" si="1"/>
        <v>1</v>
      </c>
      <c r="Z13" s="48">
        <f t="shared" si="1"/>
        <v>1</v>
      </c>
      <c r="AA13" s="48">
        <f t="shared" si="1"/>
        <v>1</v>
      </c>
      <c r="AB13" s="48">
        <f t="shared" si="1"/>
        <v>1</v>
      </c>
      <c r="AC13" s="48">
        <f t="shared" si="1"/>
        <v>1</v>
      </c>
      <c r="AD13" s="48">
        <f t="shared" si="1"/>
        <v>1</v>
      </c>
      <c r="AE13" s="48">
        <f t="shared" si="1"/>
        <v>1</v>
      </c>
      <c r="AF13" s="48">
        <f t="shared" si="1"/>
        <v>1</v>
      </c>
      <c r="AG13" s="48">
        <f t="shared" si="1"/>
        <v>1</v>
      </c>
      <c r="AH13" s="48">
        <f t="shared" si="1"/>
        <v>1</v>
      </c>
      <c r="AI13" s="48">
        <f t="shared" si="1"/>
        <v>1</v>
      </c>
      <c r="AJ13" s="48">
        <f t="shared" si="1"/>
        <v>1</v>
      </c>
      <c r="AK13" s="48">
        <f t="shared" si="1"/>
        <v>1</v>
      </c>
      <c r="AL13" s="48">
        <f t="shared" si="1"/>
        <v>1</v>
      </c>
      <c r="AM13" s="48">
        <f t="shared" si="1"/>
        <v>1</v>
      </c>
      <c r="AN13" s="48">
        <f t="shared" si="1"/>
        <v>1</v>
      </c>
      <c r="AO13" s="48">
        <f t="shared" si="1"/>
        <v>1</v>
      </c>
      <c r="AP13" s="48">
        <f t="shared" si="1"/>
        <v>1</v>
      </c>
      <c r="AQ13" s="48">
        <f t="shared" si="1"/>
        <v>1</v>
      </c>
      <c r="AR13" s="48">
        <f t="shared" si="1"/>
        <v>1</v>
      </c>
      <c r="AS13" s="48">
        <f t="shared" si="1"/>
        <v>1</v>
      </c>
      <c r="AT13" s="48">
        <f t="shared" si="1"/>
        <v>1</v>
      </c>
      <c r="AU13" s="48">
        <f t="shared" si="1"/>
        <v>1</v>
      </c>
      <c r="AV13" s="48">
        <f t="shared" si="1"/>
        <v>1</v>
      </c>
      <c r="AW13" s="48">
        <f t="shared" si="1"/>
        <v>1</v>
      </c>
      <c r="AX13" s="48">
        <f t="shared" si="1"/>
        <v>1</v>
      </c>
      <c r="AY13" s="48">
        <f t="shared" si="1"/>
        <v>0</v>
      </c>
      <c r="AZ13" s="48">
        <f t="shared" si="1"/>
        <v>0</v>
      </c>
      <c r="BA13" s="48">
        <f t="shared" si="1"/>
        <v>0</v>
      </c>
      <c r="BB13" s="48">
        <f t="shared" si="1"/>
        <v>0</v>
      </c>
      <c r="BC13" s="48">
        <f t="shared" si="1"/>
        <v>0</v>
      </c>
      <c r="BD13" s="48">
        <f t="shared" si="1"/>
        <v>0</v>
      </c>
      <c r="BE13" s="48">
        <f t="shared" si="1"/>
        <v>0</v>
      </c>
      <c r="BF13" s="48">
        <f t="shared" si="1"/>
        <v>0</v>
      </c>
      <c r="BG13" s="48">
        <f t="shared" si="1"/>
        <v>0</v>
      </c>
      <c r="BH13" s="48">
        <f t="shared" si="1"/>
        <v>0</v>
      </c>
      <c r="BI13" s="48">
        <f t="shared" si="1"/>
        <v>0</v>
      </c>
      <c r="BJ13" s="48">
        <f t="shared" si="1"/>
        <v>0</v>
      </c>
      <c r="BK13" s="48">
        <f t="shared" si="1"/>
        <v>0</v>
      </c>
      <c r="BL13" s="48">
        <f t="shared" si="1"/>
        <v>0</v>
      </c>
      <c r="BM13" s="48">
        <f t="shared" si="1"/>
        <v>0</v>
      </c>
      <c r="BN13" s="48">
        <f t="shared" si="1"/>
        <v>0</v>
      </c>
      <c r="BO13" s="48">
        <f t="shared" si="1"/>
        <v>0</v>
      </c>
      <c r="BP13" s="48">
        <f t="shared" ref="BP13:BV13" si="2">IF(BP11&lt;=$D$7,1,0)</f>
        <v>0</v>
      </c>
      <c r="BQ13" s="48">
        <f t="shared" si="2"/>
        <v>0</v>
      </c>
      <c r="BR13" s="48">
        <f t="shared" si="2"/>
        <v>0</v>
      </c>
      <c r="BS13" s="48">
        <f t="shared" si="2"/>
        <v>0</v>
      </c>
      <c r="BT13" s="48">
        <f t="shared" si="2"/>
        <v>0</v>
      </c>
      <c r="BU13" s="48">
        <f t="shared" si="2"/>
        <v>0</v>
      </c>
      <c r="BV13" s="48">
        <f t="shared" si="2"/>
        <v>0</v>
      </c>
    </row>
  </sheetData>
  <phoneticPr fontId="3" type="noConversion"/>
  <pageMargins left="0.75" right="0.75" top="1" bottom="1" header="0.5" footer="0.5"/>
  <pageSetup orientation="portrait"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pageSetUpPr fitToPage="1"/>
  </sheetPr>
  <dimension ref="A1:CA180"/>
  <sheetViews>
    <sheetView workbookViewId="0">
      <pane xSplit="2" ySplit="4" topLeftCell="C5" activePane="bottomRight" state="frozen"/>
      <selection activeCell="BF63" sqref="BF63"/>
      <selection pane="topRight" activeCell="BF63" sqref="BF63"/>
      <selection pane="bottomLeft" activeCell="BF63" sqref="BF63"/>
      <selection pane="bottomRight" activeCell="B2" sqref="B2"/>
    </sheetView>
  </sheetViews>
  <sheetFormatPr defaultColWidth="9.5546875" defaultRowHeight="10.199999999999999" x14ac:dyDescent="0.2"/>
  <cols>
    <col min="1" max="1" width="12" style="153" customWidth="1"/>
    <col min="2" max="2" width="32.44140625" style="153" customWidth="1"/>
    <col min="3" max="3" width="7.5546875" style="153" customWidth="1"/>
    <col min="4" max="50" width="6.5546875" style="153" customWidth="1"/>
    <col min="51" max="55" width="6.5546875" style="376" customWidth="1"/>
    <col min="56" max="58" width="6.5546875" style="607" customWidth="1"/>
    <col min="59" max="59" width="6.5546875" style="376" customWidth="1"/>
    <col min="60" max="60" width="6.5546875" style="710" customWidth="1"/>
    <col min="61" max="62" width="6.5546875" style="376" customWidth="1"/>
    <col min="63" max="74" width="6.5546875" style="153" customWidth="1"/>
    <col min="75" max="75" width="9.5546875" style="153"/>
    <col min="76" max="77" width="11.5546875" style="153" bestFit="1" customWidth="1"/>
    <col min="78" max="16384" width="9.5546875" style="153"/>
  </cols>
  <sheetData>
    <row r="1" spans="1:74" ht="13.35" customHeight="1" x14ac:dyDescent="0.25">
      <c r="A1" s="782" t="s">
        <v>798</v>
      </c>
      <c r="B1" s="813" t="s">
        <v>986</v>
      </c>
      <c r="C1" s="814"/>
      <c r="D1" s="814"/>
      <c r="E1" s="814"/>
      <c r="F1" s="814"/>
      <c r="G1" s="814"/>
      <c r="H1" s="814"/>
      <c r="I1" s="814"/>
      <c r="J1" s="814"/>
      <c r="K1" s="814"/>
      <c r="L1" s="814"/>
      <c r="M1" s="814"/>
      <c r="N1" s="814"/>
      <c r="O1" s="814"/>
      <c r="P1" s="814"/>
      <c r="Q1" s="814"/>
      <c r="R1" s="814"/>
      <c r="S1" s="814"/>
      <c r="T1" s="814"/>
      <c r="U1" s="814"/>
      <c r="V1" s="814"/>
      <c r="W1" s="814"/>
      <c r="X1" s="814"/>
      <c r="Y1" s="814"/>
      <c r="Z1" s="814"/>
      <c r="AA1" s="814"/>
      <c r="AB1" s="814"/>
      <c r="AC1" s="814"/>
      <c r="AD1" s="814"/>
      <c r="AE1" s="814"/>
      <c r="AF1" s="814"/>
      <c r="AG1" s="814"/>
      <c r="AH1" s="814"/>
      <c r="AI1" s="814"/>
      <c r="AJ1" s="814"/>
      <c r="AK1" s="814"/>
      <c r="AL1" s="814"/>
      <c r="AM1" s="289"/>
    </row>
    <row r="2" spans="1:74" ht="13.2" x14ac:dyDescent="0.25">
      <c r="A2" s="783"/>
      <c r="B2" s="505" t="str">
        <f>"U.S. Energy Information Administration  |  Short-Term Energy Outlook  - "&amp;Dates!D1</f>
        <v>U.S. Energy Information Administration  |  Short-Term Energy Outlook  - January 2021</v>
      </c>
      <c r="C2" s="506"/>
      <c r="D2" s="506"/>
      <c r="E2" s="506"/>
      <c r="F2" s="506"/>
      <c r="G2" s="506"/>
      <c r="H2" s="506"/>
      <c r="I2" s="713"/>
      <c r="J2" s="713"/>
      <c r="K2" s="713"/>
      <c r="L2" s="713"/>
      <c r="M2" s="713"/>
      <c r="N2" s="713"/>
      <c r="O2" s="713"/>
      <c r="P2" s="713"/>
      <c r="Q2" s="713"/>
      <c r="R2" s="713"/>
      <c r="S2" s="713"/>
      <c r="T2" s="713"/>
      <c r="U2" s="713"/>
      <c r="V2" s="713"/>
      <c r="W2" s="713"/>
      <c r="X2" s="713"/>
      <c r="Y2" s="713"/>
      <c r="Z2" s="713"/>
      <c r="AA2" s="713"/>
      <c r="AB2" s="713"/>
      <c r="AC2" s="713"/>
      <c r="AD2" s="713"/>
      <c r="AE2" s="713"/>
      <c r="AF2" s="713"/>
      <c r="AG2" s="713"/>
      <c r="AH2" s="713"/>
      <c r="AI2" s="713"/>
      <c r="AJ2" s="713"/>
      <c r="AK2" s="713"/>
      <c r="AL2" s="713"/>
      <c r="AM2" s="743"/>
      <c r="AN2" s="744"/>
      <c r="AO2" s="744"/>
      <c r="AP2" s="744"/>
      <c r="AQ2" s="744"/>
      <c r="AR2" s="744"/>
      <c r="AS2" s="744"/>
      <c r="AT2" s="744"/>
    </row>
    <row r="3" spans="1:74" s="12" customFormat="1" ht="13.2" x14ac:dyDescent="0.25">
      <c r="A3" s="14"/>
      <c r="B3" s="15"/>
      <c r="C3" s="785">
        <f>Dates!D3</f>
        <v>2017</v>
      </c>
      <c r="D3" s="776"/>
      <c r="E3" s="776"/>
      <c r="F3" s="776"/>
      <c r="G3" s="776"/>
      <c r="H3" s="776"/>
      <c r="I3" s="776"/>
      <c r="J3" s="776"/>
      <c r="K3" s="776"/>
      <c r="L3" s="776"/>
      <c r="M3" s="776"/>
      <c r="N3" s="777"/>
      <c r="O3" s="785">
        <f>C3+1</f>
        <v>2018</v>
      </c>
      <c r="P3" s="786"/>
      <c r="Q3" s="786"/>
      <c r="R3" s="786"/>
      <c r="S3" s="786"/>
      <c r="T3" s="786"/>
      <c r="U3" s="786"/>
      <c r="V3" s="786"/>
      <c r="W3" s="786"/>
      <c r="X3" s="776"/>
      <c r="Y3" s="776"/>
      <c r="Z3" s="777"/>
      <c r="AA3" s="773">
        <f>O3+1</f>
        <v>2019</v>
      </c>
      <c r="AB3" s="776"/>
      <c r="AC3" s="776"/>
      <c r="AD3" s="776"/>
      <c r="AE3" s="776"/>
      <c r="AF3" s="776"/>
      <c r="AG3" s="776"/>
      <c r="AH3" s="776"/>
      <c r="AI3" s="776"/>
      <c r="AJ3" s="776"/>
      <c r="AK3" s="776"/>
      <c r="AL3" s="777"/>
      <c r="AM3" s="773">
        <f>AA3+1</f>
        <v>2020</v>
      </c>
      <c r="AN3" s="776"/>
      <c r="AO3" s="776"/>
      <c r="AP3" s="776"/>
      <c r="AQ3" s="776"/>
      <c r="AR3" s="776"/>
      <c r="AS3" s="776"/>
      <c r="AT3" s="776"/>
      <c r="AU3" s="776"/>
      <c r="AV3" s="776"/>
      <c r="AW3" s="776"/>
      <c r="AX3" s="777"/>
      <c r="AY3" s="773">
        <f>AM3+1</f>
        <v>2021</v>
      </c>
      <c r="AZ3" s="774"/>
      <c r="BA3" s="774"/>
      <c r="BB3" s="774"/>
      <c r="BC3" s="774"/>
      <c r="BD3" s="774"/>
      <c r="BE3" s="774"/>
      <c r="BF3" s="774"/>
      <c r="BG3" s="774"/>
      <c r="BH3" s="774"/>
      <c r="BI3" s="774"/>
      <c r="BJ3" s="775"/>
      <c r="BK3" s="773">
        <f>AY3+1</f>
        <v>2022</v>
      </c>
      <c r="BL3" s="776"/>
      <c r="BM3" s="776"/>
      <c r="BN3" s="776"/>
      <c r="BO3" s="776"/>
      <c r="BP3" s="776"/>
      <c r="BQ3" s="776"/>
      <c r="BR3" s="776"/>
      <c r="BS3" s="776"/>
      <c r="BT3" s="776"/>
      <c r="BU3" s="776"/>
      <c r="BV3" s="777"/>
    </row>
    <row r="4" spans="1:74" s="12" customFormat="1" x14ac:dyDescent="0.2">
      <c r="A4" s="16"/>
      <c r="B4" s="17"/>
      <c r="C4" s="18" t="s">
        <v>473</v>
      </c>
      <c r="D4" s="18" t="s">
        <v>474</v>
      </c>
      <c r="E4" s="18" t="s">
        <v>475</v>
      </c>
      <c r="F4" s="18" t="s">
        <v>476</v>
      </c>
      <c r="G4" s="18" t="s">
        <v>477</v>
      </c>
      <c r="H4" s="18" t="s">
        <v>478</v>
      </c>
      <c r="I4" s="18" t="s">
        <v>479</v>
      </c>
      <c r="J4" s="18" t="s">
        <v>480</v>
      </c>
      <c r="K4" s="18" t="s">
        <v>481</v>
      </c>
      <c r="L4" s="18" t="s">
        <v>482</v>
      </c>
      <c r="M4" s="18" t="s">
        <v>483</v>
      </c>
      <c r="N4" s="18" t="s">
        <v>484</v>
      </c>
      <c r="O4" s="18" t="s">
        <v>473</v>
      </c>
      <c r="P4" s="18" t="s">
        <v>474</v>
      </c>
      <c r="Q4" s="18" t="s">
        <v>475</v>
      </c>
      <c r="R4" s="18" t="s">
        <v>476</v>
      </c>
      <c r="S4" s="18" t="s">
        <v>477</v>
      </c>
      <c r="T4" s="18" t="s">
        <v>478</v>
      </c>
      <c r="U4" s="18" t="s">
        <v>479</v>
      </c>
      <c r="V4" s="18" t="s">
        <v>480</v>
      </c>
      <c r="W4" s="18" t="s">
        <v>481</v>
      </c>
      <c r="X4" s="18" t="s">
        <v>482</v>
      </c>
      <c r="Y4" s="18" t="s">
        <v>483</v>
      </c>
      <c r="Z4" s="18" t="s">
        <v>484</v>
      </c>
      <c r="AA4" s="18" t="s">
        <v>473</v>
      </c>
      <c r="AB4" s="18" t="s">
        <v>474</v>
      </c>
      <c r="AC4" s="18" t="s">
        <v>475</v>
      </c>
      <c r="AD4" s="18" t="s">
        <v>476</v>
      </c>
      <c r="AE4" s="18" t="s">
        <v>477</v>
      </c>
      <c r="AF4" s="18" t="s">
        <v>478</v>
      </c>
      <c r="AG4" s="18" t="s">
        <v>479</v>
      </c>
      <c r="AH4" s="18" t="s">
        <v>480</v>
      </c>
      <c r="AI4" s="18" t="s">
        <v>481</v>
      </c>
      <c r="AJ4" s="18" t="s">
        <v>482</v>
      </c>
      <c r="AK4" s="18" t="s">
        <v>483</v>
      </c>
      <c r="AL4" s="18" t="s">
        <v>484</v>
      </c>
      <c r="AM4" s="18" t="s">
        <v>473</v>
      </c>
      <c r="AN4" s="18" t="s">
        <v>474</v>
      </c>
      <c r="AO4" s="18" t="s">
        <v>475</v>
      </c>
      <c r="AP4" s="18" t="s">
        <v>476</v>
      </c>
      <c r="AQ4" s="18" t="s">
        <v>477</v>
      </c>
      <c r="AR4" s="18" t="s">
        <v>478</v>
      </c>
      <c r="AS4" s="18" t="s">
        <v>479</v>
      </c>
      <c r="AT4" s="18" t="s">
        <v>480</v>
      </c>
      <c r="AU4" s="18" t="s">
        <v>481</v>
      </c>
      <c r="AV4" s="18" t="s">
        <v>482</v>
      </c>
      <c r="AW4" s="18" t="s">
        <v>483</v>
      </c>
      <c r="AX4" s="18" t="s">
        <v>484</v>
      </c>
      <c r="AY4" s="18" t="s">
        <v>473</v>
      </c>
      <c r="AZ4" s="18" t="s">
        <v>474</v>
      </c>
      <c r="BA4" s="18" t="s">
        <v>475</v>
      </c>
      <c r="BB4" s="18" t="s">
        <v>476</v>
      </c>
      <c r="BC4" s="18" t="s">
        <v>477</v>
      </c>
      <c r="BD4" s="18" t="s">
        <v>478</v>
      </c>
      <c r="BE4" s="18" t="s">
        <v>479</v>
      </c>
      <c r="BF4" s="18" t="s">
        <v>480</v>
      </c>
      <c r="BG4" s="18" t="s">
        <v>481</v>
      </c>
      <c r="BH4" s="18" t="s">
        <v>482</v>
      </c>
      <c r="BI4" s="18" t="s">
        <v>483</v>
      </c>
      <c r="BJ4" s="18" t="s">
        <v>484</v>
      </c>
      <c r="BK4" s="18" t="s">
        <v>473</v>
      </c>
      <c r="BL4" s="18" t="s">
        <v>474</v>
      </c>
      <c r="BM4" s="18" t="s">
        <v>475</v>
      </c>
      <c r="BN4" s="18" t="s">
        <v>476</v>
      </c>
      <c r="BO4" s="18" t="s">
        <v>477</v>
      </c>
      <c r="BP4" s="18" t="s">
        <v>478</v>
      </c>
      <c r="BQ4" s="18" t="s">
        <v>479</v>
      </c>
      <c r="BR4" s="18" t="s">
        <v>480</v>
      </c>
      <c r="BS4" s="18" t="s">
        <v>481</v>
      </c>
      <c r="BT4" s="18" t="s">
        <v>482</v>
      </c>
      <c r="BU4" s="18" t="s">
        <v>483</v>
      </c>
      <c r="BV4" s="18" t="s">
        <v>484</v>
      </c>
    </row>
    <row r="5" spans="1:74" x14ac:dyDescent="0.2">
      <c r="A5" s="585"/>
      <c r="B5" s="154" t="s">
        <v>933</v>
      </c>
      <c r="C5" s="158"/>
      <c r="D5" s="158"/>
      <c r="E5" s="158"/>
      <c r="F5" s="158"/>
      <c r="G5" s="158"/>
      <c r="H5" s="158"/>
      <c r="I5" s="158"/>
      <c r="J5" s="158"/>
      <c r="K5" s="158"/>
      <c r="L5" s="158"/>
      <c r="M5" s="158"/>
      <c r="N5" s="158"/>
      <c r="O5" s="158"/>
      <c r="P5" s="158"/>
      <c r="Q5" s="158"/>
      <c r="R5" s="158"/>
      <c r="S5" s="158"/>
      <c r="T5" s="158"/>
      <c r="U5" s="158"/>
      <c r="V5" s="158"/>
      <c r="W5" s="158"/>
      <c r="X5" s="158"/>
      <c r="Y5" s="158"/>
      <c r="Z5" s="158"/>
      <c r="AA5" s="158"/>
      <c r="AB5" s="158"/>
      <c r="AC5" s="158"/>
      <c r="AD5" s="158"/>
      <c r="AE5" s="158"/>
      <c r="AF5" s="158"/>
      <c r="AG5" s="158"/>
      <c r="AH5" s="158"/>
      <c r="AI5" s="158"/>
      <c r="AJ5" s="158"/>
      <c r="AK5" s="158"/>
      <c r="AL5" s="158"/>
      <c r="AM5" s="158"/>
      <c r="AN5" s="158"/>
      <c r="AO5" s="158"/>
      <c r="AP5" s="158"/>
      <c r="AQ5" s="158"/>
      <c r="AR5" s="158"/>
      <c r="AS5" s="158"/>
      <c r="AT5" s="158"/>
      <c r="AU5" s="158"/>
      <c r="AV5" s="158"/>
      <c r="AW5" s="158"/>
      <c r="AX5" s="158"/>
      <c r="AY5" s="375"/>
      <c r="AZ5" s="375"/>
      <c r="BA5" s="375"/>
      <c r="BB5" s="375"/>
      <c r="BC5" s="375"/>
      <c r="BD5" s="594"/>
      <c r="BE5" s="594"/>
      <c r="BF5" s="594"/>
      <c r="BG5" s="594"/>
      <c r="BH5" s="594"/>
      <c r="BI5" s="594"/>
      <c r="BJ5" s="375"/>
      <c r="BK5" s="375"/>
      <c r="BL5" s="375"/>
      <c r="BM5" s="375"/>
      <c r="BN5" s="375"/>
      <c r="BO5" s="375"/>
      <c r="BP5" s="375"/>
      <c r="BQ5" s="375"/>
      <c r="BR5" s="375"/>
      <c r="BS5" s="375"/>
      <c r="BT5" s="375"/>
      <c r="BU5" s="375"/>
      <c r="BV5" s="375"/>
    </row>
    <row r="6" spans="1:74" x14ac:dyDescent="0.2">
      <c r="A6" s="586"/>
      <c r="B6" s="154" t="s">
        <v>934</v>
      </c>
      <c r="C6" s="158"/>
      <c r="D6" s="158"/>
      <c r="E6" s="158"/>
      <c r="F6" s="158"/>
      <c r="G6" s="158"/>
      <c r="H6" s="158"/>
      <c r="I6" s="158"/>
      <c r="J6" s="158"/>
      <c r="K6" s="158"/>
      <c r="L6" s="158"/>
      <c r="M6" s="158"/>
      <c r="N6" s="158"/>
      <c r="O6" s="158"/>
      <c r="P6" s="158"/>
      <c r="Q6" s="158"/>
      <c r="R6" s="158"/>
      <c r="S6" s="158"/>
      <c r="T6" s="158"/>
      <c r="U6" s="158"/>
      <c r="V6" s="158"/>
      <c r="W6" s="158"/>
      <c r="X6" s="158"/>
      <c r="Y6" s="158"/>
      <c r="Z6" s="158"/>
      <c r="AA6" s="158"/>
      <c r="AB6" s="158"/>
      <c r="AC6" s="158"/>
      <c r="AD6" s="158"/>
      <c r="AE6" s="158"/>
      <c r="AF6" s="158"/>
      <c r="AG6" s="158"/>
      <c r="AH6" s="158"/>
      <c r="AI6" s="158"/>
      <c r="AJ6" s="158"/>
      <c r="AK6" s="158"/>
      <c r="AL6" s="158"/>
      <c r="AM6" s="158"/>
      <c r="AN6" s="158"/>
      <c r="AO6" s="158"/>
      <c r="AP6" s="158"/>
      <c r="AQ6" s="158"/>
      <c r="AR6" s="158"/>
      <c r="AS6" s="158"/>
      <c r="AT6" s="158"/>
      <c r="AU6" s="158"/>
      <c r="AV6" s="158"/>
      <c r="AW6" s="158"/>
      <c r="AX6" s="158"/>
      <c r="AY6" s="375"/>
      <c r="AZ6" s="375"/>
      <c r="BA6" s="375"/>
      <c r="BB6" s="375"/>
      <c r="BC6" s="375"/>
      <c r="BD6" s="594"/>
      <c r="BE6" s="594"/>
      <c r="BF6" s="594"/>
      <c r="BG6" s="594"/>
      <c r="BH6" s="594"/>
      <c r="BI6" s="594"/>
      <c r="BJ6" s="375"/>
      <c r="BK6" s="375"/>
      <c r="BL6" s="375"/>
      <c r="BM6" s="375"/>
      <c r="BN6" s="375"/>
      <c r="BO6" s="375"/>
      <c r="BP6" s="375"/>
      <c r="BQ6" s="375"/>
      <c r="BR6" s="375"/>
      <c r="BS6" s="375"/>
      <c r="BT6" s="375"/>
      <c r="BU6" s="375"/>
      <c r="BV6" s="375"/>
    </row>
    <row r="7" spans="1:74" x14ac:dyDescent="0.2">
      <c r="A7" s="586" t="s">
        <v>935</v>
      </c>
      <c r="B7" s="587" t="s">
        <v>936</v>
      </c>
      <c r="C7" s="208">
        <v>1.2442580000000001</v>
      </c>
      <c r="D7" s="208">
        <v>1.391429</v>
      </c>
      <c r="E7" s="208">
        <v>1.409645</v>
      </c>
      <c r="F7" s="208">
        <v>1.3777330000000001</v>
      </c>
      <c r="G7" s="208">
        <v>1.4263870000000001</v>
      </c>
      <c r="H7" s="208">
        <v>1.436267</v>
      </c>
      <c r="I7" s="208">
        <v>1.4073549999999999</v>
      </c>
      <c r="J7" s="208">
        <v>1.3649359999999999</v>
      </c>
      <c r="K7" s="208">
        <v>1.316567</v>
      </c>
      <c r="L7" s="208">
        <v>1.5703229999999999</v>
      </c>
      <c r="M7" s="208">
        <v>1.6243000000000001</v>
      </c>
      <c r="N7" s="208">
        <v>1.5415479999999999</v>
      </c>
      <c r="O7" s="208">
        <v>1.5070319999999999</v>
      </c>
      <c r="P7" s="208">
        <v>1.6166069999999999</v>
      </c>
      <c r="Q7" s="208">
        <v>1.668129</v>
      </c>
      <c r="R7" s="208">
        <v>1.7255670000000001</v>
      </c>
      <c r="S7" s="208">
        <v>1.7132259999999999</v>
      </c>
      <c r="T7" s="208">
        <v>1.6763999999999999</v>
      </c>
      <c r="U7" s="208">
        <v>1.7236769999999999</v>
      </c>
      <c r="V7" s="208">
        <v>1.7847420000000001</v>
      </c>
      <c r="W7" s="208">
        <v>1.8164670000000001</v>
      </c>
      <c r="X7" s="208">
        <v>1.8008390000000001</v>
      </c>
      <c r="Y7" s="208">
        <v>1.7944329999999999</v>
      </c>
      <c r="Z7" s="208">
        <v>1.729968</v>
      </c>
      <c r="AA7" s="208">
        <v>1.801871</v>
      </c>
      <c r="AB7" s="208">
        <v>1.928464</v>
      </c>
      <c r="AC7" s="208">
        <v>1.9012899999999999</v>
      </c>
      <c r="AD7" s="208">
        <v>1.879167</v>
      </c>
      <c r="AE7" s="208">
        <v>1.8852580000000001</v>
      </c>
      <c r="AF7" s="208">
        <v>1.8316669999999999</v>
      </c>
      <c r="AG7" s="208">
        <v>1.678226</v>
      </c>
      <c r="AH7" s="208">
        <v>1.677484</v>
      </c>
      <c r="AI7" s="208">
        <v>1.8148</v>
      </c>
      <c r="AJ7" s="208">
        <v>1.873839</v>
      </c>
      <c r="AK7" s="208">
        <v>1.839167</v>
      </c>
      <c r="AL7" s="208">
        <v>1.8487420000000001</v>
      </c>
      <c r="AM7" s="208">
        <v>1.9330970000000001</v>
      </c>
      <c r="AN7" s="208">
        <v>1.8614139999999999</v>
      </c>
      <c r="AO7" s="208">
        <v>1.978129</v>
      </c>
      <c r="AP7" s="208">
        <v>1.766</v>
      </c>
      <c r="AQ7" s="208">
        <v>1.863097</v>
      </c>
      <c r="AR7" s="208">
        <v>2.1345000000000001</v>
      </c>
      <c r="AS7" s="208">
        <v>2.1829360000000002</v>
      </c>
      <c r="AT7" s="208">
        <v>2.1352259999999998</v>
      </c>
      <c r="AU7" s="208">
        <v>2.0979999999999999</v>
      </c>
      <c r="AV7" s="208">
        <v>2.1400320000000002</v>
      </c>
      <c r="AW7" s="208">
        <v>1.9948950400000001</v>
      </c>
      <c r="AX7" s="208">
        <v>1.9765652561</v>
      </c>
      <c r="AY7" s="333">
        <v>2.0796779999999999</v>
      </c>
      <c r="AZ7" s="333">
        <v>2.2019199999999999</v>
      </c>
      <c r="BA7" s="333">
        <v>2.2525140000000001</v>
      </c>
      <c r="BB7" s="333">
        <v>2.2968389999999999</v>
      </c>
      <c r="BC7" s="333">
        <v>2.3171369999999998</v>
      </c>
      <c r="BD7" s="333">
        <v>2.2255039999999999</v>
      </c>
      <c r="BE7" s="333">
        <v>2.2233800000000001</v>
      </c>
      <c r="BF7" s="333">
        <v>2.2628400000000002</v>
      </c>
      <c r="BG7" s="333">
        <v>2.2804389999999999</v>
      </c>
      <c r="BH7" s="333">
        <v>2.3382010000000002</v>
      </c>
      <c r="BI7" s="333">
        <v>2.394136</v>
      </c>
      <c r="BJ7" s="333">
        <v>2.3267009999999999</v>
      </c>
      <c r="BK7" s="333">
        <v>2.304824</v>
      </c>
      <c r="BL7" s="333">
        <v>2.3519040000000002</v>
      </c>
      <c r="BM7" s="333">
        <v>2.3957899999999999</v>
      </c>
      <c r="BN7" s="333">
        <v>2.4572530000000001</v>
      </c>
      <c r="BO7" s="333">
        <v>2.5647579999999999</v>
      </c>
      <c r="BP7" s="333">
        <v>2.5091600000000001</v>
      </c>
      <c r="BQ7" s="333">
        <v>2.4961709999999999</v>
      </c>
      <c r="BR7" s="333">
        <v>2.5586389999999999</v>
      </c>
      <c r="BS7" s="333">
        <v>2.5571259999999998</v>
      </c>
      <c r="BT7" s="333">
        <v>2.6240230000000002</v>
      </c>
      <c r="BU7" s="333">
        <v>2.6543000000000001</v>
      </c>
      <c r="BV7" s="333">
        <v>2.5765760000000002</v>
      </c>
    </row>
    <row r="8" spans="1:74" x14ac:dyDescent="0.2">
      <c r="A8" s="586" t="s">
        <v>937</v>
      </c>
      <c r="B8" s="587" t="s">
        <v>938</v>
      </c>
      <c r="C8" s="208">
        <v>1.1399030000000001</v>
      </c>
      <c r="D8" s="208">
        <v>1.1874640000000001</v>
      </c>
      <c r="E8" s="208">
        <v>1.2018390000000001</v>
      </c>
      <c r="F8" s="208">
        <v>1.2105999999999999</v>
      </c>
      <c r="G8" s="208">
        <v>1.227258</v>
      </c>
      <c r="H8" s="208">
        <v>1.2308669999999999</v>
      </c>
      <c r="I8" s="208">
        <v>1.2511939999999999</v>
      </c>
      <c r="J8" s="208">
        <v>1.2419359999999999</v>
      </c>
      <c r="K8" s="208">
        <v>1.248067</v>
      </c>
      <c r="L8" s="208">
        <v>1.2837099999999999</v>
      </c>
      <c r="M8" s="208">
        <v>1.3142670000000001</v>
      </c>
      <c r="N8" s="208">
        <v>1.291903</v>
      </c>
      <c r="O8" s="208">
        <v>1.2494190000000001</v>
      </c>
      <c r="P8" s="208">
        <v>1.309857</v>
      </c>
      <c r="Q8" s="208">
        <v>1.3495159999999999</v>
      </c>
      <c r="R8" s="208">
        <v>1.360333</v>
      </c>
      <c r="S8" s="208">
        <v>1.3831610000000001</v>
      </c>
      <c r="T8" s="208">
        <v>1.3854</v>
      </c>
      <c r="U8" s="208">
        <v>1.4145810000000001</v>
      </c>
      <c r="V8" s="208">
        <v>1.460871</v>
      </c>
      <c r="W8" s="208">
        <v>1.472067</v>
      </c>
      <c r="X8" s="208">
        <v>1.46871</v>
      </c>
      <c r="Y8" s="208">
        <v>1.4744330000000001</v>
      </c>
      <c r="Z8" s="208">
        <v>1.4763869999999999</v>
      </c>
      <c r="AA8" s="208">
        <v>1.4865159999999999</v>
      </c>
      <c r="AB8" s="208">
        <v>1.502429</v>
      </c>
      <c r="AC8" s="208">
        <v>1.522742</v>
      </c>
      <c r="AD8" s="208">
        <v>1.5525</v>
      </c>
      <c r="AE8" s="208">
        <v>1.562452</v>
      </c>
      <c r="AF8" s="208">
        <v>1.5563670000000001</v>
      </c>
      <c r="AG8" s="208">
        <v>1.5777099999999999</v>
      </c>
      <c r="AH8" s="208">
        <v>1.6048070000000001</v>
      </c>
      <c r="AI8" s="208">
        <v>1.6611</v>
      </c>
      <c r="AJ8" s="208">
        <v>1.6659999999999999</v>
      </c>
      <c r="AK8" s="208">
        <v>1.6822330000000001</v>
      </c>
      <c r="AL8" s="208">
        <v>1.6844190000000001</v>
      </c>
      <c r="AM8" s="208">
        <v>1.732807</v>
      </c>
      <c r="AN8" s="208">
        <v>1.6748970000000001</v>
      </c>
      <c r="AO8" s="208">
        <v>1.760032</v>
      </c>
      <c r="AP8" s="208">
        <v>1.6914</v>
      </c>
      <c r="AQ8" s="208">
        <v>1.5304519999999999</v>
      </c>
      <c r="AR8" s="208">
        <v>1.6143670000000001</v>
      </c>
      <c r="AS8" s="208">
        <v>1.671645</v>
      </c>
      <c r="AT8" s="208">
        <v>1.6707099999999999</v>
      </c>
      <c r="AU8" s="208">
        <v>1.6924330000000001</v>
      </c>
      <c r="AV8" s="208">
        <v>1.680936</v>
      </c>
      <c r="AW8" s="208">
        <v>1.6709639667</v>
      </c>
      <c r="AX8" s="208">
        <v>1.6635185935000001</v>
      </c>
      <c r="AY8" s="333">
        <v>1.5090140000000001</v>
      </c>
      <c r="AZ8" s="333">
        <v>1.510866</v>
      </c>
      <c r="BA8" s="333">
        <v>1.5388139999999999</v>
      </c>
      <c r="BB8" s="333">
        <v>1.5878969999999999</v>
      </c>
      <c r="BC8" s="333">
        <v>1.6066830000000001</v>
      </c>
      <c r="BD8" s="333">
        <v>1.602959</v>
      </c>
      <c r="BE8" s="333">
        <v>1.610617</v>
      </c>
      <c r="BF8" s="333">
        <v>1.630808</v>
      </c>
      <c r="BG8" s="333">
        <v>1.6392450000000001</v>
      </c>
      <c r="BH8" s="333">
        <v>1.640433</v>
      </c>
      <c r="BI8" s="333">
        <v>1.633237</v>
      </c>
      <c r="BJ8" s="333">
        <v>1.6265019999999999</v>
      </c>
      <c r="BK8" s="333">
        <v>1.590597</v>
      </c>
      <c r="BL8" s="333">
        <v>1.5997969999999999</v>
      </c>
      <c r="BM8" s="333">
        <v>1.626725</v>
      </c>
      <c r="BN8" s="333">
        <v>1.643726</v>
      </c>
      <c r="BO8" s="333">
        <v>1.6586890000000001</v>
      </c>
      <c r="BP8" s="333">
        <v>1.6523840000000001</v>
      </c>
      <c r="BQ8" s="333">
        <v>1.6588339999999999</v>
      </c>
      <c r="BR8" s="333">
        <v>1.6815469999999999</v>
      </c>
      <c r="BS8" s="333">
        <v>1.692752</v>
      </c>
      <c r="BT8" s="333">
        <v>1.6965539999999999</v>
      </c>
      <c r="BU8" s="333">
        <v>1.6907719999999999</v>
      </c>
      <c r="BV8" s="333">
        <v>1.6836089999999999</v>
      </c>
    </row>
    <row r="9" spans="1:74" x14ac:dyDescent="0.2">
      <c r="A9" s="586" t="s">
        <v>939</v>
      </c>
      <c r="B9" s="587" t="s">
        <v>966</v>
      </c>
      <c r="C9" s="208">
        <v>0.61280599999999996</v>
      </c>
      <c r="D9" s="208">
        <v>0.63807199999999997</v>
      </c>
      <c r="E9" s="208">
        <v>0.64832199999999995</v>
      </c>
      <c r="F9" s="208">
        <v>0.65480000000000005</v>
      </c>
      <c r="G9" s="208">
        <v>0.66487099999999999</v>
      </c>
      <c r="H9" s="208">
        <v>0.66826600000000003</v>
      </c>
      <c r="I9" s="208">
        <v>0.67774100000000004</v>
      </c>
      <c r="J9" s="208">
        <v>0.67483700000000002</v>
      </c>
      <c r="K9" s="208">
        <v>0.68653200000000003</v>
      </c>
      <c r="L9" s="208">
        <v>0.69193499999999997</v>
      </c>
      <c r="M9" s="208">
        <v>0.70116699999999998</v>
      </c>
      <c r="N9" s="208">
        <v>0.69032300000000002</v>
      </c>
      <c r="O9" s="208">
        <v>0.67200099999999996</v>
      </c>
      <c r="P9" s="208">
        <v>0.69182200000000005</v>
      </c>
      <c r="Q9" s="208">
        <v>0.71658100000000002</v>
      </c>
      <c r="R9" s="208">
        <v>0.72396700000000003</v>
      </c>
      <c r="S9" s="208">
        <v>0.74461299999999997</v>
      </c>
      <c r="T9" s="208">
        <v>0.75060000000000004</v>
      </c>
      <c r="U9" s="208">
        <v>0.76635399999999998</v>
      </c>
      <c r="V9" s="208">
        <v>0.79119300000000004</v>
      </c>
      <c r="W9" s="208">
        <v>0.79499900000000001</v>
      </c>
      <c r="X9" s="208">
        <v>0.78815999999999997</v>
      </c>
      <c r="Y9" s="208">
        <v>0.786134</v>
      </c>
      <c r="Z9" s="208">
        <v>0.78471000000000002</v>
      </c>
      <c r="AA9" s="208">
        <v>0.78051700000000002</v>
      </c>
      <c r="AB9" s="208">
        <v>0.79078599999999999</v>
      </c>
      <c r="AC9" s="208">
        <v>0.80561300000000002</v>
      </c>
      <c r="AD9" s="208">
        <v>0.82973300000000005</v>
      </c>
      <c r="AE9" s="208">
        <v>0.84028999999999998</v>
      </c>
      <c r="AF9" s="208">
        <v>0.83819900000000003</v>
      </c>
      <c r="AG9" s="208">
        <v>0.85619299999999998</v>
      </c>
      <c r="AH9" s="208">
        <v>0.87145099999999998</v>
      </c>
      <c r="AI9" s="208">
        <v>0.89729999999999999</v>
      </c>
      <c r="AJ9" s="208">
        <v>0.89119300000000001</v>
      </c>
      <c r="AK9" s="208">
        <v>0.89553300000000002</v>
      </c>
      <c r="AL9" s="208">
        <v>0.89803200000000005</v>
      </c>
      <c r="AM9" s="208">
        <v>0.91399900000000001</v>
      </c>
      <c r="AN9" s="208">
        <v>0.88492999999999999</v>
      </c>
      <c r="AO9" s="208">
        <v>0.93471000000000004</v>
      </c>
      <c r="AP9" s="208">
        <v>0.90429999999999999</v>
      </c>
      <c r="AQ9" s="208">
        <v>0.81270900000000001</v>
      </c>
      <c r="AR9" s="208">
        <v>0.86026599999999998</v>
      </c>
      <c r="AS9" s="208">
        <v>0.89248400000000006</v>
      </c>
      <c r="AT9" s="208">
        <v>0.89393500000000004</v>
      </c>
      <c r="AU9" s="208">
        <v>0.90130100000000002</v>
      </c>
      <c r="AV9" s="208">
        <v>0.88783800000000002</v>
      </c>
      <c r="AW9" s="208">
        <v>0.87985469999999999</v>
      </c>
      <c r="AX9" s="208">
        <v>0.87409674838999996</v>
      </c>
      <c r="AY9" s="333">
        <v>0.80430270000000004</v>
      </c>
      <c r="AZ9" s="333">
        <v>0.81297680000000005</v>
      </c>
      <c r="BA9" s="333">
        <v>0.82089080000000003</v>
      </c>
      <c r="BB9" s="333">
        <v>0.82932969999999995</v>
      </c>
      <c r="BC9" s="333">
        <v>0.84751220000000005</v>
      </c>
      <c r="BD9" s="333">
        <v>0.84870310000000004</v>
      </c>
      <c r="BE9" s="333">
        <v>0.86171560000000003</v>
      </c>
      <c r="BF9" s="333">
        <v>0.87373630000000002</v>
      </c>
      <c r="BG9" s="333">
        <v>0.88073939999999995</v>
      </c>
      <c r="BH9" s="333">
        <v>0.87801479999999998</v>
      </c>
      <c r="BI9" s="333">
        <v>0.87239920000000004</v>
      </c>
      <c r="BJ9" s="333">
        <v>0.86495169999999999</v>
      </c>
      <c r="BK9" s="333">
        <v>0.84541860000000002</v>
      </c>
      <c r="BL9" s="333">
        <v>0.84779599999999999</v>
      </c>
      <c r="BM9" s="333">
        <v>0.86519590000000002</v>
      </c>
      <c r="BN9" s="333">
        <v>0.87746630000000003</v>
      </c>
      <c r="BO9" s="333">
        <v>0.88372209999999995</v>
      </c>
      <c r="BP9" s="333">
        <v>0.88361230000000002</v>
      </c>
      <c r="BQ9" s="333">
        <v>0.88601589999999997</v>
      </c>
      <c r="BR9" s="333">
        <v>0.89930770000000004</v>
      </c>
      <c r="BS9" s="333">
        <v>0.90770589999999995</v>
      </c>
      <c r="BT9" s="333">
        <v>0.90629820000000005</v>
      </c>
      <c r="BU9" s="333">
        <v>0.90139539999999996</v>
      </c>
      <c r="BV9" s="333">
        <v>0.89373230000000004</v>
      </c>
    </row>
    <row r="10" spans="1:74" x14ac:dyDescent="0.2">
      <c r="A10" s="586" t="s">
        <v>941</v>
      </c>
      <c r="B10" s="587" t="s">
        <v>942</v>
      </c>
      <c r="C10" s="208">
        <v>0.398065</v>
      </c>
      <c r="D10" s="208">
        <v>0.415821</v>
      </c>
      <c r="E10" s="208">
        <v>0.425452</v>
      </c>
      <c r="F10" s="208">
        <v>0.43909999999999999</v>
      </c>
      <c r="G10" s="208">
        <v>0.45258100000000001</v>
      </c>
      <c r="H10" s="208">
        <v>0.47189999999999999</v>
      </c>
      <c r="I10" s="208">
        <v>0.48580699999999999</v>
      </c>
      <c r="J10" s="208">
        <v>0.48180699999999999</v>
      </c>
      <c r="K10" s="208">
        <v>0.47986699999999999</v>
      </c>
      <c r="L10" s="208">
        <v>0.47377399999999997</v>
      </c>
      <c r="M10" s="208">
        <v>0.46593299999999999</v>
      </c>
      <c r="N10" s="208">
        <v>0.44519399999999998</v>
      </c>
      <c r="O10" s="208">
        <v>0.424516</v>
      </c>
      <c r="P10" s="208">
        <v>0.442214</v>
      </c>
      <c r="Q10" s="208">
        <v>0.466032</v>
      </c>
      <c r="R10" s="208">
        <v>0.47589999999999999</v>
      </c>
      <c r="S10" s="208">
        <v>0.51087099999999996</v>
      </c>
      <c r="T10" s="208">
        <v>0.52426700000000004</v>
      </c>
      <c r="U10" s="208">
        <v>0.54706500000000002</v>
      </c>
      <c r="V10" s="208">
        <v>0.56480699999999995</v>
      </c>
      <c r="W10" s="208">
        <v>0.55476700000000001</v>
      </c>
      <c r="X10" s="208">
        <v>0.52996799999999999</v>
      </c>
      <c r="Y10" s="208">
        <v>0.50770000000000004</v>
      </c>
      <c r="Z10" s="208">
        <v>0.492419</v>
      </c>
      <c r="AA10" s="208">
        <v>0.48516100000000001</v>
      </c>
      <c r="AB10" s="208">
        <v>0.49107099999999998</v>
      </c>
      <c r="AC10" s="208">
        <v>0.49983899999999998</v>
      </c>
      <c r="AD10" s="208">
        <v>0.528833</v>
      </c>
      <c r="AE10" s="208">
        <v>0.55180700000000005</v>
      </c>
      <c r="AF10" s="208">
        <v>0.56846699999999994</v>
      </c>
      <c r="AG10" s="208">
        <v>0.595194</v>
      </c>
      <c r="AH10" s="208">
        <v>0.61212900000000003</v>
      </c>
      <c r="AI10" s="208">
        <v>0.61629999999999996</v>
      </c>
      <c r="AJ10" s="208">
        <v>0.59122600000000003</v>
      </c>
      <c r="AK10" s="208">
        <v>0.57756700000000005</v>
      </c>
      <c r="AL10" s="208">
        <v>0.56032300000000002</v>
      </c>
      <c r="AM10" s="208">
        <v>0.56538699999999997</v>
      </c>
      <c r="AN10" s="208">
        <v>0.54396599999999995</v>
      </c>
      <c r="AO10" s="208">
        <v>0.57999999999999996</v>
      </c>
      <c r="AP10" s="208">
        <v>0.57256700000000005</v>
      </c>
      <c r="AQ10" s="208">
        <v>0.53861300000000001</v>
      </c>
      <c r="AR10" s="208">
        <v>0.58819999999999995</v>
      </c>
      <c r="AS10" s="208">
        <v>0.62187099999999995</v>
      </c>
      <c r="AT10" s="208">
        <v>0.62496799999999997</v>
      </c>
      <c r="AU10" s="208">
        <v>0.61713300000000004</v>
      </c>
      <c r="AV10" s="208">
        <v>0.59035499999999996</v>
      </c>
      <c r="AW10" s="208">
        <v>0.54102640000000002</v>
      </c>
      <c r="AX10" s="208">
        <v>0.51904556129000001</v>
      </c>
      <c r="AY10" s="333">
        <v>0.50306580000000001</v>
      </c>
      <c r="AZ10" s="333">
        <v>0.50405639999999996</v>
      </c>
      <c r="BA10" s="333">
        <v>0.52325069999999996</v>
      </c>
      <c r="BB10" s="333">
        <v>0.54362480000000002</v>
      </c>
      <c r="BC10" s="333">
        <v>0.56165129999999996</v>
      </c>
      <c r="BD10" s="333">
        <v>0.57655020000000001</v>
      </c>
      <c r="BE10" s="333">
        <v>0.58807730000000003</v>
      </c>
      <c r="BF10" s="333">
        <v>0.59011159999999996</v>
      </c>
      <c r="BG10" s="333">
        <v>0.59291380000000005</v>
      </c>
      <c r="BH10" s="333">
        <v>0.57817269999999998</v>
      </c>
      <c r="BI10" s="333">
        <v>0.56021129999999997</v>
      </c>
      <c r="BJ10" s="333">
        <v>0.54258419999999996</v>
      </c>
      <c r="BK10" s="333">
        <v>0.52512740000000002</v>
      </c>
      <c r="BL10" s="333">
        <v>0.52798590000000001</v>
      </c>
      <c r="BM10" s="333">
        <v>0.54708880000000004</v>
      </c>
      <c r="BN10" s="333">
        <v>0.55855399999999999</v>
      </c>
      <c r="BO10" s="333">
        <v>0.57586669999999995</v>
      </c>
      <c r="BP10" s="333">
        <v>0.59038029999999997</v>
      </c>
      <c r="BQ10" s="333">
        <v>0.60163219999999995</v>
      </c>
      <c r="BR10" s="333">
        <v>0.60437450000000004</v>
      </c>
      <c r="BS10" s="333">
        <v>0.60795379999999999</v>
      </c>
      <c r="BT10" s="333">
        <v>0.59393609999999997</v>
      </c>
      <c r="BU10" s="333">
        <v>0.57636169999999998</v>
      </c>
      <c r="BV10" s="333">
        <v>0.55865509999999996</v>
      </c>
    </row>
    <row r="11" spans="1:74" x14ac:dyDescent="0.2">
      <c r="A11" s="586"/>
      <c r="B11" s="154" t="s">
        <v>943</v>
      </c>
      <c r="C11" s="158"/>
      <c r="D11" s="158"/>
      <c r="E11" s="158"/>
      <c r="F11" s="158"/>
      <c r="G11" s="158"/>
      <c r="H11" s="158"/>
      <c r="I11" s="158"/>
      <c r="J11" s="158"/>
      <c r="K11" s="158"/>
      <c r="L11" s="158"/>
      <c r="M11" s="158"/>
      <c r="N11" s="158"/>
      <c r="O11" s="158"/>
      <c r="P11" s="158"/>
      <c r="Q11" s="158"/>
      <c r="R11" s="158"/>
      <c r="S11" s="158"/>
      <c r="T11" s="158"/>
      <c r="U11" s="158"/>
      <c r="V11" s="158"/>
      <c r="W11" s="158"/>
      <c r="X11" s="158"/>
      <c r="Y11" s="158"/>
      <c r="Z11" s="158"/>
      <c r="AA11" s="158"/>
      <c r="AB11" s="158"/>
      <c r="AC11" s="158"/>
      <c r="AD11" s="158"/>
      <c r="AE11" s="158"/>
      <c r="AF11" s="158"/>
      <c r="AG11" s="158"/>
      <c r="AH11" s="158"/>
      <c r="AI11" s="158"/>
      <c r="AJ11" s="158"/>
      <c r="AK11" s="158"/>
      <c r="AL11" s="158"/>
      <c r="AM11" s="158"/>
      <c r="AN11" s="158"/>
      <c r="AO11" s="158"/>
      <c r="AP11" s="158"/>
      <c r="AQ11" s="158"/>
      <c r="AR11" s="158"/>
      <c r="AS11" s="158"/>
      <c r="AT11" s="158"/>
      <c r="AU11" s="158"/>
      <c r="AV11" s="158"/>
      <c r="AW11" s="158"/>
      <c r="AX11" s="158"/>
      <c r="AY11" s="375"/>
      <c r="AZ11" s="375"/>
      <c r="BA11" s="375"/>
      <c r="BB11" s="375"/>
      <c r="BC11" s="375"/>
      <c r="BD11" s="375"/>
      <c r="BE11" s="375"/>
      <c r="BF11" s="375"/>
      <c r="BG11" s="375"/>
      <c r="BH11" s="375"/>
      <c r="BI11" s="375"/>
      <c r="BJ11" s="375"/>
      <c r="BK11" s="375"/>
      <c r="BL11" s="375"/>
      <c r="BM11" s="375"/>
      <c r="BN11" s="375"/>
      <c r="BO11" s="375"/>
      <c r="BP11" s="375"/>
      <c r="BQ11" s="375"/>
      <c r="BR11" s="375"/>
      <c r="BS11" s="375"/>
      <c r="BT11" s="375"/>
      <c r="BU11" s="375"/>
      <c r="BV11" s="375"/>
    </row>
    <row r="12" spans="1:74" x14ac:dyDescent="0.2">
      <c r="A12" s="586" t="s">
        <v>944</v>
      </c>
      <c r="B12" s="587" t="s">
        <v>945</v>
      </c>
      <c r="C12" s="208">
        <v>3.581E-3</v>
      </c>
      <c r="D12" s="208">
        <v>9.8209999999999999E-3</v>
      </c>
      <c r="E12" s="208">
        <v>2.3549999999999999E-3</v>
      </c>
      <c r="F12" s="208">
        <v>5.7660000000000003E-3</v>
      </c>
      <c r="G12" s="208">
        <v>7.6779999999999999E-3</v>
      </c>
      <c r="H12" s="208">
        <v>5.633E-3</v>
      </c>
      <c r="I12" s="208">
        <v>5.4840000000000002E-3</v>
      </c>
      <c r="J12" s="208">
        <v>8.9350000000000002E-3</v>
      </c>
      <c r="K12" s="208">
        <v>3.6670000000000001E-3</v>
      </c>
      <c r="L12" s="208">
        <v>5.9030000000000003E-3</v>
      </c>
      <c r="M12" s="208">
        <v>7.5329999999999998E-3</v>
      </c>
      <c r="N12" s="208">
        <v>7.1939999999999999E-3</v>
      </c>
      <c r="O12" s="208">
        <v>4.7089999999999996E-3</v>
      </c>
      <c r="P12" s="208">
        <v>5.4640000000000001E-3</v>
      </c>
      <c r="Q12" s="208">
        <v>8.0330000000000002E-3</v>
      </c>
      <c r="R12" s="208">
        <v>6.0670000000000003E-3</v>
      </c>
      <c r="S12" s="208">
        <v>4.4520000000000002E-3</v>
      </c>
      <c r="T12" s="208">
        <v>4.4330000000000003E-3</v>
      </c>
      <c r="U12" s="208">
        <v>6.2899999999999996E-3</v>
      </c>
      <c r="V12" s="208">
        <v>9.5169999999999994E-3</v>
      </c>
      <c r="W12" s="208">
        <v>5.0670000000000003E-3</v>
      </c>
      <c r="X12" s="208">
        <v>6.4200000000000004E-3</v>
      </c>
      <c r="Y12" s="208">
        <v>7.5659999999999998E-3</v>
      </c>
      <c r="Z12" s="208">
        <v>5.8389999999999996E-3</v>
      </c>
      <c r="AA12" s="208">
        <v>1.8389999999999999E-3</v>
      </c>
      <c r="AB12" s="208">
        <v>6.8929999999999998E-3</v>
      </c>
      <c r="AC12" s="208">
        <v>6.097E-3</v>
      </c>
      <c r="AD12" s="208">
        <v>5.0670000000000003E-3</v>
      </c>
      <c r="AE12" s="208">
        <v>5.2900000000000004E-3</v>
      </c>
      <c r="AF12" s="208">
        <v>4.5999999999999999E-3</v>
      </c>
      <c r="AG12" s="208">
        <v>6.0000000000000001E-3</v>
      </c>
      <c r="AH12" s="208">
        <v>7.4190000000000002E-3</v>
      </c>
      <c r="AI12" s="208">
        <v>5.5999999999999999E-3</v>
      </c>
      <c r="AJ12" s="208">
        <v>4.1609999999999998E-3</v>
      </c>
      <c r="AK12" s="208">
        <v>5.5329999999999997E-3</v>
      </c>
      <c r="AL12" s="208">
        <v>5.1939999999999998E-3</v>
      </c>
      <c r="AM12" s="208">
        <v>5.6759999999999996E-3</v>
      </c>
      <c r="AN12" s="208">
        <v>5.862E-3</v>
      </c>
      <c r="AO12" s="208">
        <v>8.0960000000000008E-3</v>
      </c>
      <c r="AP12" s="208">
        <v>7.8670000000000007E-3</v>
      </c>
      <c r="AQ12" s="208">
        <v>6.2579999999999997E-3</v>
      </c>
      <c r="AR12" s="208">
        <v>9.4000000000000004E-3</v>
      </c>
      <c r="AS12" s="208">
        <v>8.4200000000000004E-3</v>
      </c>
      <c r="AT12" s="208">
        <v>6.5799999999999999E-3</v>
      </c>
      <c r="AU12" s="208">
        <v>5.0000000000000001E-3</v>
      </c>
      <c r="AV12" s="208">
        <v>5.6779999999999999E-3</v>
      </c>
      <c r="AW12" s="208">
        <v>4.4429600000000001E-3</v>
      </c>
      <c r="AX12" s="208">
        <v>4.3267599999999998E-3</v>
      </c>
      <c r="AY12" s="333">
        <v>4.0450499999999997E-3</v>
      </c>
      <c r="AZ12" s="333">
        <v>4.0092299999999999E-3</v>
      </c>
      <c r="BA12" s="333">
        <v>4.5029800000000002E-3</v>
      </c>
      <c r="BB12" s="333">
        <v>4.9756999999999996E-3</v>
      </c>
      <c r="BC12" s="333">
        <v>5.0693300000000004E-3</v>
      </c>
      <c r="BD12" s="333">
        <v>3.41019E-3</v>
      </c>
      <c r="BE12" s="333">
        <v>4.6250600000000003E-3</v>
      </c>
      <c r="BF12" s="333">
        <v>5.8360399999999998E-3</v>
      </c>
      <c r="BG12" s="333">
        <v>4.5636499999999998E-3</v>
      </c>
      <c r="BH12" s="333">
        <v>4.7811199999999998E-3</v>
      </c>
      <c r="BI12" s="333">
        <v>4.8368300000000003E-3</v>
      </c>
      <c r="BJ12" s="333">
        <v>4.7696199999999996E-3</v>
      </c>
      <c r="BK12" s="333">
        <v>4.4820600000000004E-3</v>
      </c>
      <c r="BL12" s="333">
        <v>4.4621599999999997E-3</v>
      </c>
      <c r="BM12" s="333">
        <v>5.3393199999999998E-3</v>
      </c>
      <c r="BN12" s="333">
        <v>5.9482700000000003E-3</v>
      </c>
      <c r="BO12" s="333">
        <v>5.9658999999999997E-3</v>
      </c>
      <c r="BP12" s="333">
        <v>4.32263E-3</v>
      </c>
      <c r="BQ12" s="333">
        <v>5.2512100000000001E-3</v>
      </c>
      <c r="BR12" s="333">
        <v>6.5866800000000001E-3</v>
      </c>
      <c r="BS12" s="333">
        <v>5.3109699999999999E-3</v>
      </c>
      <c r="BT12" s="333">
        <v>5.6513900000000001E-3</v>
      </c>
      <c r="BU12" s="333">
        <v>5.5047100000000003E-3</v>
      </c>
      <c r="BV12" s="333">
        <v>5.36953E-3</v>
      </c>
    </row>
    <row r="13" spans="1:74" x14ac:dyDescent="0.2">
      <c r="A13" s="586" t="s">
        <v>1104</v>
      </c>
      <c r="B13" s="587" t="s">
        <v>938</v>
      </c>
      <c r="C13" s="208">
        <v>0.29764499999999999</v>
      </c>
      <c r="D13" s="208">
        <v>0.28246399999999999</v>
      </c>
      <c r="E13" s="208">
        <v>0.29519400000000001</v>
      </c>
      <c r="F13" s="208">
        <v>0.29749999999999999</v>
      </c>
      <c r="G13" s="208">
        <v>0.32438699999999998</v>
      </c>
      <c r="H13" s="208">
        <v>0.33279999999999998</v>
      </c>
      <c r="I13" s="208">
        <v>0.31190299999999999</v>
      </c>
      <c r="J13" s="208">
        <v>0.30893599999999999</v>
      </c>
      <c r="K13" s="208">
        <v>0.27829999999999999</v>
      </c>
      <c r="L13" s="208">
        <v>0.30312899999999998</v>
      </c>
      <c r="M13" s="208">
        <v>0.31469999999999998</v>
      </c>
      <c r="N13" s="208">
        <v>0.33158100000000001</v>
      </c>
      <c r="O13" s="208">
        <v>0.295742</v>
      </c>
      <c r="P13" s="208">
        <v>0.29453600000000002</v>
      </c>
      <c r="Q13" s="208">
        <v>0.29529</v>
      </c>
      <c r="R13" s="208">
        <v>0.307</v>
      </c>
      <c r="S13" s="208">
        <v>0.29954799999999998</v>
      </c>
      <c r="T13" s="208">
        <v>0.32136700000000001</v>
      </c>
      <c r="U13" s="208">
        <v>0.32016099999999997</v>
      </c>
      <c r="V13" s="208">
        <v>0.31019400000000003</v>
      </c>
      <c r="W13" s="208">
        <v>0.29609999999999997</v>
      </c>
      <c r="X13" s="208">
        <v>0.27948400000000001</v>
      </c>
      <c r="Y13" s="208">
        <v>0.29383300000000001</v>
      </c>
      <c r="Z13" s="208">
        <v>0.30270999999999998</v>
      </c>
      <c r="AA13" s="208">
        <v>0.29712899999999998</v>
      </c>
      <c r="AB13" s="208">
        <v>0.25678600000000001</v>
      </c>
      <c r="AC13" s="208">
        <v>0.28761300000000001</v>
      </c>
      <c r="AD13" s="208">
        <v>0.29503299999999999</v>
      </c>
      <c r="AE13" s="208">
        <v>0.294516</v>
      </c>
      <c r="AF13" s="208">
        <v>0.3004</v>
      </c>
      <c r="AG13" s="208">
        <v>0.29238700000000001</v>
      </c>
      <c r="AH13" s="208">
        <v>0.29493599999999998</v>
      </c>
      <c r="AI13" s="208">
        <v>0.27179999999999999</v>
      </c>
      <c r="AJ13" s="208">
        <v>0.251774</v>
      </c>
      <c r="AK13" s="208">
        <v>0.293933</v>
      </c>
      <c r="AL13" s="208">
        <v>0.315807</v>
      </c>
      <c r="AM13" s="208">
        <v>0.29654799999999998</v>
      </c>
      <c r="AN13" s="208">
        <v>0.28027600000000003</v>
      </c>
      <c r="AO13" s="208">
        <v>0.27916099999999999</v>
      </c>
      <c r="AP13" s="208">
        <v>0.22986699999999999</v>
      </c>
      <c r="AQ13" s="208">
        <v>0.23374200000000001</v>
      </c>
      <c r="AR13" s="208">
        <v>0.24879999999999999</v>
      </c>
      <c r="AS13" s="208">
        <v>0.26451599999999997</v>
      </c>
      <c r="AT13" s="208">
        <v>0.27438699999999999</v>
      </c>
      <c r="AU13" s="208">
        <v>0.25993300000000003</v>
      </c>
      <c r="AV13" s="208">
        <v>0.25819399999999998</v>
      </c>
      <c r="AW13" s="208">
        <v>0.26693640000000002</v>
      </c>
      <c r="AX13" s="208">
        <v>0.33124100000000001</v>
      </c>
      <c r="AY13" s="333">
        <v>0.27061390000000002</v>
      </c>
      <c r="AZ13" s="333">
        <v>0.26448120000000003</v>
      </c>
      <c r="BA13" s="333">
        <v>0.26972390000000002</v>
      </c>
      <c r="BB13" s="333">
        <v>0.2629437</v>
      </c>
      <c r="BC13" s="333">
        <v>0.30400670000000002</v>
      </c>
      <c r="BD13" s="333">
        <v>0.30022539999999998</v>
      </c>
      <c r="BE13" s="333">
        <v>0.30825259999999999</v>
      </c>
      <c r="BF13" s="333">
        <v>0.30370350000000002</v>
      </c>
      <c r="BG13" s="333">
        <v>0.28302820000000001</v>
      </c>
      <c r="BH13" s="333">
        <v>0.27691739999999998</v>
      </c>
      <c r="BI13" s="333">
        <v>0.30415599999999998</v>
      </c>
      <c r="BJ13" s="333">
        <v>0.31389840000000002</v>
      </c>
      <c r="BK13" s="333">
        <v>0.3067126</v>
      </c>
      <c r="BL13" s="333">
        <v>0.30189670000000002</v>
      </c>
      <c r="BM13" s="333">
        <v>0.3142489</v>
      </c>
      <c r="BN13" s="333">
        <v>0.30168509999999998</v>
      </c>
      <c r="BO13" s="333">
        <v>0.34268090000000001</v>
      </c>
      <c r="BP13" s="333">
        <v>0.33370509999999998</v>
      </c>
      <c r="BQ13" s="333">
        <v>0.3290382</v>
      </c>
      <c r="BR13" s="333">
        <v>0.32478810000000002</v>
      </c>
      <c r="BS13" s="333">
        <v>0.3167006</v>
      </c>
      <c r="BT13" s="333">
        <v>0.29952529999999999</v>
      </c>
      <c r="BU13" s="333">
        <v>0.32259759999999998</v>
      </c>
      <c r="BV13" s="333">
        <v>0.33186090000000001</v>
      </c>
    </row>
    <row r="14" spans="1:74" x14ac:dyDescent="0.2">
      <c r="A14" s="586" t="s">
        <v>1105</v>
      </c>
      <c r="B14" s="587" t="s">
        <v>1106</v>
      </c>
      <c r="C14" s="208">
        <v>0.26629000000000003</v>
      </c>
      <c r="D14" s="208">
        <v>0.26167899999999999</v>
      </c>
      <c r="E14" s="208">
        <v>0.29125800000000002</v>
      </c>
      <c r="F14" s="208">
        <v>0.30343300000000001</v>
      </c>
      <c r="G14" s="208">
        <v>0.29770999999999997</v>
      </c>
      <c r="H14" s="208">
        <v>0.28243299999999999</v>
      </c>
      <c r="I14" s="208">
        <v>0.29487099999999999</v>
      </c>
      <c r="J14" s="208">
        <v>0.27967700000000001</v>
      </c>
      <c r="K14" s="208">
        <v>0.23503299999999999</v>
      </c>
      <c r="L14" s="208">
        <v>0.29103200000000001</v>
      </c>
      <c r="M14" s="208">
        <v>0.30120000000000002</v>
      </c>
      <c r="N14" s="208">
        <v>0.31051600000000001</v>
      </c>
      <c r="O14" s="208">
        <v>0.304226</v>
      </c>
      <c r="P14" s="208">
        <v>0.27385700000000002</v>
      </c>
      <c r="Q14" s="208">
        <v>0.27574199999999999</v>
      </c>
      <c r="R14" s="208">
        <v>0.28576699999999999</v>
      </c>
      <c r="S14" s="208">
        <v>0.29167700000000002</v>
      </c>
      <c r="T14" s="208">
        <v>0.28573300000000001</v>
      </c>
      <c r="U14" s="208">
        <v>0.28635500000000003</v>
      </c>
      <c r="V14" s="208">
        <v>0.29338700000000001</v>
      </c>
      <c r="W14" s="208">
        <v>0.29403299999999999</v>
      </c>
      <c r="X14" s="208">
        <v>0.29429</v>
      </c>
      <c r="Y14" s="208">
        <v>0.31443300000000002</v>
      </c>
      <c r="Z14" s="208">
        <v>0.313</v>
      </c>
      <c r="AA14" s="208">
        <v>0.29183900000000002</v>
      </c>
      <c r="AB14" s="208">
        <v>0.28857100000000002</v>
      </c>
      <c r="AC14" s="208">
        <v>0.26148399999999999</v>
      </c>
      <c r="AD14" s="208">
        <v>0.2717</v>
      </c>
      <c r="AE14" s="208">
        <v>0.28290300000000002</v>
      </c>
      <c r="AF14" s="208">
        <v>0.29016700000000001</v>
      </c>
      <c r="AG14" s="208">
        <v>0.28641899999999998</v>
      </c>
      <c r="AH14" s="208">
        <v>0.28412900000000002</v>
      </c>
      <c r="AI14" s="208">
        <v>0.28163300000000002</v>
      </c>
      <c r="AJ14" s="208">
        <v>0.28090300000000001</v>
      </c>
      <c r="AK14" s="208">
        <v>0.28713300000000003</v>
      </c>
      <c r="AL14" s="208">
        <v>0.28022599999999998</v>
      </c>
      <c r="AM14" s="208">
        <v>0.269096</v>
      </c>
      <c r="AN14" s="208">
        <v>0.234069</v>
      </c>
      <c r="AO14" s="208">
        <v>0.245452</v>
      </c>
      <c r="AP14" s="208">
        <v>0.26440000000000002</v>
      </c>
      <c r="AQ14" s="208">
        <v>0.25838699999999998</v>
      </c>
      <c r="AR14" s="208">
        <v>0.25516699999999998</v>
      </c>
      <c r="AS14" s="208">
        <v>0.25790299999999999</v>
      </c>
      <c r="AT14" s="208">
        <v>0.252355</v>
      </c>
      <c r="AU14" s="208">
        <v>0.2697</v>
      </c>
      <c r="AV14" s="208">
        <v>0.279613</v>
      </c>
      <c r="AW14" s="208">
        <v>0.26496629999999999</v>
      </c>
      <c r="AX14" s="208">
        <v>0.2770146</v>
      </c>
      <c r="AY14" s="333">
        <v>0.27639609999999998</v>
      </c>
      <c r="AZ14" s="333">
        <v>0.27109870000000003</v>
      </c>
      <c r="BA14" s="333">
        <v>0.27331440000000001</v>
      </c>
      <c r="BB14" s="333">
        <v>0.27980300000000002</v>
      </c>
      <c r="BC14" s="333">
        <v>0.28192820000000002</v>
      </c>
      <c r="BD14" s="333">
        <v>0.283134</v>
      </c>
      <c r="BE14" s="333">
        <v>0.28493859999999999</v>
      </c>
      <c r="BF14" s="333">
        <v>0.27842610000000001</v>
      </c>
      <c r="BG14" s="333">
        <v>0.26984399999999997</v>
      </c>
      <c r="BH14" s="333">
        <v>0.26669619999999999</v>
      </c>
      <c r="BI14" s="333">
        <v>0.2756904</v>
      </c>
      <c r="BJ14" s="333">
        <v>0.29593580000000003</v>
      </c>
      <c r="BK14" s="333">
        <v>0.27985460000000001</v>
      </c>
      <c r="BL14" s="333">
        <v>0.27190039999999999</v>
      </c>
      <c r="BM14" s="333">
        <v>0.2780879</v>
      </c>
      <c r="BN14" s="333">
        <v>0.28393109999999999</v>
      </c>
      <c r="BO14" s="333">
        <v>0.28628179999999998</v>
      </c>
      <c r="BP14" s="333">
        <v>0.2846475</v>
      </c>
      <c r="BQ14" s="333">
        <v>0.28553869999999998</v>
      </c>
      <c r="BR14" s="333">
        <v>0.2828388</v>
      </c>
      <c r="BS14" s="333">
        <v>0.27321649999999997</v>
      </c>
      <c r="BT14" s="333">
        <v>0.27152769999999998</v>
      </c>
      <c r="BU14" s="333">
        <v>0.27806560000000002</v>
      </c>
      <c r="BV14" s="333">
        <v>0.2990353</v>
      </c>
    </row>
    <row r="15" spans="1:74" x14ac:dyDescent="0.2">
      <c r="A15" s="586" t="s">
        <v>946</v>
      </c>
      <c r="B15" s="587" t="s">
        <v>940</v>
      </c>
      <c r="C15" s="208">
        <v>-0.212613</v>
      </c>
      <c r="D15" s="208">
        <v>-0.14099999999999999</v>
      </c>
      <c r="E15" s="208">
        <v>8.9095999999999995E-2</v>
      </c>
      <c r="F15" s="208">
        <v>0.25023400000000001</v>
      </c>
      <c r="G15" s="208">
        <v>0.27825699999999998</v>
      </c>
      <c r="H15" s="208">
        <v>0.29433399999999998</v>
      </c>
      <c r="I15" s="208">
        <v>0.264903</v>
      </c>
      <c r="J15" s="208">
        <v>0.23622599999999999</v>
      </c>
      <c r="K15" s="208">
        <v>-3.9667000000000001E-2</v>
      </c>
      <c r="L15" s="208">
        <v>-8.0419000000000004E-2</v>
      </c>
      <c r="M15" s="208">
        <v>-0.27500000000000002</v>
      </c>
      <c r="N15" s="208">
        <v>-0.30809700000000001</v>
      </c>
      <c r="O15" s="208">
        <v>-0.21190300000000001</v>
      </c>
      <c r="P15" s="208">
        <v>-0.164464</v>
      </c>
      <c r="Q15" s="208">
        <v>5.2547999999999997E-2</v>
      </c>
      <c r="R15" s="208">
        <v>0.20149900000000001</v>
      </c>
      <c r="S15" s="208">
        <v>0.25938800000000001</v>
      </c>
      <c r="T15" s="208">
        <v>0.26240000000000002</v>
      </c>
      <c r="U15" s="208">
        <v>0.25729099999999999</v>
      </c>
      <c r="V15" s="208">
        <v>0.26738600000000001</v>
      </c>
      <c r="W15" s="208">
        <v>5.5133000000000001E-2</v>
      </c>
      <c r="X15" s="208">
        <v>-0.116162</v>
      </c>
      <c r="Y15" s="208">
        <v>-0.22069900000000001</v>
      </c>
      <c r="Z15" s="208">
        <v>-0.24851699999999999</v>
      </c>
      <c r="AA15" s="208">
        <v>-0.22313</v>
      </c>
      <c r="AB15" s="208">
        <v>-0.1235</v>
      </c>
      <c r="AC15" s="208">
        <v>7.3451000000000002E-2</v>
      </c>
      <c r="AD15" s="208">
        <v>0.23236699999999999</v>
      </c>
      <c r="AE15" s="208">
        <v>0.28464600000000001</v>
      </c>
      <c r="AF15" s="208">
        <v>0.264233</v>
      </c>
      <c r="AG15" s="208">
        <v>0.26719399999999999</v>
      </c>
      <c r="AH15" s="208">
        <v>0.21970999999999999</v>
      </c>
      <c r="AI15" s="208">
        <v>5.4033999999999999E-2</v>
      </c>
      <c r="AJ15" s="208">
        <v>-0.127612</v>
      </c>
      <c r="AK15" s="208">
        <v>-0.314299</v>
      </c>
      <c r="AL15" s="208">
        <v>-0.25332399999999999</v>
      </c>
      <c r="AM15" s="208">
        <v>-0.183611</v>
      </c>
      <c r="AN15" s="208">
        <v>-0.13896600000000001</v>
      </c>
      <c r="AO15" s="208">
        <v>8.8452000000000003E-2</v>
      </c>
      <c r="AP15" s="208">
        <v>0.18066599999999999</v>
      </c>
      <c r="AQ15" s="208">
        <v>0.17293600000000001</v>
      </c>
      <c r="AR15" s="208">
        <v>0.1966</v>
      </c>
      <c r="AS15" s="208">
        <v>0.20145099999999999</v>
      </c>
      <c r="AT15" s="208">
        <v>0.178839</v>
      </c>
      <c r="AU15" s="208">
        <v>2.0899999999999998E-2</v>
      </c>
      <c r="AV15" s="208">
        <v>-0.13364599999999999</v>
      </c>
      <c r="AW15" s="208">
        <v>-0.24677279999999999</v>
      </c>
      <c r="AX15" s="208">
        <v>-0.2607023</v>
      </c>
      <c r="AY15" s="333">
        <v>-0.20510529999999999</v>
      </c>
      <c r="AZ15" s="333">
        <v>-0.12711929999999999</v>
      </c>
      <c r="BA15" s="333">
        <v>7.0656300000000005E-2</v>
      </c>
      <c r="BB15" s="333">
        <v>0.22821369999999999</v>
      </c>
      <c r="BC15" s="333">
        <v>0.27558719999999998</v>
      </c>
      <c r="BD15" s="333">
        <v>0.27228520000000001</v>
      </c>
      <c r="BE15" s="333">
        <v>0.26696999999999999</v>
      </c>
      <c r="BF15" s="333">
        <v>0.24637500000000001</v>
      </c>
      <c r="BG15" s="333">
        <v>3.6243699999999997E-2</v>
      </c>
      <c r="BH15" s="333">
        <v>-0.1060203</v>
      </c>
      <c r="BI15" s="333">
        <v>-0.24677279999999999</v>
      </c>
      <c r="BJ15" s="333">
        <v>-0.2607023</v>
      </c>
      <c r="BK15" s="333">
        <v>-0.19510530000000001</v>
      </c>
      <c r="BL15" s="333">
        <v>-0.12711929999999999</v>
      </c>
      <c r="BM15" s="333">
        <v>7.0656300000000005E-2</v>
      </c>
      <c r="BN15" s="333">
        <v>0.22821369999999999</v>
      </c>
      <c r="BO15" s="333">
        <v>0.27558719999999998</v>
      </c>
      <c r="BP15" s="333">
        <v>0.27228520000000001</v>
      </c>
      <c r="BQ15" s="333">
        <v>0.26696999999999999</v>
      </c>
      <c r="BR15" s="333">
        <v>0.24637500000000001</v>
      </c>
      <c r="BS15" s="333">
        <v>4.82437E-2</v>
      </c>
      <c r="BT15" s="333">
        <v>-0.10002030000000001</v>
      </c>
      <c r="BU15" s="333">
        <v>-0.24677279999999999</v>
      </c>
      <c r="BV15" s="333">
        <v>-0.25470229999999999</v>
      </c>
    </row>
    <row r="16" spans="1:74" x14ac:dyDescent="0.2">
      <c r="A16" s="586"/>
      <c r="B16" s="154" t="s">
        <v>947</v>
      </c>
      <c r="C16" s="158"/>
      <c r="D16" s="158"/>
      <c r="E16" s="158"/>
      <c r="F16" s="158"/>
      <c r="G16" s="158"/>
      <c r="H16" s="158"/>
      <c r="I16" s="158"/>
      <c r="J16" s="158"/>
      <c r="K16" s="158"/>
      <c r="L16" s="158"/>
      <c r="M16" s="158"/>
      <c r="N16" s="158"/>
      <c r="O16" s="158"/>
      <c r="P16" s="158"/>
      <c r="Q16" s="158"/>
      <c r="R16" s="158"/>
      <c r="S16" s="158"/>
      <c r="T16" s="158"/>
      <c r="U16" s="158"/>
      <c r="V16" s="158"/>
      <c r="W16" s="158"/>
      <c r="X16" s="158"/>
      <c r="Y16" s="158"/>
      <c r="Z16" s="158"/>
      <c r="AA16" s="158"/>
      <c r="AB16" s="158"/>
      <c r="AC16" s="158"/>
      <c r="AD16" s="158"/>
      <c r="AE16" s="158"/>
      <c r="AF16" s="158"/>
      <c r="AG16" s="158"/>
      <c r="AH16" s="158"/>
      <c r="AI16" s="158"/>
      <c r="AJ16" s="158"/>
      <c r="AK16" s="158"/>
      <c r="AL16" s="158"/>
      <c r="AM16" s="158"/>
      <c r="AN16" s="158"/>
      <c r="AO16" s="158"/>
      <c r="AP16" s="158"/>
      <c r="AQ16" s="158"/>
      <c r="AR16" s="158"/>
      <c r="AS16" s="158"/>
      <c r="AT16" s="158"/>
      <c r="AU16" s="158"/>
      <c r="AV16" s="158"/>
      <c r="AW16" s="158"/>
      <c r="AX16" s="158"/>
      <c r="AY16" s="375"/>
      <c r="AZ16" s="375"/>
      <c r="BA16" s="375"/>
      <c r="BB16" s="375"/>
      <c r="BC16" s="375"/>
      <c r="BD16" s="375"/>
      <c r="BE16" s="375"/>
      <c r="BF16" s="375"/>
      <c r="BG16" s="375"/>
      <c r="BH16" s="375"/>
      <c r="BI16" s="375"/>
      <c r="BJ16" s="375"/>
      <c r="BK16" s="375"/>
      <c r="BL16" s="375"/>
      <c r="BM16" s="375"/>
      <c r="BN16" s="375"/>
      <c r="BO16" s="375"/>
      <c r="BP16" s="375"/>
      <c r="BQ16" s="375"/>
      <c r="BR16" s="375"/>
      <c r="BS16" s="375"/>
      <c r="BT16" s="375"/>
      <c r="BU16" s="375"/>
      <c r="BV16" s="375"/>
    </row>
    <row r="17" spans="1:74" x14ac:dyDescent="0.2">
      <c r="A17" s="586" t="s">
        <v>948</v>
      </c>
      <c r="B17" s="587" t="s">
        <v>942</v>
      </c>
      <c r="C17" s="208">
        <v>-2.2225999999999999E-2</v>
      </c>
      <c r="D17" s="208">
        <v>-2.1749999999999999E-2</v>
      </c>
      <c r="E17" s="208">
        <v>-2.1936000000000001E-2</v>
      </c>
      <c r="F17" s="208">
        <v>-2.0799999999999999E-2</v>
      </c>
      <c r="G17" s="208">
        <v>-2.1323000000000002E-2</v>
      </c>
      <c r="H17" s="208">
        <v>-2.18E-2</v>
      </c>
      <c r="I17" s="208">
        <v>-2.1354999999999999E-2</v>
      </c>
      <c r="J17" s="208">
        <v>-2.2484000000000001E-2</v>
      </c>
      <c r="K17" s="208">
        <v>-2.18E-2</v>
      </c>
      <c r="L17" s="208">
        <v>-2.1676999999999998E-2</v>
      </c>
      <c r="M17" s="208">
        <v>-2.2433000000000002E-2</v>
      </c>
      <c r="N17" s="208">
        <v>-2.1516E-2</v>
      </c>
      <c r="O17" s="208">
        <v>-2.1065E-2</v>
      </c>
      <c r="P17" s="208">
        <v>-2.0428999999999999E-2</v>
      </c>
      <c r="Q17" s="208">
        <v>-2.0129000000000001E-2</v>
      </c>
      <c r="R17" s="208">
        <v>-2.0333E-2</v>
      </c>
      <c r="S17" s="208">
        <v>-2.1580999999999999E-2</v>
      </c>
      <c r="T17" s="208">
        <v>-2.1132999999999999E-2</v>
      </c>
      <c r="U17" s="208">
        <v>-2.1807E-2</v>
      </c>
      <c r="V17" s="208">
        <v>-2.2225999999999999E-2</v>
      </c>
      <c r="W17" s="208">
        <v>-2.0767000000000001E-2</v>
      </c>
      <c r="X17" s="208">
        <v>-2.0032000000000001E-2</v>
      </c>
      <c r="Y17" s="208">
        <v>-2.0433E-2</v>
      </c>
      <c r="Z17" s="208">
        <v>-1.9903000000000001E-2</v>
      </c>
      <c r="AA17" s="208">
        <v>-2.0226000000000001E-2</v>
      </c>
      <c r="AB17" s="208">
        <v>-2.0678999999999999E-2</v>
      </c>
      <c r="AC17" s="208">
        <v>-1.9193999999999999E-2</v>
      </c>
      <c r="AD17" s="208">
        <v>-1.9833E-2</v>
      </c>
      <c r="AE17" s="208">
        <v>-2.0289999999999999E-2</v>
      </c>
      <c r="AF17" s="208">
        <v>-2.1132999999999999E-2</v>
      </c>
      <c r="AG17" s="208">
        <v>-2.1225999999999998E-2</v>
      </c>
      <c r="AH17" s="208">
        <v>-2.0903000000000001E-2</v>
      </c>
      <c r="AI17" s="208">
        <v>-2.01E-2</v>
      </c>
      <c r="AJ17" s="208">
        <v>-2.0645E-2</v>
      </c>
      <c r="AK17" s="208">
        <v>-2.1100000000000001E-2</v>
      </c>
      <c r="AL17" s="208">
        <v>-2.1451999999999999E-2</v>
      </c>
      <c r="AM17" s="208">
        <v>-2.0354000000000001E-2</v>
      </c>
      <c r="AN17" s="208">
        <v>-1.9723999999999998E-2</v>
      </c>
      <c r="AO17" s="208">
        <v>-1.7999999999999999E-2</v>
      </c>
      <c r="AP17" s="208">
        <v>-1.1133000000000001E-2</v>
      </c>
      <c r="AQ17" s="208">
        <v>-1.3644999999999999E-2</v>
      </c>
      <c r="AR17" s="208">
        <v>-1.7867000000000001E-2</v>
      </c>
      <c r="AS17" s="208">
        <v>-1.9484000000000001E-2</v>
      </c>
      <c r="AT17" s="208">
        <v>-1.8903E-2</v>
      </c>
      <c r="AU17" s="208">
        <v>-1.9266999999999999E-2</v>
      </c>
      <c r="AV17" s="208">
        <v>-1.9226E-2</v>
      </c>
      <c r="AW17" s="208">
        <v>-1.8476599999999999E-2</v>
      </c>
      <c r="AX17" s="208">
        <v>-1.82428E-2</v>
      </c>
      <c r="AY17" s="333">
        <v>-1.89397E-2</v>
      </c>
      <c r="AZ17" s="333">
        <v>-1.9429999999999999E-2</v>
      </c>
      <c r="BA17" s="333">
        <v>-1.8802900000000001E-2</v>
      </c>
      <c r="BB17" s="333">
        <v>-1.8750300000000001E-2</v>
      </c>
      <c r="BC17" s="333">
        <v>-1.9460100000000001E-2</v>
      </c>
      <c r="BD17" s="333">
        <v>-1.96548E-2</v>
      </c>
      <c r="BE17" s="333">
        <v>-2.0125400000000002E-2</v>
      </c>
      <c r="BF17" s="333">
        <v>-2.0385400000000001E-2</v>
      </c>
      <c r="BG17" s="333">
        <v>-1.9823799999999999E-2</v>
      </c>
      <c r="BH17" s="333">
        <v>-1.9800999999999999E-2</v>
      </c>
      <c r="BI17" s="333">
        <v>-2.05551E-2</v>
      </c>
      <c r="BJ17" s="333">
        <v>-2.01111E-2</v>
      </c>
      <c r="BK17" s="333">
        <v>-2.03442E-2</v>
      </c>
      <c r="BL17" s="333">
        <v>-2.0289100000000001E-2</v>
      </c>
      <c r="BM17" s="333">
        <v>-2.0118500000000001E-2</v>
      </c>
      <c r="BN17" s="333">
        <v>-1.9974100000000002E-2</v>
      </c>
      <c r="BO17" s="333">
        <v>-2.0215199999999999E-2</v>
      </c>
      <c r="BP17" s="333">
        <v>-2.0598499999999999E-2</v>
      </c>
      <c r="BQ17" s="333">
        <v>-2.0216600000000001E-2</v>
      </c>
      <c r="BR17" s="333">
        <v>-2.05194E-2</v>
      </c>
      <c r="BS17" s="333">
        <v>-2.01046E-2</v>
      </c>
      <c r="BT17" s="333">
        <v>-2.0309399999999998E-2</v>
      </c>
      <c r="BU17" s="333">
        <v>-2.07817E-2</v>
      </c>
      <c r="BV17" s="333">
        <v>-2.04662E-2</v>
      </c>
    </row>
    <row r="18" spans="1:74" x14ac:dyDescent="0.2">
      <c r="A18" s="586"/>
      <c r="B18" s="587"/>
      <c r="C18" s="158"/>
      <c r="D18" s="158"/>
      <c r="E18" s="158"/>
      <c r="F18" s="158"/>
      <c r="G18" s="158"/>
      <c r="H18" s="158"/>
      <c r="I18" s="158"/>
      <c r="J18" s="158"/>
      <c r="K18" s="158"/>
      <c r="L18" s="158"/>
      <c r="M18" s="158"/>
      <c r="N18" s="158"/>
      <c r="O18" s="158"/>
      <c r="P18" s="158"/>
      <c r="Q18" s="158"/>
      <c r="R18" s="158"/>
      <c r="S18" s="158"/>
      <c r="T18" s="158"/>
      <c r="U18" s="158"/>
      <c r="V18" s="158"/>
      <c r="W18" s="158"/>
      <c r="X18" s="158"/>
      <c r="Y18" s="158"/>
      <c r="Z18" s="158"/>
      <c r="AA18" s="158"/>
      <c r="AB18" s="158"/>
      <c r="AC18" s="158"/>
      <c r="AD18" s="158"/>
      <c r="AE18" s="158"/>
      <c r="AF18" s="158"/>
      <c r="AG18" s="158"/>
      <c r="AH18" s="158"/>
      <c r="AI18" s="158"/>
      <c r="AJ18" s="158"/>
      <c r="AK18" s="158"/>
      <c r="AL18" s="158"/>
      <c r="AM18" s="158"/>
      <c r="AN18" s="158"/>
      <c r="AO18" s="158"/>
      <c r="AP18" s="158"/>
      <c r="AQ18" s="158"/>
      <c r="AR18" s="158"/>
      <c r="AS18" s="158"/>
      <c r="AT18" s="158"/>
      <c r="AU18" s="158"/>
      <c r="AV18" s="158"/>
      <c r="AW18" s="158"/>
      <c r="AX18" s="158"/>
      <c r="AY18" s="375"/>
      <c r="AZ18" s="375"/>
      <c r="BA18" s="375"/>
      <c r="BB18" s="375"/>
      <c r="BC18" s="375"/>
      <c r="BD18" s="375"/>
      <c r="BE18" s="375"/>
      <c r="BF18" s="375"/>
      <c r="BG18" s="375"/>
      <c r="BH18" s="375"/>
      <c r="BI18" s="375"/>
      <c r="BJ18" s="375"/>
      <c r="BK18" s="375"/>
      <c r="BL18" s="375"/>
      <c r="BM18" s="375"/>
      <c r="BN18" s="375"/>
      <c r="BO18" s="375"/>
      <c r="BP18" s="375"/>
      <c r="BQ18" s="375"/>
      <c r="BR18" s="375"/>
      <c r="BS18" s="375"/>
      <c r="BT18" s="375"/>
      <c r="BU18" s="375"/>
      <c r="BV18" s="375"/>
    </row>
    <row r="19" spans="1:74" x14ac:dyDescent="0.2">
      <c r="A19" s="585"/>
      <c r="B19" s="154" t="s">
        <v>949</v>
      </c>
      <c r="C19" s="158"/>
      <c r="D19" s="158"/>
      <c r="E19" s="158"/>
      <c r="F19" s="158"/>
      <c r="G19" s="158"/>
      <c r="H19" s="158"/>
      <c r="I19" s="158"/>
      <c r="J19" s="158"/>
      <c r="K19" s="158"/>
      <c r="L19" s="158"/>
      <c r="M19" s="158"/>
      <c r="N19" s="158"/>
      <c r="O19" s="158"/>
      <c r="P19" s="158"/>
      <c r="Q19" s="158"/>
      <c r="R19" s="158"/>
      <c r="S19" s="158"/>
      <c r="T19" s="158"/>
      <c r="U19" s="158"/>
      <c r="V19" s="158"/>
      <c r="W19" s="158"/>
      <c r="X19" s="158"/>
      <c r="Y19" s="158"/>
      <c r="Z19" s="158"/>
      <c r="AA19" s="158"/>
      <c r="AB19" s="158"/>
      <c r="AC19" s="158"/>
      <c r="AD19" s="158"/>
      <c r="AE19" s="158"/>
      <c r="AF19" s="158"/>
      <c r="AG19" s="158"/>
      <c r="AH19" s="158"/>
      <c r="AI19" s="158"/>
      <c r="AJ19" s="158"/>
      <c r="AK19" s="158"/>
      <c r="AL19" s="158"/>
      <c r="AM19" s="158"/>
      <c r="AN19" s="158"/>
      <c r="AO19" s="158"/>
      <c r="AP19" s="158"/>
      <c r="AQ19" s="158"/>
      <c r="AR19" s="158"/>
      <c r="AS19" s="158"/>
      <c r="AT19" s="158"/>
      <c r="AU19" s="158"/>
      <c r="AV19" s="158"/>
      <c r="AW19" s="158"/>
      <c r="AX19" s="158"/>
      <c r="AY19" s="375"/>
      <c r="AZ19" s="375"/>
      <c r="BA19" s="375"/>
      <c r="BB19" s="375"/>
      <c r="BC19" s="375"/>
      <c r="BD19" s="375"/>
      <c r="BE19" s="375"/>
      <c r="BF19" s="375"/>
      <c r="BG19" s="375"/>
      <c r="BH19" s="375"/>
      <c r="BI19" s="375"/>
      <c r="BJ19" s="375"/>
      <c r="BK19" s="375"/>
      <c r="BL19" s="375"/>
      <c r="BM19" s="375"/>
      <c r="BN19" s="375"/>
      <c r="BO19" s="375"/>
      <c r="BP19" s="375"/>
      <c r="BQ19" s="375"/>
      <c r="BR19" s="375"/>
      <c r="BS19" s="375"/>
      <c r="BT19" s="375"/>
      <c r="BU19" s="375"/>
      <c r="BV19" s="375"/>
    </row>
    <row r="20" spans="1:74" x14ac:dyDescent="0.2">
      <c r="A20" s="586" t="s">
        <v>950</v>
      </c>
      <c r="B20" s="587" t="s">
        <v>951</v>
      </c>
      <c r="C20" s="208">
        <v>-0.13771600000000001</v>
      </c>
      <c r="D20" s="208">
        <v>-0.15329499999999999</v>
      </c>
      <c r="E20" s="208">
        <v>-0.16963600000000001</v>
      </c>
      <c r="F20" s="208">
        <v>-0.176067</v>
      </c>
      <c r="G20" s="208">
        <v>-0.19095999999999999</v>
      </c>
      <c r="H20" s="208">
        <v>-0.11909500000000001</v>
      </c>
      <c r="I20" s="208">
        <v>-0.19223899999999999</v>
      </c>
      <c r="J20" s="208">
        <v>-0.187523</v>
      </c>
      <c r="K20" s="208">
        <v>-0.22050400000000001</v>
      </c>
      <c r="L20" s="208">
        <v>-0.13878499999999999</v>
      </c>
      <c r="M20" s="208">
        <v>-0.24393899999999999</v>
      </c>
      <c r="N20" s="208">
        <v>-0.20061000000000001</v>
      </c>
      <c r="O20" s="208">
        <v>-0.184973</v>
      </c>
      <c r="P20" s="208">
        <v>-0.24562999999999999</v>
      </c>
      <c r="Q20" s="208">
        <v>-0.21654799999999999</v>
      </c>
      <c r="R20" s="208">
        <v>-0.30287500000000001</v>
      </c>
      <c r="S20" s="208">
        <v>-0.284306</v>
      </c>
      <c r="T20" s="208">
        <v>-0.26764500000000002</v>
      </c>
      <c r="U20" s="208">
        <v>-0.210894</v>
      </c>
      <c r="V20" s="208">
        <v>-0.28439799999999998</v>
      </c>
      <c r="W20" s="208">
        <v>-0.285329</v>
      </c>
      <c r="X20" s="208">
        <v>-0.26346900000000001</v>
      </c>
      <c r="Y20" s="208">
        <v>-0.27021800000000001</v>
      </c>
      <c r="Z20" s="208">
        <v>-0.257023</v>
      </c>
      <c r="AA20" s="208">
        <v>-0.26598300000000002</v>
      </c>
      <c r="AB20" s="208">
        <v>-0.25472499999999998</v>
      </c>
      <c r="AC20" s="208">
        <v>-0.245562</v>
      </c>
      <c r="AD20" s="208">
        <v>-0.25165999999999999</v>
      </c>
      <c r="AE20" s="208">
        <v>-0.28347899999999998</v>
      </c>
      <c r="AF20" s="208">
        <v>-0.27490900000000001</v>
      </c>
      <c r="AG20" s="208">
        <v>-0.27798800000000001</v>
      </c>
      <c r="AH20" s="208">
        <v>-0.31239800000000001</v>
      </c>
      <c r="AI20" s="208">
        <v>-0.24643300000000001</v>
      </c>
      <c r="AJ20" s="208">
        <v>-0.33849000000000001</v>
      </c>
      <c r="AK20" s="208">
        <v>-0.26636700000000002</v>
      </c>
      <c r="AL20" s="208">
        <v>-0.30124299999999998</v>
      </c>
      <c r="AM20" s="208">
        <v>-0.31634800000000002</v>
      </c>
      <c r="AN20" s="208">
        <v>-0.28421200000000002</v>
      </c>
      <c r="AO20" s="208">
        <v>-0.28920400000000002</v>
      </c>
      <c r="AP20" s="208">
        <v>-0.222913</v>
      </c>
      <c r="AQ20" s="208">
        <v>-0.29944300000000001</v>
      </c>
      <c r="AR20" s="208">
        <v>-0.30752600000000002</v>
      </c>
      <c r="AS20" s="208">
        <v>-0.24601000000000001</v>
      </c>
      <c r="AT20" s="208">
        <v>-0.32187100000000002</v>
      </c>
      <c r="AU20" s="208">
        <v>-0.23514199999999999</v>
      </c>
      <c r="AV20" s="208">
        <v>-0.315411</v>
      </c>
      <c r="AW20" s="208">
        <v>-0.29533100000000001</v>
      </c>
      <c r="AX20" s="208">
        <v>-0.29531550000000001</v>
      </c>
      <c r="AY20" s="333">
        <v>-0.3391689</v>
      </c>
      <c r="AZ20" s="333">
        <v>-0.38692959999999998</v>
      </c>
      <c r="BA20" s="333">
        <v>-0.379193</v>
      </c>
      <c r="BB20" s="333">
        <v>-0.39152199999999998</v>
      </c>
      <c r="BC20" s="333">
        <v>-0.41301860000000001</v>
      </c>
      <c r="BD20" s="333">
        <v>-0.41267239999999999</v>
      </c>
      <c r="BE20" s="333">
        <v>-0.4114486</v>
      </c>
      <c r="BF20" s="333">
        <v>-0.4148212</v>
      </c>
      <c r="BG20" s="333">
        <v>-0.41364499999999998</v>
      </c>
      <c r="BH20" s="333">
        <v>-0.41711140000000002</v>
      </c>
      <c r="BI20" s="333">
        <v>-0.44110260000000001</v>
      </c>
      <c r="BJ20" s="333">
        <v>-0.45571699999999998</v>
      </c>
      <c r="BK20" s="333">
        <v>-0.44030659999999999</v>
      </c>
      <c r="BL20" s="333">
        <v>-0.43433290000000002</v>
      </c>
      <c r="BM20" s="333">
        <v>-0.4358378</v>
      </c>
      <c r="BN20" s="333">
        <v>-0.43125000000000002</v>
      </c>
      <c r="BO20" s="333">
        <v>-0.45617259999999998</v>
      </c>
      <c r="BP20" s="333">
        <v>-0.44961499999999999</v>
      </c>
      <c r="BQ20" s="333">
        <v>-0.43719059999999998</v>
      </c>
      <c r="BR20" s="333">
        <v>-0.46639239999999998</v>
      </c>
      <c r="BS20" s="333">
        <v>-0.44678030000000002</v>
      </c>
      <c r="BT20" s="333">
        <v>-0.46214709999999998</v>
      </c>
      <c r="BU20" s="333">
        <v>-0.46261799999999997</v>
      </c>
      <c r="BV20" s="333">
        <v>-0.46828160000000002</v>
      </c>
    </row>
    <row r="21" spans="1:74" x14ac:dyDescent="0.2">
      <c r="A21" s="586" t="s">
        <v>952</v>
      </c>
      <c r="B21" s="587" t="s">
        <v>961</v>
      </c>
      <c r="C21" s="208">
        <v>-0.85418300000000003</v>
      </c>
      <c r="D21" s="208">
        <v>-0.72855899999999996</v>
      </c>
      <c r="E21" s="208">
        <v>-0.80412899999999998</v>
      </c>
      <c r="F21" s="208">
        <v>-0.80268200000000001</v>
      </c>
      <c r="G21" s="208">
        <v>-0.73609599999999997</v>
      </c>
      <c r="H21" s="208">
        <v>-0.63729000000000002</v>
      </c>
      <c r="I21" s="208">
        <v>-0.68186100000000005</v>
      </c>
      <c r="J21" s="208">
        <v>-0.593638</v>
      </c>
      <c r="K21" s="208">
        <v>-0.78761599999999998</v>
      </c>
      <c r="L21" s="208">
        <v>-0.90434800000000004</v>
      </c>
      <c r="M21" s="208">
        <v>-0.75348999999999999</v>
      </c>
      <c r="N21" s="208">
        <v>-0.80307700000000004</v>
      </c>
      <c r="O21" s="208">
        <v>-0.60976799999999998</v>
      </c>
      <c r="P21" s="208">
        <v>-0.62160599999999999</v>
      </c>
      <c r="Q21" s="208">
        <v>-0.71706999999999999</v>
      </c>
      <c r="R21" s="208">
        <v>-0.73491899999999999</v>
      </c>
      <c r="S21" s="208">
        <v>-0.86770599999999998</v>
      </c>
      <c r="T21" s="208">
        <v>-0.77149299999999998</v>
      </c>
      <c r="U21" s="208">
        <v>-0.94977900000000004</v>
      </c>
      <c r="V21" s="208">
        <v>-0.91164299999999998</v>
      </c>
      <c r="W21" s="208">
        <v>-0.69972199999999996</v>
      </c>
      <c r="X21" s="208">
        <v>-0.78050200000000003</v>
      </c>
      <c r="Y21" s="208">
        <v>-0.86913300000000004</v>
      </c>
      <c r="Z21" s="208">
        <v>-0.95758699999999997</v>
      </c>
      <c r="AA21" s="208">
        <v>-0.80049899999999996</v>
      </c>
      <c r="AB21" s="208">
        <v>-0.70601499999999995</v>
      </c>
      <c r="AC21" s="208">
        <v>-0.73214999999999997</v>
      </c>
      <c r="AD21" s="208">
        <v>-1.023512</v>
      </c>
      <c r="AE21" s="208">
        <v>-0.95669999999999999</v>
      </c>
      <c r="AF21" s="208">
        <v>-1.0334300000000001</v>
      </c>
      <c r="AG21" s="208">
        <v>-1.066152</v>
      </c>
      <c r="AH21" s="208">
        <v>-0.913327</v>
      </c>
      <c r="AI21" s="208">
        <v>-1.0048490000000001</v>
      </c>
      <c r="AJ21" s="208">
        <v>-1.0374110000000001</v>
      </c>
      <c r="AK21" s="208">
        <v>-1.0142910000000001</v>
      </c>
      <c r="AL21" s="208">
        <v>-1.0858749999999999</v>
      </c>
      <c r="AM21" s="208">
        <v>-1.0956669999999999</v>
      </c>
      <c r="AN21" s="208">
        <v>-1.0621769999999999</v>
      </c>
      <c r="AO21" s="208">
        <v>-1.2108350000000001</v>
      </c>
      <c r="AP21" s="208">
        <v>-1.1082380000000001</v>
      </c>
      <c r="AQ21" s="208">
        <v>-0.96004199999999995</v>
      </c>
      <c r="AR21" s="208">
        <v>-1.1785319999999999</v>
      </c>
      <c r="AS21" s="208">
        <v>-1.1090960000000001</v>
      </c>
      <c r="AT21" s="208">
        <v>-1.043447</v>
      </c>
      <c r="AU21" s="208">
        <v>-1.072751</v>
      </c>
      <c r="AV21" s="208">
        <v>-1.2365390000000001</v>
      </c>
      <c r="AW21" s="208">
        <v>-1.2397666667</v>
      </c>
      <c r="AX21" s="208">
        <v>-1.2278064516</v>
      </c>
      <c r="AY21" s="333">
        <v>-1.031684</v>
      </c>
      <c r="AZ21" s="333">
        <v>-0.86233420000000005</v>
      </c>
      <c r="BA21" s="333">
        <v>-0.89396140000000002</v>
      </c>
      <c r="BB21" s="333">
        <v>-1.0189109999999999</v>
      </c>
      <c r="BC21" s="333">
        <v>-1.038586</v>
      </c>
      <c r="BD21" s="333">
        <v>-1.0606249999999999</v>
      </c>
      <c r="BE21" s="333">
        <v>-1.1133740000000001</v>
      </c>
      <c r="BF21" s="333">
        <v>-1.0488230000000001</v>
      </c>
      <c r="BG21" s="333">
        <v>-1.039069</v>
      </c>
      <c r="BH21" s="333">
        <v>-1.0572950000000001</v>
      </c>
      <c r="BI21" s="333">
        <v>-0.97679050000000001</v>
      </c>
      <c r="BJ21" s="333">
        <v>-1.063212</v>
      </c>
      <c r="BK21" s="333">
        <v>-1.0027060000000001</v>
      </c>
      <c r="BL21" s="333">
        <v>-0.96103269999999996</v>
      </c>
      <c r="BM21" s="333">
        <v>-1.0263329999999999</v>
      </c>
      <c r="BN21" s="333">
        <v>-1.106973</v>
      </c>
      <c r="BO21" s="333">
        <v>-1.1409579999999999</v>
      </c>
      <c r="BP21" s="333">
        <v>-1.1425369999999999</v>
      </c>
      <c r="BQ21" s="333">
        <v>-1.1781699999999999</v>
      </c>
      <c r="BR21" s="333">
        <v>-1.112236</v>
      </c>
      <c r="BS21" s="333">
        <v>-1.115802</v>
      </c>
      <c r="BT21" s="333">
        <v>-1.1259129999999999</v>
      </c>
      <c r="BU21" s="333">
        <v>-1.0390729999999999</v>
      </c>
      <c r="BV21" s="333">
        <v>-1.12307</v>
      </c>
    </row>
    <row r="22" spans="1:74" x14ac:dyDescent="0.2">
      <c r="A22" s="586" t="s">
        <v>953</v>
      </c>
      <c r="B22" s="587" t="s">
        <v>954</v>
      </c>
      <c r="C22" s="208">
        <v>-1.7735999999999998E-2</v>
      </c>
      <c r="D22" s="208">
        <v>-8.4909999999999999E-2</v>
      </c>
      <c r="E22" s="208">
        <v>-0.144922</v>
      </c>
      <c r="F22" s="208">
        <v>-0.158522</v>
      </c>
      <c r="G22" s="208">
        <v>-9.1484999999999997E-2</v>
      </c>
      <c r="H22" s="208">
        <v>-0.13181499999999999</v>
      </c>
      <c r="I22" s="208">
        <v>-8.3065E-2</v>
      </c>
      <c r="J22" s="208">
        <v>-0.13978399999999999</v>
      </c>
      <c r="K22" s="208">
        <v>-9.9971000000000004E-2</v>
      </c>
      <c r="L22" s="208">
        <v>-7.9181000000000001E-2</v>
      </c>
      <c r="M22" s="208">
        <v>-0.12547</v>
      </c>
      <c r="N22" s="208">
        <v>-0.13306699999999999</v>
      </c>
      <c r="O22" s="208">
        <v>-0.20010900000000001</v>
      </c>
      <c r="P22" s="208">
        <v>-0.137271</v>
      </c>
      <c r="Q22" s="208">
        <v>-0.121147</v>
      </c>
      <c r="R22" s="208">
        <v>-0.233844</v>
      </c>
      <c r="S22" s="208">
        <v>-0.20894399999999999</v>
      </c>
      <c r="T22" s="208">
        <v>-0.20555799999999999</v>
      </c>
      <c r="U22" s="208">
        <v>-0.17005400000000001</v>
      </c>
      <c r="V22" s="208">
        <v>-0.145651</v>
      </c>
      <c r="W22" s="208">
        <v>-0.24294499999999999</v>
      </c>
      <c r="X22" s="208">
        <v>-0.193769</v>
      </c>
      <c r="Y22" s="208">
        <v>-0.15851499999999999</v>
      </c>
      <c r="Z22" s="208">
        <v>-6.5434000000000006E-2</v>
      </c>
      <c r="AA22" s="208">
        <v>-9.1320999999999999E-2</v>
      </c>
      <c r="AB22" s="208">
        <v>-0.10777200000000001</v>
      </c>
      <c r="AC22" s="208">
        <v>-0.21798100000000001</v>
      </c>
      <c r="AD22" s="208">
        <v>-0.27332000000000001</v>
      </c>
      <c r="AE22" s="208">
        <v>-0.232178</v>
      </c>
      <c r="AF22" s="208">
        <v>-0.25698599999999999</v>
      </c>
      <c r="AG22" s="208">
        <v>-0.22805800000000001</v>
      </c>
      <c r="AH22" s="208">
        <v>-0.27643699999999999</v>
      </c>
      <c r="AI22" s="208">
        <v>-0.28084599999999998</v>
      </c>
      <c r="AJ22" s="208">
        <v>-0.28472599999999998</v>
      </c>
      <c r="AK22" s="208">
        <v>-0.25609900000000002</v>
      </c>
      <c r="AL22" s="208">
        <v>-0.2036</v>
      </c>
      <c r="AM22" s="208">
        <v>-0.26675599999999999</v>
      </c>
      <c r="AN22" s="208">
        <v>-0.33626299999999998</v>
      </c>
      <c r="AO22" s="208">
        <v>-0.297879</v>
      </c>
      <c r="AP22" s="208">
        <v>-0.33552500000000002</v>
      </c>
      <c r="AQ22" s="208">
        <v>-0.33426899999999998</v>
      </c>
      <c r="AR22" s="208">
        <v>-0.26640399999999997</v>
      </c>
      <c r="AS22" s="208">
        <v>-0.35242200000000001</v>
      </c>
      <c r="AT22" s="208">
        <v>-0.37899699999999997</v>
      </c>
      <c r="AU22" s="208">
        <v>-0.333982</v>
      </c>
      <c r="AV22" s="208">
        <v>-0.40857300000000002</v>
      </c>
      <c r="AW22" s="208">
        <v>-0.35813919999999999</v>
      </c>
      <c r="AX22" s="208">
        <v>-0.28559030000000002</v>
      </c>
      <c r="AY22" s="333">
        <v>-0.30247639999999998</v>
      </c>
      <c r="AZ22" s="333">
        <v>-0.29924200000000001</v>
      </c>
      <c r="BA22" s="333">
        <v>-0.35780420000000002</v>
      </c>
      <c r="BB22" s="333">
        <v>-0.33594940000000001</v>
      </c>
      <c r="BC22" s="333">
        <v>-0.34738360000000001</v>
      </c>
      <c r="BD22" s="333">
        <v>-0.3536146</v>
      </c>
      <c r="BE22" s="333">
        <v>-0.3448794</v>
      </c>
      <c r="BF22" s="333">
        <v>-0.35863990000000001</v>
      </c>
      <c r="BG22" s="333">
        <v>-0.35627419999999999</v>
      </c>
      <c r="BH22" s="333">
        <v>-0.31869140000000001</v>
      </c>
      <c r="BI22" s="333">
        <v>-0.3000466</v>
      </c>
      <c r="BJ22" s="333">
        <v>-0.2801729</v>
      </c>
      <c r="BK22" s="333">
        <v>-0.30426829999999999</v>
      </c>
      <c r="BL22" s="333">
        <v>-0.2788291</v>
      </c>
      <c r="BM22" s="333">
        <v>-0.33279609999999998</v>
      </c>
      <c r="BN22" s="333">
        <v>-0.34858539999999999</v>
      </c>
      <c r="BO22" s="333">
        <v>-0.35780230000000002</v>
      </c>
      <c r="BP22" s="333">
        <v>-0.36491059999999997</v>
      </c>
      <c r="BQ22" s="333">
        <v>-0.35676079999999999</v>
      </c>
      <c r="BR22" s="333">
        <v>-0.36249150000000002</v>
      </c>
      <c r="BS22" s="333">
        <v>-0.36717070000000002</v>
      </c>
      <c r="BT22" s="333">
        <v>-0.32047560000000003</v>
      </c>
      <c r="BU22" s="333">
        <v>-0.31149870000000002</v>
      </c>
      <c r="BV22" s="333">
        <v>-0.29307179999999999</v>
      </c>
    </row>
    <row r="23" spans="1:74" x14ac:dyDescent="0.2">
      <c r="A23" s="586" t="s">
        <v>177</v>
      </c>
      <c r="B23" s="587" t="s">
        <v>955</v>
      </c>
      <c r="C23" s="208">
        <v>-0.15914200000000001</v>
      </c>
      <c r="D23" s="208">
        <v>-0.217719</v>
      </c>
      <c r="E23" s="208">
        <v>-0.16941000000000001</v>
      </c>
      <c r="F23" s="208">
        <v>-0.18615599999999999</v>
      </c>
      <c r="G23" s="208">
        <v>-0.16022600000000001</v>
      </c>
      <c r="H23" s="208">
        <v>-0.20535999999999999</v>
      </c>
      <c r="I23" s="208">
        <v>-0.172542</v>
      </c>
      <c r="J23" s="208">
        <v>-0.14993500000000001</v>
      </c>
      <c r="K23" s="208">
        <v>-0.164046</v>
      </c>
      <c r="L23" s="208">
        <v>-0.123282</v>
      </c>
      <c r="M23" s="208">
        <v>-0.14918400000000001</v>
      </c>
      <c r="N23" s="208">
        <v>-0.13839799999999999</v>
      </c>
      <c r="O23" s="208">
        <v>-0.18815299999999999</v>
      </c>
      <c r="P23" s="208">
        <v>-0.201179</v>
      </c>
      <c r="Q23" s="208">
        <v>-0.155752</v>
      </c>
      <c r="R23" s="208">
        <v>-0.23050699999999999</v>
      </c>
      <c r="S23" s="208">
        <v>-0.23402700000000001</v>
      </c>
      <c r="T23" s="208">
        <v>-0.237952</v>
      </c>
      <c r="U23" s="208">
        <v>-0.171232</v>
      </c>
      <c r="V23" s="208">
        <v>-0.15843699999999999</v>
      </c>
      <c r="W23" s="208">
        <v>-0.182531</v>
      </c>
      <c r="X23" s="208">
        <v>-0.17830299999999999</v>
      </c>
      <c r="Y23" s="208">
        <v>-0.133274</v>
      </c>
      <c r="Z23" s="208">
        <v>-0.122686</v>
      </c>
      <c r="AA23" s="208">
        <v>-0.106517</v>
      </c>
      <c r="AB23" s="208">
        <v>-0.20202999999999999</v>
      </c>
      <c r="AC23" s="208">
        <v>-0.201677</v>
      </c>
      <c r="AD23" s="208">
        <v>-0.16669999999999999</v>
      </c>
      <c r="AE23" s="208">
        <v>-0.14588999999999999</v>
      </c>
      <c r="AF23" s="208">
        <v>-0.12500700000000001</v>
      </c>
      <c r="AG23" s="208">
        <v>-0.14049800000000001</v>
      </c>
      <c r="AH23" s="208">
        <v>-0.15157499999999999</v>
      </c>
      <c r="AI23" s="208">
        <v>-0.17624600000000001</v>
      </c>
      <c r="AJ23" s="208">
        <v>-0.22196099999999999</v>
      </c>
      <c r="AK23" s="208">
        <v>-0.25397700000000001</v>
      </c>
      <c r="AL23" s="208">
        <v>-0.16434199999999999</v>
      </c>
      <c r="AM23" s="208">
        <v>-0.27481899999999998</v>
      </c>
      <c r="AN23" s="208">
        <v>-0.36200100000000002</v>
      </c>
      <c r="AO23" s="208">
        <v>-0.18113799999999999</v>
      </c>
      <c r="AP23" s="208">
        <v>-0.27265099999999998</v>
      </c>
      <c r="AQ23" s="208">
        <v>-0.13561799999999999</v>
      </c>
      <c r="AR23" s="208">
        <v>-0.17023199999999999</v>
      </c>
      <c r="AS23" s="208">
        <v>-0.15968199999999999</v>
      </c>
      <c r="AT23" s="208">
        <v>-0.121381</v>
      </c>
      <c r="AU23" s="208">
        <v>-0.200956</v>
      </c>
      <c r="AV23" s="208">
        <v>-0.15864700000000001</v>
      </c>
      <c r="AW23" s="208">
        <v>-0.2982939</v>
      </c>
      <c r="AX23" s="208">
        <v>-0.28764149999999999</v>
      </c>
      <c r="AY23" s="333">
        <v>-0.3315575</v>
      </c>
      <c r="AZ23" s="333">
        <v>-0.35750409999999999</v>
      </c>
      <c r="BA23" s="333">
        <v>-0.32350050000000002</v>
      </c>
      <c r="BB23" s="333">
        <v>-0.31949420000000001</v>
      </c>
      <c r="BC23" s="333">
        <v>-0.2947111</v>
      </c>
      <c r="BD23" s="333">
        <v>-0.28870679999999999</v>
      </c>
      <c r="BE23" s="333">
        <v>-0.3007301</v>
      </c>
      <c r="BF23" s="333">
        <v>-0.29587010000000002</v>
      </c>
      <c r="BG23" s="333">
        <v>-0.29739019999999999</v>
      </c>
      <c r="BH23" s="333">
        <v>-0.29558770000000001</v>
      </c>
      <c r="BI23" s="333">
        <v>-0.29543609999999998</v>
      </c>
      <c r="BJ23" s="333">
        <v>-0.28931069999999998</v>
      </c>
      <c r="BK23" s="333">
        <v>-0.30205989999999999</v>
      </c>
      <c r="BL23" s="333">
        <v>-0.32353199999999999</v>
      </c>
      <c r="BM23" s="333">
        <v>-0.29364760000000001</v>
      </c>
      <c r="BN23" s="333">
        <v>-0.28812409999999999</v>
      </c>
      <c r="BO23" s="333">
        <v>-0.28817569999999998</v>
      </c>
      <c r="BP23" s="333">
        <v>-0.28719610000000001</v>
      </c>
      <c r="BQ23" s="333">
        <v>-0.29953210000000002</v>
      </c>
      <c r="BR23" s="333">
        <v>-0.29704140000000001</v>
      </c>
      <c r="BS23" s="333">
        <v>-0.30128359999999998</v>
      </c>
      <c r="BT23" s="333">
        <v>-0.2853387</v>
      </c>
      <c r="BU23" s="333">
        <v>-0.28100120000000001</v>
      </c>
      <c r="BV23" s="333">
        <v>-0.27299079999999998</v>
      </c>
    </row>
    <row r="24" spans="1:74" x14ac:dyDescent="0.2">
      <c r="A24" s="586"/>
      <c r="B24" s="587"/>
      <c r="C24" s="158"/>
      <c r="D24" s="158"/>
      <c r="E24" s="158"/>
      <c r="F24" s="158"/>
      <c r="G24" s="158"/>
      <c r="H24" s="158"/>
      <c r="I24" s="158"/>
      <c r="J24" s="158"/>
      <c r="K24" s="158"/>
      <c r="L24" s="158"/>
      <c r="M24" s="158"/>
      <c r="N24" s="158"/>
      <c r="O24" s="158"/>
      <c r="P24" s="158"/>
      <c r="Q24" s="158"/>
      <c r="R24" s="158"/>
      <c r="S24" s="158"/>
      <c r="T24" s="158"/>
      <c r="U24" s="158"/>
      <c r="V24" s="158"/>
      <c r="W24" s="158"/>
      <c r="X24" s="158"/>
      <c r="Y24" s="158"/>
      <c r="Z24" s="158"/>
      <c r="AA24" s="158"/>
      <c r="AB24" s="158"/>
      <c r="AC24" s="158"/>
      <c r="AD24" s="158"/>
      <c r="AE24" s="158"/>
      <c r="AF24" s="158"/>
      <c r="AG24" s="158"/>
      <c r="AH24" s="158"/>
      <c r="AI24" s="158"/>
      <c r="AJ24" s="158"/>
      <c r="AK24" s="158"/>
      <c r="AL24" s="158"/>
      <c r="AM24" s="158"/>
      <c r="AN24" s="158"/>
      <c r="AO24" s="158"/>
      <c r="AP24" s="158"/>
      <c r="AQ24" s="158"/>
      <c r="AR24" s="158"/>
      <c r="AS24" s="158"/>
      <c r="AT24" s="158"/>
      <c r="AU24" s="158"/>
      <c r="AV24" s="158"/>
      <c r="AW24" s="158"/>
      <c r="AX24" s="158"/>
      <c r="AY24" s="375"/>
      <c r="AZ24" s="375"/>
      <c r="BA24" s="375"/>
      <c r="BB24" s="375"/>
      <c r="BC24" s="375"/>
      <c r="BD24" s="375"/>
      <c r="BE24" s="375"/>
      <c r="BF24" s="375"/>
      <c r="BG24" s="375"/>
      <c r="BH24" s="375"/>
      <c r="BI24" s="375"/>
      <c r="BJ24" s="375"/>
      <c r="BK24" s="375"/>
      <c r="BL24" s="375"/>
      <c r="BM24" s="375"/>
      <c r="BN24" s="375"/>
      <c r="BO24" s="375"/>
      <c r="BP24" s="375"/>
      <c r="BQ24" s="375"/>
      <c r="BR24" s="375"/>
      <c r="BS24" s="375"/>
      <c r="BT24" s="375"/>
      <c r="BU24" s="375"/>
      <c r="BV24" s="375"/>
    </row>
    <row r="25" spans="1:74" x14ac:dyDescent="0.2">
      <c r="A25" s="585"/>
      <c r="B25" s="154" t="s">
        <v>956</v>
      </c>
      <c r="C25" s="158"/>
      <c r="D25" s="158"/>
      <c r="E25" s="158"/>
      <c r="F25" s="158"/>
      <c r="G25" s="158"/>
      <c r="H25" s="158"/>
      <c r="I25" s="158"/>
      <c r="J25" s="158"/>
      <c r="K25" s="158"/>
      <c r="L25" s="158"/>
      <c r="M25" s="158"/>
      <c r="N25" s="158"/>
      <c r="O25" s="158"/>
      <c r="P25" s="158"/>
      <c r="Q25" s="158"/>
      <c r="R25" s="158"/>
      <c r="S25" s="158"/>
      <c r="T25" s="158"/>
      <c r="U25" s="158"/>
      <c r="V25" s="158"/>
      <c r="W25" s="158"/>
      <c r="X25" s="158"/>
      <c r="Y25" s="158"/>
      <c r="Z25" s="158"/>
      <c r="AA25" s="158"/>
      <c r="AB25" s="158"/>
      <c r="AC25" s="158"/>
      <c r="AD25" s="158"/>
      <c r="AE25" s="158"/>
      <c r="AF25" s="158"/>
      <c r="AG25" s="158"/>
      <c r="AH25" s="158"/>
      <c r="AI25" s="158"/>
      <c r="AJ25" s="158"/>
      <c r="AK25" s="158"/>
      <c r="AL25" s="158"/>
      <c r="AM25" s="158"/>
      <c r="AN25" s="158"/>
      <c r="AO25" s="158"/>
      <c r="AP25" s="158"/>
      <c r="AQ25" s="158"/>
      <c r="AR25" s="158"/>
      <c r="AS25" s="158"/>
      <c r="AT25" s="158"/>
      <c r="AU25" s="158"/>
      <c r="AV25" s="158"/>
      <c r="AW25" s="158"/>
      <c r="AX25" s="158"/>
      <c r="AY25" s="375"/>
      <c r="AZ25" s="375"/>
      <c r="BA25" s="375"/>
      <c r="BB25" s="375"/>
      <c r="BC25" s="375"/>
      <c r="BD25" s="375"/>
      <c r="BE25" s="375"/>
      <c r="BF25" s="375"/>
      <c r="BG25" s="375"/>
      <c r="BH25" s="375"/>
      <c r="BI25" s="375"/>
      <c r="BJ25" s="375"/>
      <c r="BK25" s="375"/>
      <c r="BL25" s="375"/>
      <c r="BM25" s="375"/>
      <c r="BN25" s="375"/>
      <c r="BO25" s="375"/>
      <c r="BP25" s="375"/>
      <c r="BQ25" s="375"/>
      <c r="BR25" s="375"/>
      <c r="BS25" s="375"/>
      <c r="BT25" s="375"/>
      <c r="BU25" s="375"/>
      <c r="BV25" s="375"/>
    </row>
    <row r="26" spans="1:74" x14ac:dyDescent="0.2">
      <c r="A26" s="586" t="s">
        <v>957</v>
      </c>
      <c r="B26" s="587" t="s">
        <v>954</v>
      </c>
      <c r="C26" s="208">
        <v>0.50493500000000002</v>
      </c>
      <c r="D26" s="208">
        <v>0.43707200000000002</v>
      </c>
      <c r="E26" s="208">
        <v>0.34867700000000001</v>
      </c>
      <c r="F26" s="208">
        <v>0.31846600000000003</v>
      </c>
      <c r="G26" s="208">
        <v>0.29232200000000003</v>
      </c>
      <c r="H26" s="208">
        <v>0.282833</v>
      </c>
      <c r="I26" s="208">
        <v>0.29109699999999999</v>
      </c>
      <c r="J26" s="208">
        <v>0.28880699999999998</v>
      </c>
      <c r="K26" s="208">
        <v>0.40510000000000002</v>
      </c>
      <c r="L26" s="208">
        <v>0.42399999999999999</v>
      </c>
      <c r="M26" s="208">
        <v>0.53320000000000001</v>
      </c>
      <c r="N26" s="208">
        <v>0.55058099999999999</v>
      </c>
      <c r="O26" s="208">
        <v>0.47522599999999998</v>
      </c>
      <c r="P26" s="208">
        <v>0.4955</v>
      </c>
      <c r="Q26" s="208">
        <v>0.396032</v>
      </c>
      <c r="R26" s="208">
        <v>0.33793299999999998</v>
      </c>
      <c r="S26" s="208">
        <v>0.29158099999999998</v>
      </c>
      <c r="T26" s="208">
        <v>0.28389999999999999</v>
      </c>
      <c r="U26" s="208">
        <v>0.26480700000000001</v>
      </c>
      <c r="V26" s="208">
        <v>0.30364600000000003</v>
      </c>
      <c r="W26" s="208">
        <v>0.39916600000000002</v>
      </c>
      <c r="X26" s="208">
        <v>0.50209700000000002</v>
      </c>
      <c r="Y26" s="208">
        <v>0.58096599999999998</v>
      </c>
      <c r="Z26" s="208">
        <v>0.58438699999999999</v>
      </c>
      <c r="AA26" s="208">
        <v>0.53335500000000002</v>
      </c>
      <c r="AB26" s="208">
        <v>0.456071</v>
      </c>
      <c r="AC26" s="208">
        <v>0.37861299999999998</v>
      </c>
      <c r="AD26" s="208">
        <v>0.32503300000000002</v>
      </c>
      <c r="AE26" s="208">
        <v>0.275613</v>
      </c>
      <c r="AF26" s="208">
        <v>0.25883400000000001</v>
      </c>
      <c r="AG26" s="208">
        <v>0.268484</v>
      </c>
      <c r="AH26" s="208">
        <v>0.29877399999999998</v>
      </c>
      <c r="AI26" s="208">
        <v>0.42036699999999999</v>
      </c>
      <c r="AJ26" s="208">
        <v>0.51129100000000005</v>
      </c>
      <c r="AK26" s="208">
        <v>0.5696</v>
      </c>
      <c r="AL26" s="208">
        <v>0.55051600000000001</v>
      </c>
      <c r="AM26" s="208">
        <v>0.53619300000000003</v>
      </c>
      <c r="AN26" s="208">
        <v>0.473138</v>
      </c>
      <c r="AO26" s="208">
        <v>0.37070999999999998</v>
      </c>
      <c r="AP26" s="208">
        <v>0.23119999999999999</v>
      </c>
      <c r="AQ26" s="208">
        <v>0.240452</v>
      </c>
      <c r="AR26" s="208">
        <v>0.27333400000000002</v>
      </c>
      <c r="AS26" s="208">
        <v>0.29816199999999998</v>
      </c>
      <c r="AT26" s="208">
        <v>0.28458</v>
      </c>
      <c r="AU26" s="208">
        <v>0.37923400000000002</v>
      </c>
      <c r="AV26" s="208">
        <v>0.46090399999999998</v>
      </c>
      <c r="AW26" s="208">
        <v>0.51615639999999996</v>
      </c>
      <c r="AX26" s="208">
        <v>0.50329840000000003</v>
      </c>
      <c r="AY26" s="333">
        <v>0.42125170000000001</v>
      </c>
      <c r="AZ26" s="333">
        <v>0.38420609999999999</v>
      </c>
      <c r="BA26" s="333">
        <v>0.30227809999999999</v>
      </c>
      <c r="BB26" s="333">
        <v>0.27485900000000002</v>
      </c>
      <c r="BC26" s="333">
        <v>0.25643650000000001</v>
      </c>
      <c r="BD26" s="333">
        <v>0.25273790000000002</v>
      </c>
      <c r="BE26" s="333">
        <v>0.26122079999999998</v>
      </c>
      <c r="BF26" s="333">
        <v>0.27621380000000001</v>
      </c>
      <c r="BG26" s="333">
        <v>0.37956519999999999</v>
      </c>
      <c r="BH26" s="333">
        <v>0.42878280000000002</v>
      </c>
      <c r="BI26" s="333">
        <v>0.51369299999999996</v>
      </c>
      <c r="BJ26" s="333">
        <v>0.50638989999999995</v>
      </c>
      <c r="BK26" s="333">
        <v>0.42906850000000002</v>
      </c>
      <c r="BL26" s="333">
        <v>0.40205859999999999</v>
      </c>
      <c r="BM26" s="333">
        <v>0.33546480000000001</v>
      </c>
      <c r="BN26" s="333">
        <v>0.30468390000000001</v>
      </c>
      <c r="BO26" s="333">
        <v>0.27827970000000002</v>
      </c>
      <c r="BP26" s="333">
        <v>0.27401429999999999</v>
      </c>
      <c r="BQ26" s="333">
        <v>0.27203739999999998</v>
      </c>
      <c r="BR26" s="333">
        <v>0.29633130000000002</v>
      </c>
      <c r="BS26" s="333">
        <v>0.39964309999999997</v>
      </c>
      <c r="BT26" s="333">
        <v>0.45646530000000002</v>
      </c>
      <c r="BU26" s="333">
        <v>0.52939009999999997</v>
      </c>
      <c r="BV26" s="333">
        <v>0.52394439999999998</v>
      </c>
    </row>
    <row r="27" spans="1:74" x14ac:dyDescent="0.2">
      <c r="A27" s="586" t="s">
        <v>756</v>
      </c>
      <c r="B27" s="587" t="s">
        <v>955</v>
      </c>
      <c r="C27" s="208">
        <v>0.14435500000000001</v>
      </c>
      <c r="D27" s="208">
        <v>0.14960699999999999</v>
      </c>
      <c r="E27" s="208">
        <v>0.170742</v>
      </c>
      <c r="F27" s="208">
        <v>0.159467</v>
      </c>
      <c r="G27" s="208">
        <v>0.191355</v>
      </c>
      <c r="H27" s="208">
        <v>0.1905</v>
      </c>
      <c r="I27" s="208">
        <v>0.154645</v>
      </c>
      <c r="J27" s="208">
        <v>0.19151599999999999</v>
      </c>
      <c r="K27" s="208">
        <v>0.20039999999999999</v>
      </c>
      <c r="L27" s="208">
        <v>0.16906499999999999</v>
      </c>
      <c r="M27" s="208">
        <v>0.19766700000000001</v>
      </c>
      <c r="N27" s="208">
        <v>0.19961300000000001</v>
      </c>
      <c r="O27" s="208">
        <v>0.154645</v>
      </c>
      <c r="P27" s="208">
        <v>0.13375000000000001</v>
      </c>
      <c r="Q27" s="208">
        <v>0.16006500000000001</v>
      </c>
      <c r="R27" s="208">
        <v>0.1593</v>
      </c>
      <c r="S27" s="208">
        <v>0.162129</v>
      </c>
      <c r="T27" s="208">
        <v>0.171767</v>
      </c>
      <c r="U27" s="208">
        <v>0.17751600000000001</v>
      </c>
      <c r="V27" s="208">
        <v>0.200548</v>
      </c>
      <c r="W27" s="208">
        <v>0.166267</v>
      </c>
      <c r="X27" s="208">
        <v>0.18454799999999999</v>
      </c>
      <c r="Y27" s="208">
        <v>0.16536699999999999</v>
      </c>
      <c r="Z27" s="208">
        <v>0.14758099999999999</v>
      </c>
      <c r="AA27" s="208">
        <v>0.14158100000000001</v>
      </c>
      <c r="AB27" s="208">
        <v>0.13564300000000001</v>
      </c>
      <c r="AC27" s="208">
        <v>0.13325799999999999</v>
      </c>
      <c r="AD27" s="208">
        <v>0.16070000000000001</v>
      </c>
      <c r="AE27" s="208">
        <v>0.18429000000000001</v>
      </c>
      <c r="AF27" s="208">
        <v>0.17263300000000001</v>
      </c>
      <c r="AG27" s="208">
        <v>0.179452</v>
      </c>
      <c r="AH27" s="208">
        <v>0.18196799999999999</v>
      </c>
      <c r="AI27" s="208">
        <v>0.18029999999999999</v>
      </c>
      <c r="AJ27" s="208">
        <v>0.200516</v>
      </c>
      <c r="AK27" s="208">
        <v>0.17403299999999999</v>
      </c>
      <c r="AL27" s="208">
        <v>0.165129</v>
      </c>
      <c r="AM27" s="208">
        <v>0.16287099999999999</v>
      </c>
      <c r="AN27" s="208">
        <v>0.16520699999999999</v>
      </c>
      <c r="AO27" s="208">
        <v>0.127774</v>
      </c>
      <c r="AP27" s="208">
        <v>8.6400000000000005E-2</v>
      </c>
      <c r="AQ27" s="208">
        <v>9.5644999999999994E-2</v>
      </c>
      <c r="AR27" s="208">
        <v>0.12903300000000001</v>
      </c>
      <c r="AS27" s="208">
        <v>0.15764500000000001</v>
      </c>
      <c r="AT27" s="208">
        <v>0.13758100000000001</v>
      </c>
      <c r="AU27" s="208">
        <v>0.156833</v>
      </c>
      <c r="AV27" s="208">
        <v>0.12590299999999999</v>
      </c>
      <c r="AW27" s="208">
        <v>0.13686899999999999</v>
      </c>
      <c r="AX27" s="208">
        <v>0.1327122</v>
      </c>
      <c r="AY27" s="333">
        <v>0.1145476</v>
      </c>
      <c r="AZ27" s="333">
        <v>0.1231912</v>
      </c>
      <c r="BA27" s="333">
        <v>0.1414185</v>
      </c>
      <c r="BB27" s="333">
        <v>0.1546584</v>
      </c>
      <c r="BC27" s="333">
        <v>0.1704233</v>
      </c>
      <c r="BD27" s="333">
        <v>0.174988</v>
      </c>
      <c r="BE27" s="333">
        <v>0.1645316</v>
      </c>
      <c r="BF27" s="333">
        <v>0.1742774</v>
      </c>
      <c r="BG27" s="333">
        <v>0.18248690000000001</v>
      </c>
      <c r="BH27" s="333">
        <v>0.1783758</v>
      </c>
      <c r="BI27" s="333">
        <v>0.1572788</v>
      </c>
      <c r="BJ27" s="333">
        <v>0.1535559</v>
      </c>
      <c r="BK27" s="333">
        <v>0.15121309999999999</v>
      </c>
      <c r="BL27" s="333">
        <v>0.1647371</v>
      </c>
      <c r="BM27" s="333">
        <v>0.18077950000000001</v>
      </c>
      <c r="BN27" s="333">
        <v>0.17415050000000001</v>
      </c>
      <c r="BO27" s="333">
        <v>0.1835543</v>
      </c>
      <c r="BP27" s="333">
        <v>0.1850822</v>
      </c>
      <c r="BQ27" s="333">
        <v>0.17670520000000001</v>
      </c>
      <c r="BR27" s="333">
        <v>0.1847473</v>
      </c>
      <c r="BS27" s="333">
        <v>0.19709409999999999</v>
      </c>
      <c r="BT27" s="333">
        <v>0.19283</v>
      </c>
      <c r="BU27" s="333">
        <v>0.1798778</v>
      </c>
      <c r="BV27" s="333">
        <v>0.17902080000000001</v>
      </c>
    </row>
    <row r="28" spans="1:74" x14ac:dyDescent="0.2">
      <c r="A28" s="586"/>
      <c r="B28" s="587"/>
      <c r="C28" s="158"/>
      <c r="D28" s="158"/>
      <c r="E28" s="158"/>
      <c r="F28" s="158"/>
      <c r="G28" s="158"/>
      <c r="H28" s="158"/>
      <c r="I28" s="158"/>
      <c r="J28" s="158"/>
      <c r="K28" s="158"/>
      <c r="L28" s="158"/>
      <c r="M28" s="158"/>
      <c r="N28" s="158"/>
      <c r="O28" s="158"/>
      <c r="P28" s="158"/>
      <c r="Q28" s="158"/>
      <c r="R28" s="158"/>
      <c r="S28" s="158"/>
      <c r="T28" s="158"/>
      <c r="U28" s="158"/>
      <c r="V28" s="158"/>
      <c r="W28" s="158"/>
      <c r="X28" s="158"/>
      <c r="Y28" s="158"/>
      <c r="Z28" s="158"/>
      <c r="AA28" s="158"/>
      <c r="AB28" s="158"/>
      <c r="AC28" s="158"/>
      <c r="AD28" s="158"/>
      <c r="AE28" s="158"/>
      <c r="AF28" s="158"/>
      <c r="AG28" s="158"/>
      <c r="AH28" s="158"/>
      <c r="AI28" s="158"/>
      <c r="AJ28" s="158"/>
      <c r="AK28" s="158"/>
      <c r="AL28" s="158"/>
      <c r="AM28" s="158"/>
      <c r="AN28" s="158"/>
      <c r="AO28" s="158"/>
      <c r="AP28" s="158"/>
      <c r="AQ28" s="158"/>
      <c r="AR28" s="158"/>
      <c r="AS28" s="158"/>
      <c r="AT28" s="158"/>
      <c r="AU28" s="158"/>
      <c r="AV28" s="158"/>
      <c r="AW28" s="158"/>
      <c r="AX28" s="158"/>
      <c r="AY28" s="375"/>
      <c r="AZ28" s="375"/>
      <c r="BA28" s="375"/>
      <c r="BB28" s="375"/>
      <c r="BC28" s="375"/>
      <c r="BD28" s="375"/>
      <c r="BE28" s="375"/>
      <c r="BF28" s="375"/>
      <c r="BG28" s="375"/>
      <c r="BH28" s="375"/>
      <c r="BI28" s="375"/>
      <c r="BJ28" s="375"/>
      <c r="BK28" s="375"/>
      <c r="BL28" s="375"/>
      <c r="BM28" s="375"/>
      <c r="BN28" s="375"/>
      <c r="BO28" s="375"/>
      <c r="BP28" s="375"/>
      <c r="BQ28" s="375"/>
      <c r="BR28" s="375"/>
      <c r="BS28" s="375"/>
      <c r="BT28" s="375"/>
      <c r="BU28" s="375"/>
      <c r="BV28" s="375"/>
    </row>
    <row r="29" spans="1:74" x14ac:dyDescent="0.2">
      <c r="A29" s="585"/>
      <c r="B29" s="154" t="s">
        <v>958</v>
      </c>
      <c r="C29" s="158"/>
      <c r="D29" s="158"/>
      <c r="E29" s="158"/>
      <c r="F29" s="158"/>
      <c r="G29" s="158"/>
      <c r="H29" s="158"/>
      <c r="I29" s="158"/>
      <c r="J29" s="158"/>
      <c r="K29" s="158"/>
      <c r="L29" s="158"/>
      <c r="M29" s="158"/>
      <c r="N29" s="158"/>
      <c r="O29" s="158"/>
      <c r="P29" s="158"/>
      <c r="Q29" s="158"/>
      <c r="R29" s="158"/>
      <c r="S29" s="158"/>
      <c r="T29" s="158"/>
      <c r="U29" s="158"/>
      <c r="V29" s="158"/>
      <c r="W29" s="158"/>
      <c r="X29" s="158"/>
      <c r="Y29" s="158"/>
      <c r="Z29" s="158"/>
      <c r="AA29" s="158"/>
      <c r="AB29" s="158"/>
      <c r="AC29" s="158"/>
      <c r="AD29" s="158"/>
      <c r="AE29" s="158"/>
      <c r="AF29" s="158"/>
      <c r="AG29" s="158"/>
      <c r="AH29" s="158"/>
      <c r="AI29" s="158"/>
      <c r="AJ29" s="158"/>
      <c r="AK29" s="158"/>
      <c r="AL29" s="158"/>
      <c r="AM29" s="158"/>
      <c r="AN29" s="158"/>
      <c r="AO29" s="158"/>
      <c r="AP29" s="158"/>
      <c r="AQ29" s="158"/>
      <c r="AR29" s="158"/>
      <c r="AS29" s="158"/>
      <c r="AT29" s="158"/>
      <c r="AU29" s="158"/>
      <c r="AV29" s="158"/>
      <c r="AW29" s="158"/>
      <c r="AX29" s="158"/>
      <c r="AY29" s="375"/>
      <c r="AZ29" s="375"/>
      <c r="BA29" s="375"/>
      <c r="BB29" s="375"/>
      <c r="BC29" s="375"/>
      <c r="BD29" s="375"/>
      <c r="BE29" s="375"/>
      <c r="BF29" s="375"/>
      <c r="BG29" s="375"/>
      <c r="BH29" s="375"/>
      <c r="BI29" s="375"/>
      <c r="BJ29" s="375"/>
      <c r="BK29" s="375"/>
      <c r="BL29" s="375"/>
      <c r="BM29" s="375"/>
      <c r="BN29" s="375"/>
      <c r="BO29" s="375"/>
      <c r="BP29" s="375"/>
      <c r="BQ29" s="375"/>
      <c r="BR29" s="375"/>
      <c r="BS29" s="375"/>
      <c r="BT29" s="375"/>
      <c r="BU29" s="375"/>
      <c r="BV29" s="375"/>
    </row>
    <row r="30" spans="1:74" x14ac:dyDescent="0.2">
      <c r="A30" s="586" t="s">
        <v>959</v>
      </c>
      <c r="B30" s="587" t="s">
        <v>960</v>
      </c>
      <c r="C30" s="208">
        <v>1.1828320000000001</v>
      </c>
      <c r="D30" s="208">
        <v>1.2067049999999999</v>
      </c>
      <c r="E30" s="208">
        <v>1.1991069999999999</v>
      </c>
      <c r="F30" s="208">
        <v>1.1665669999999999</v>
      </c>
      <c r="G30" s="208">
        <v>1.25404</v>
      </c>
      <c r="H30" s="208">
        <v>1.325672</v>
      </c>
      <c r="I30" s="208">
        <v>1.2729550000000001</v>
      </c>
      <c r="J30" s="208">
        <v>1.1310260000000001</v>
      </c>
      <c r="K30" s="208">
        <v>1.047363</v>
      </c>
      <c r="L30" s="208">
        <v>1.268635</v>
      </c>
      <c r="M30" s="208">
        <v>1.376728</v>
      </c>
      <c r="N30" s="208">
        <v>1.4561649999999999</v>
      </c>
      <c r="O30" s="208">
        <v>1.472834</v>
      </c>
      <c r="P30" s="208">
        <v>1.324263</v>
      </c>
      <c r="Q30" s="208">
        <v>1.538678</v>
      </c>
      <c r="R30" s="208">
        <v>1.5052909999999999</v>
      </c>
      <c r="S30" s="208">
        <v>1.417727</v>
      </c>
      <c r="T30" s="208">
        <v>1.468221</v>
      </c>
      <c r="U30" s="208">
        <v>1.5292669999999999</v>
      </c>
      <c r="V30" s="208">
        <v>1.537215</v>
      </c>
      <c r="W30" s="208">
        <v>1.4799709999999999</v>
      </c>
      <c r="X30" s="208">
        <v>1.4342090000000001</v>
      </c>
      <c r="Y30" s="208">
        <v>1.5248820000000001</v>
      </c>
      <c r="Z30" s="208">
        <v>1.508494</v>
      </c>
      <c r="AA30" s="208">
        <v>1.6097589999999999</v>
      </c>
      <c r="AB30" s="208">
        <v>1.6569529999999999</v>
      </c>
      <c r="AC30" s="208">
        <v>1.559599</v>
      </c>
      <c r="AD30" s="208">
        <v>1.5908739999999999</v>
      </c>
      <c r="AE30" s="208">
        <v>1.4883919999999999</v>
      </c>
      <c r="AF30" s="208">
        <v>1.4213899999999999</v>
      </c>
      <c r="AG30" s="208">
        <v>1.4921089999999999</v>
      </c>
      <c r="AH30" s="208">
        <v>1.458215</v>
      </c>
      <c r="AI30" s="208">
        <v>1.502934</v>
      </c>
      <c r="AJ30" s="208">
        <v>1.466961</v>
      </c>
      <c r="AK30" s="208">
        <v>1.5779669999999999</v>
      </c>
      <c r="AL30" s="208">
        <v>1.6286929999999999</v>
      </c>
      <c r="AM30" s="208">
        <v>1.7317149999999999</v>
      </c>
      <c r="AN30" s="208">
        <v>1.6490640000000001</v>
      </c>
      <c r="AO30" s="208">
        <v>1.7136990000000001</v>
      </c>
      <c r="AP30" s="208">
        <v>1.631521</v>
      </c>
      <c r="AQ30" s="208">
        <v>1.6247180000000001</v>
      </c>
      <c r="AR30" s="208">
        <v>1.683108</v>
      </c>
      <c r="AS30" s="208">
        <v>1.862797</v>
      </c>
      <c r="AT30" s="208">
        <v>1.6178710000000001</v>
      </c>
      <c r="AU30" s="208">
        <v>1.4916240000000001</v>
      </c>
      <c r="AV30" s="208">
        <v>1.637235</v>
      </c>
      <c r="AW30" s="208">
        <v>1.7746740000000001</v>
      </c>
      <c r="AX30" s="208">
        <v>1.8247850000000001</v>
      </c>
      <c r="AY30" s="333">
        <v>1.8267070000000001</v>
      </c>
      <c r="AZ30" s="333">
        <v>1.8608929999999999</v>
      </c>
      <c r="BA30" s="333">
        <v>1.863497</v>
      </c>
      <c r="BB30" s="333">
        <v>1.8756870000000001</v>
      </c>
      <c r="BC30" s="333">
        <v>1.860209</v>
      </c>
      <c r="BD30" s="333">
        <v>1.8480749999999999</v>
      </c>
      <c r="BE30" s="333">
        <v>1.892684</v>
      </c>
      <c r="BF30" s="333">
        <v>1.857966</v>
      </c>
      <c r="BG30" s="333">
        <v>1.882018</v>
      </c>
      <c r="BH30" s="333">
        <v>1.891759</v>
      </c>
      <c r="BI30" s="333">
        <v>1.9411940000000001</v>
      </c>
      <c r="BJ30" s="333">
        <v>1.9392499999999999</v>
      </c>
      <c r="BK30" s="333">
        <v>1.928601</v>
      </c>
      <c r="BL30" s="333">
        <v>1.9322809999999999</v>
      </c>
      <c r="BM30" s="333">
        <v>1.9392069999999999</v>
      </c>
      <c r="BN30" s="333">
        <v>2.0005280000000001</v>
      </c>
      <c r="BO30" s="333">
        <v>2.0861070000000002</v>
      </c>
      <c r="BP30" s="333">
        <v>2.0772870000000001</v>
      </c>
      <c r="BQ30" s="333">
        <v>2.1217999999999999</v>
      </c>
      <c r="BR30" s="333">
        <v>2.0862379999999998</v>
      </c>
      <c r="BS30" s="333">
        <v>2.1096089999999998</v>
      </c>
      <c r="BT30" s="333">
        <v>2.1195719999999998</v>
      </c>
      <c r="BU30" s="333">
        <v>2.167735</v>
      </c>
      <c r="BV30" s="333">
        <v>2.1657440000000001</v>
      </c>
    </row>
    <row r="31" spans="1:74" x14ac:dyDescent="0.2">
      <c r="A31" s="586" t="s">
        <v>1107</v>
      </c>
      <c r="B31" s="587" t="s">
        <v>1109</v>
      </c>
      <c r="C31" s="208">
        <v>1.319591</v>
      </c>
      <c r="D31" s="208">
        <v>0.93526299999999996</v>
      </c>
      <c r="E31" s="208">
        <v>0.89245099999999999</v>
      </c>
      <c r="F31" s="208">
        <v>0.73681799999999997</v>
      </c>
      <c r="G31" s="208">
        <v>0.54809799999999997</v>
      </c>
      <c r="H31" s="208">
        <v>0.54424300000000003</v>
      </c>
      <c r="I31" s="208">
        <v>0.63723600000000002</v>
      </c>
      <c r="J31" s="208">
        <v>0.60371600000000003</v>
      </c>
      <c r="K31" s="208">
        <v>0.80225100000000005</v>
      </c>
      <c r="L31" s="208">
        <v>0.61768400000000001</v>
      </c>
      <c r="M31" s="208">
        <v>0.95564300000000002</v>
      </c>
      <c r="N31" s="208">
        <v>1.04789</v>
      </c>
      <c r="O31" s="208">
        <v>1.460877</v>
      </c>
      <c r="P31" s="208">
        <v>1.207109</v>
      </c>
      <c r="Q31" s="208">
        <v>1.048994</v>
      </c>
      <c r="R31" s="208">
        <v>0.879081</v>
      </c>
      <c r="S31" s="208">
        <v>0.52387399999999995</v>
      </c>
      <c r="T31" s="208">
        <v>0.48810700000000001</v>
      </c>
      <c r="U31" s="208">
        <v>0.64760799999999996</v>
      </c>
      <c r="V31" s="208">
        <v>0.62484099999999998</v>
      </c>
      <c r="W31" s="208">
        <v>0.77087799999999995</v>
      </c>
      <c r="X31" s="208">
        <v>0.83762700000000001</v>
      </c>
      <c r="Y31" s="208">
        <v>1.047334</v>
      </c>
      <c r="Z31" s="208">
        <v>1.136736</v>
      </c>
      <c r="AA31" s="208">
        <v>1.37205</v>
      </c>
      <c r="AB31" s="208">
        <v>1.2367710000000001</v>
      </c>
      <c r="AC31" s="208">
        <v>0.96346299999999996</v>
      </c>
      <c r="AD31" s="208">
        <v>0.65685400000000005</v>
      </c>
      <c r="AE31" s="208">
        <v>0.55778399999999995</v>
      </c>
      <c r="AF31" s="208">
        <v>0.52547100000000002</v>
      </c>
      <c r="AG31" s="208">
        <v>0.590978</v>
      </c>
      <c r="AH31" s="208">
        <v>0.54067200000000004</v>
      </c>
      <c r="AI31" s="208">
        <v>0.76108399999999998</v>
      </c>
      <c r="AJ31" s="208">
        <v>0.89455700000000005</v>
      </c>
      <c r="AK31" s="208">
        <v>1.168509</v>
      </c>
      <c r="AL31" s="208">
        <v>1.1717379999999999</v>
      </c>
      <c r="AM31" s="208">
        <v>1.0873980000000001</v>
      </c>
      <c r="AN31" s="208">
        <v>1.242961</v>
      </c>
      <c r="AO31" s="208">
        <v>0.93645599999999996</v>
      </c>
      <c r="AP31" s="208">
        <v>0.74649600000000005</v>
      </c>
      <c r="AQ31" s="208">
        <v>0.62624899999999994</v>
      </c>
      <c r="AR31" s="208">
        <v>0.394235</v>
      </c>
      <c r="AS31" s="208">
        <v>0.49438700000000002</v>
      </c>
      <c r="AT31" s="208">
        <v>0.56287500000000001</v>
      </c>
      <c r="AU31" s="208">
        <v>0.68554899999999996</v>
      </c>
      <c r="AV31" s="208">
        <v>0.86975199999999997</v>
      </c>
      <c r="AW31" s="208">
        <v>1.0277215333</v>
      </c>
      <c r="AX31" s="208">
        <v>1.2322498806</v>
      </c>
      <c r="AY31" s="333">
        <v>1.297439</v>
      </c>
      <c r="AZ31" s="333">
        <v>1.216934</v>
      </c>
      <c r="BA31" s="333">
        <v>0.94412580000000002</v>
      </c>
      <c r="BB31" s="333">
        <v>0.73094119999999996</v>
      </c>
      <c r="BC31" s="333">
        <v>0.59785429999999995</v>
      </c>
      <c r="BD31" s="333">
        <v>0.49692930000000002</v>
      </c>
      <c r="BE31" s="333">
        <v>0.56364510000000001</v>
      </c>
      <c r="BF31" s="333">
        <v>0.57657709999999995</v>
      </c>
      <c r="BG31" s="333">
        <v>0.70323769999999997</v>
      </c>
      <c r="BH31" s="333">
        <v>0.82245880000000005</v>
      </c>
      <c r="BI31" s="333">
        <v>1.069785</v>
      </c>
      <c r="BJ31" s="333">
        <v>1.1628860000000001</v>
      </c>
      <c r="BK31" s="333">
        <v>1.309418</v>
      </c>
      <c r="BL31" s="333">
        <v>1.2468980000000001</v>
      </c>
      <c r="BM31" s="333">
        <v>0.94861879999999998</v>
      </c>
      <c r="BN31" s="333">
        <v>0.72493790000000002</v>
      </c>
      <c r="BO31" s="333">
        <v>0.59159030000000001</v>
      </c>
      <c r="BP31" s="333">
        <v>0.50738309999999998</v>
      </c>
      <c r="BQ31" s="333">
        <v>0.57609500000000002</v>
      </c>
      <c r="BR31" s="333">
        <v>0.5884836</v>
      </c>
      <c r="BS31" s="333">
        <v>0.71684309999999996</v>
      </c>
      <c r="BT31" s="333">
        <v>0.83813689999999996</v>
      </c>
      <c r="BU31" s="333">
        <v>1.0888500000000001</v>
      </c>
      <c r="BV31" s="333">
        <v>1.1816530000000001</v>
      </c>
    </row>
    <row r="32" spans="1:74" x14ac:dyDescent="0.2">
      <c r="A32" s="586" t="s">
        <v>1108</v>
      </c>
      <c r="B32" s="587" t="s">
        <v>1110</v>
      </c>
      <c r="C32" s="208">
        <v>0.29990299999999998</v>
      </c>
      <c r="D32" s="208">
        <v>0.32660699999999998</v>
      </c>
      <c r="E32" s="208">
        <v>0.31019400000000003</v>
      </c>
      <c r="F32" s="208">
        <v>0.33346700000000001</v>
      </c>
      <c r="G32" s="208">
        <v>0.31174200000000002</v>
      </c>
      <c r="H32" s="208">
        <v>0.30993300000000001</v>
      </c>
      <c r="I32" s="208">
        <v>0.30435499999999999</v>
      </c>
      <c r="J32" s="208">
        <v>0.30122599999999999</v>
      </c>
      <c r="K32" s="208">
        <v>0.25786700000000001</v>
      </c>
      <c r="L32" s="208">
        <v>0.29619400000000001</v>
      </c>
      <c r="M32" s="208">
        <v>0.319967</v>
      </c>
      <c r="N32" s="208">
        <v>0.33328999999999998</v>
      </c>
      <c r="O32" s="208">
        <v>0.33109699999999997</v>
      </c>
      <c r="P32" s="208">
        <v>0.31246400000000002</v>
      </c>
      <c r="Q32" s="208">
        <v>0.30625799999999997</v>
      </c>
      <c r="R32" s="208">
        <v>0.28766700000000001</v>
      </c>
      <c r="S32" s="208">
        <v>0.310645</v>
      </c>
      <c r="T32" s="208">
        <v>0.308033</v>
      </c>
      <c r="U32" s="208">
        <v>0.29435499999999998</v>
      </c>
      <c r="V32" s="208">
        <v>0.313581</v>
      </c>
      <c r="W32" s="208">
        <v>0.30226700000000001</v>
      </c>
      <c r="X32" s="208">
        <v>0.31454799999999999</v>
      </c>
      <c r="Y32" s="208">
        <v>0.32803300000000002</v>
      </c>
      <c r="Z32" s="208">
        <v>0.32509700000000002</v>
      </c>
      <c r="AA32" s="208">
        <v>0.31983899999999998</v>
      </c>
      <c r="AB32" s="208">
        <v>0.299286</v>
      </c>
      <c r="AC32" s="208">
        <v>0.26454800000000001</v>
      </c>
      <c r="AD32" s="208">
        <v>0.28853299999999998</v>
      </c>
      <c r="AE32" s="208">
        <v>0.302097</v>
      </c>
      <c r="AF32" s="208">
        <v>0.31093300000000001</v>
      </c>
      <c r="AG32" s="208">
        <v>0.29690299999999997</v>
      </c>
      <c r="AH32" s="208">
        <v>0.29361300000000001</v>
      </c>
      <c r="AI32" s="208">
        <v>0.28256700000000001</v>
      </c>
      <c r="AJ32" s="208">
        <v>0.316</v>
      </c>
      <c r="AK32" s="208">
        <v>0.30123299999999997</v>
      </c>
      <c r="AL32" s="208">
        <v>0.305871</v>
      </c>
      <c r="AM32" s="208">
        <v>0.28174199999999999</v>
      </c>
      <c r="AN32" s="208">
        <v>0.25420700000000002</v>
      </c>
      <c r="AO32" s="208">
        <v>0.25680700000000001</v>
      </c>
      <c r="AP32" s="208">
        <v>0.27750000000000002</v>
      </c>
      <c r="AQ32" s="208">
        <v>0.27419399999999999</v>
      </c>
      <c r="AR32" s="208">
        <v>0.2626</v>
      </c>
      <c r="AS32" s="208">
        <v>0.27541900000000002</v>
      </c>
      <c r="AT32" s="208">
        <v>0.25916099999999997</v>
      </c>
      <c r="AU32" s="208">
        <v>0.28536699999999998</v>
      </c>
      <c r="AV32" s="208">
        <v>0.29864499999999999</v>
      </c>
      <c r="AW32" s="208">
        <v>0.2758118</v>
      </c>
      <c r="AX32" s="208">
        <v>0.29107270000000002</v>
      </c>
      <c r="AY32" s="333">
        <v>0.30382949999999997</v>
      </c>
      <c r="AZ32" s="333">
        <v>0.2876956</v>
      </c>
      <c r="BA32" s="333">
        <v>0.28892309999999999</v>
      </c>
      <c r="BB32" s="333">
        <v>0.28763559999999999</v>
      </c>
      <c r="BC32" s="333">
        <v>0.2955295</v>
      </c>
      <c r="BD32" s="333">
        <v>0.29981170000000001</v>
      </c>
      <c r="BE32" s="333">
        <v>0.29794809999999999</v>
      </c>
      <c r="BF32" s="333">
        <v>0.28686050000000002</v>
      </c>
      <c r="BG32" s="333">
        <v>0.285248</v>
      </c>
      <c r="BH32" s="333">
        <v>0.26993689999999998</v>
      </c>
      <c r="BI32" s="333">
        <v>0.28503830000000002</v>
      </c>
      <c r="BJ32" s="333">
        <v>0.31002580000000002</v>
      </c>
      <c r="BK32" s="333">
        <v>0.30794959999999999</v>
      </c>
      <c r="BL32" s="333">
        <v>0.28727900000000001</v>
      </c>
      <c r="BM32" s="333">
        <v>0.29478290000000001</v>
      </c>
      <c r="BN32" s="333">
        <v>0.29148190000000002</v>
      </c>
      <c r="BO32" s="333">
        <v>0.30033169999999998</v>
      </c>
      <c r="BP32" s="333">
        <v>0.3082857</v>
      </c>
      <c r="BQ32" s="333">
        <v>0.30518630000000002</v>
      </c>
      <c r="BR32" s="333">
        <v>0.29227049999999999</v>
      </c>
      <c r="BS32" s="333">
        <v>0.28750720000000002</v>
      </c>
      <c r="BT32" s="333">
        <v>0.27558850000000001</v>
      </c>
      <c r="BU32" s="333">
        <v>0.28176469999999998</v>
      </c>
      <c r="BV32" s="333">
        <v>0.312025</v>
      </c>
    </row>
    <row r="33" spans="1:77" x14ac:dyDescent="0.2">
      <c r="A33" s="586" t="s">
        <v>962</v>
      </c>
      <c r="B33" s="587" t="s">
        <v>954</v>
      </c>
      <c r="C33" s="208">
        <v>0.12581300000000001</v>
      </c>
      <c r="D33" s="208">
        <v>5.2589999999999998E-2</v>
      </c>
      <c r="E33" s="208">
        <v>0.21898000000000001</v>
      </c>
      <c r="F33" s="208">
        <v>0.20830899999999999</v>
      </c>
      <c r="G33" s="208">
        <v>0.20644999999999999</v>
      </c>
      <c r="H33" s="208">
        <v>0.28211900000000001</v>
      </c>
      <c r="I33" s="208">
        <v>0.309257</v>
      </c>
      <c r="J33" s="208">
        <v>0.15063499999999999</v>
      </c>
      <c r="K33" s="208">
        <v>0.127327</v>
      </c>
      <c r="L33" s="208">
        <v>0.194852</v>
      </c>
      <c r="M33" s="208">
        <v>0.14726400000000001</v>
      </c>
      <c r="N33" s="208">
        <v>0.15080399999999999</v>
      </c>
      <c r="O33" s="208">
        <v>0.17447099999999999</v>
      </c>
      <c r="P33" s="208">
        <v>0.20183599999999999</v>
      </c>
      <c r="Q33" s="208">
        <v>0.104724</v>
      </c>
      <c r="R33" s="208">
        <v>0.110489</v>
      </c>
      <c r="S33" s="208">
        <v>0.22557099999999999</v>
      </c>
      <c r="T33" s="208">
        <v>0.24834400000000001</v>
      </c>
      <c r="U33" s="208">
        <v>0.22997799999999999</v>
      </c>
      <c r="V33" s="208">
        <v>0.25734800000000002</v>
      </c>
      <c r="W33" s="208">
        <v>0.17168800000000001</v>
      </c>
      <c r="X33" s="208">
        <v>0.23813500000000001</v>
      </c>
      <c r="Y33" s="208">
        <v>0.24745200000000001</v>
      </c>
      <c r="Z33" s="208">
        <v>0.21782099999999999</v>
      </c>
      <c r="AA33" s="208">
        <v>0.19319500000000001</v>
      </c>
      <c r="AB33" s="208">
        <v>0.20058500000000001</v>
      </c>
      <c r="AC33" s="208">
        <v>0.183923</v>
      </c>
      <c r="AD33" s="208">
        <v>0.17014599999999999</v>
      </c>
      <c r="AE33" s="208">
        <v>0.211337</v>
      </c>
      <c r="AF33" s="208">
        <v>0.270314</v>
      </c>
      <c r="AG33" s="208">
        <v>0.31732900000000003</v>
      </c>
      <c r="AH33" s="208">
        <v>0.31253199999999998</v>
      </c>
      <c r="AI33" s="208">
        <v>0.27511999999999998</v>
      </c>
      <c r="AJ33" s="208">
        <v>0.30717699999999998</v>
      </c>
      <c r="AK33" s="208">
        <v>0.21546699999999999</v>
      </c>
      <c r="AL33" s="208">
        <v>0.19259200000000001</v>
      </c>
      <c r="AM33" s="208">
        <v>0.208729</v>
      </c>
      <c r="AN33" s="208">
        <v>7.3668999999999998E-2</v>
      </c>
      <c r="AO33" s="208">
        <v>0.221668</v>
      </c>
      <c r="AP33" s="208">
        <v>0.17577400000000001</v>
      </c>
      <c r="AQ33" s="208">
        <v>0.22269700000000001</v>
      </c>
      <c r="AR33" s="208">
        <v>0.19572899999999999</v>
      </c>
      <c r="AS33" s="208">
        <v>0.164547</v>
      </c>
      <c r="AT33" s="208">
        <v>0.18884200000000001</v>
      </c>
      <c r="AU33" s="208">
        <v>0.16795099999999999</v>
      </c>
      <c r="AV33" s="208">
        <v>0.24371599999999999</v>
      </c>
      <c r="AW33" s="208">
        <v>0.18731400000000001</v>
      </c>
      <c r="AX33" s="208">
        <v>0.16815869999999999</v>
      </c>
      <c r="AY33" s="333">
        <v>0.1288666</v>
      </c>
      <c r="AZ33" s="333">
        <v>0.15624689999999999</v>
      </c>
      <c r="BA33" s="333">
        <v>0.16755929999999999</v>
      </c>
      <c r="BB33" s="333">
        <v>0.2259178</v>
      </c>
      <c r="BC33" s="333">
        <v>0.22916210000000001</v>
      </c>
      <c r="BD33" s="333">
        <v>0.2312304</v>
      </c>
      <c r="BE33" s="333">
        <v>0.24510870000000001</v>
      </c>
      <c r="BF33" s="333">
        <v>0.2117898</v>
      </c>
      <c r="BG33" s="333">
        <v>0.16836319999999999</v>
      </c>
      <c r="BH33" s="333">
        <v>0.21950729999999999</v>
      </c>
      <c r="BI33" s="333">
        <v>0.20576810000000001</v>
      </c>
      <c r="BJ33" s="333">
        <v>0.1972209</v>
      </c>
      <c r="BK33" s="333">
        <v>0.16523019999999999</v>
      </c>
      <c r="BL33" s="333">
        <v>0.19362660000000001</v>
      </c>
      <c r="BM33" s="333">
        <v>0.2036858</v>
      </c>
      <c r="BN33" s="333">
        <v>0.23159360000000001</v>
      </c>
      <c r="BO33" s="333">
        <v>0.23311009999999999</v>
      </c>
      <c r="BP33" s="333">
        <v>0.2335672</v>
      </c>
      <c r="BQ33" s="333">
        <v>0.24671109999999999</v>
      </c>
      <c r="BR33" s="333">
        <v>0.2133922</v>
      </c>
      <c r="BS33" s="333">
        <v>0.16997719999999999</v>
      </c>
      <c r="BT33" s="333">
        <v>0.22123780000000001</v>
      </c>
      <c r="BU33" s="333">
        <v>0.2076152</v>
      </c>
      <c r="BV33" s="333">
        <v>0.198462</v>
      </c>
    </row>
    <row r="34" spans="1:77" x14ac:dyDescent="0.2">
      <c r="A34" s="586" t="s">
        <v>743</v>
      </c>
      <c r="B34" s="587" t="s">
        <v>955</v>
      </c>
      <c r="C34" s="208">
        <v>8.7083999999999995E-2</v>
      </c>
      <c r="D34" s="208">
        <v>9.0137999999999996E-2</v>
      </c>
      <c r="E34" s="208">
        <v>0.10591299999999999</v>
      </c>
      <c r="F34" s="208">
        <v>0.104711</v>
      </c>
      <c r="G34" s="208">
        <v>0.111419</v>
      </c>
      <c r="H34" s="208">
        <v>2.0806999999999999E-2</v>
      </c>
      <c r="I34" s="208">
        <v>7.0329000000000003E-2</v>
      </c>
      <c r="J34" s="208">
        <v>8.5549E-2</v>
      </c>
      <c r="K34" s="208">
        <v>0.10132099999999999</v>
      </c>
      <c r="L34" s="208">
        <v>0.217975</v>
      </c>
      <c r="M34" s="208">
        <v>0.105182</v>
      </c>
      <c r="N34" s="208">
        <v>0.12515000000000001</v>
      </c>
      <c r="O34" s="208">
        <v>9.7266000000000005E-2</v>
      </c>
      <c r="P34" s="208">
        <v>0.111678</v>
      </c>
      <c r="Q34" s="208">
        <v>9.5377000000000003E-2</v>
      </c>
      <c r="R34" s="208">
        <v>8.0326999999999996E-2</v>
      </c>
      <c r="S34" s="208">
        <v>0.103683</v>
      </c>
      <c r="T34" s="208">
        <v>9.1647999999999993E-2</v>
      </c>
      <c r="U34" s="208">
        <v>0.14199400000000001</v>
      </c>
      <c r="V34" s="208">
        <v>0.169789</v>
      </c>
      <c r="W34" s="208">
        <v>0.17693600000000001</v>
      </c>
      <c r="X34" s="208">
        <v>0.15156700000000001</v>
      </c>
      <c r="Y34" s="208">
        <v>0.17699300000000001</v>
      </c>
      <c r="Z34" s="208">
        <v>0.19237899999999999</v>
      </c>
      <c r="AA34" s="208">
        <v>0.22035399999999999</v>
      </c>
      <c r="AB34" s="208">
        <v>0.19647000000000001</v>
      </c>
      <c r="AC34" s="208">
        <v>0.16471</v>
      </c>
      <c r="AD34" s="208">
        <v>0.179367</v>
      </c>
      <c r="AE34" s="208">
        <v>0.18559400000000001</v>
      </c>
      <c r="AF34" s="208">
        <v>0.22506000000000001</v>
      </c>
      <c r="AG34" s="208">
        <v>0.23230799999999999</v>
      </c>
      <c r="AH34" s="208">
        <v>0.248941</v>
      </c>
      <c r="AI34" s="208">
        <v>0.21968799999999999</v>
      </c>
      <c r="AJ34" s="208">
        <v>0.162911</v>
      </c>
      <c r="AK34" s="208">
        <v>0.13528999999999999</v>
      </c>
      <c r="AL34" s="208">
        <v>0.19972300000000001</v>
      </c>
      <c r="AM34" s="208">
        <v>8.6696999999999996E-2</v>
      </c>
      <c r="AN34" s="208">
        <v>-1.1483999999999999E-2</v>
      </c>
      <c r="AO34" s="208">
        <v>0.18199100000000001</v>
      </c>
      <c r="AP34" s="208">
        <v>2.5715999999999999E-2</v>
      </c>
      <c r="AQ34" s="208">
        <v>0.133156</v>
      </c>
      <c r="AR34" s="208">
        <v>0.22433400000000001</v>
      </c>
      <c r="AS34" s="208">
        <v>0.22370499999999999</v>
      </c>
      <c r="AT34" s="208">
        <v>0.26203900000000002</v>
      </c>
      <c r="AU34" s="208">
        <v>0.292711</v>
      </c>
      <c r="AV34" s="208">
        <v>0.32338499999999998</v>
      </c>
      <c r="AW34" s="208">
        <v>0.11999219999999999</v>
      </c>
      <c r="AX34" s="208">
        <v>0.10068439999999999</v>
      </c>
      <c r="AY34" s="333">
        <v>7.1704900000000002E-2</v>
      </c>
      <c r="AZ34" s="333">
        <v>5.8467699999999997E-2</v>
      </c>
      <c r="BA34" s="333">
        <v>6.8997199999999995E-2</v>
      </c>
      <c r="BB34" s="333">
        <v>7.1019499999999999E-2</v>
      </c>
      <c r="BC34" s="333">
        <v>8.4399699999999994E-2</v>
      </c>
      <c r="BD34" s="333">
        <v>9.6140100000000006E-2</v>
      </c>
      <c r="BE34" s="333">
        <v>9.55318E-2</v>
      </c>
      <c r="BF34" s="333">
        <v>0.1142976</v>
      </c>
      <c r="BG34" s="333">
        <v>0.11657770000000001</v>
      </c>
      <c r="BH34" s="333">
        <v>0.10866339999999999</v>
      </c>
      <c r="BI34" s="333">
        <v>0.1017706</v>
      </c>
      <c r="BJ34" s="333">
        <v>9.9204299999999995E-2</v>
      </c>
      <c r="BK34" s="333">
        <v>8.1747799999999995E-2</v>
      </c>
      <c r="BL34" s="333">
        <v>7.0114200000000002E-2</v>
      </c>
      <c r="BM34" s="333">
        <v>7.8666E-2</v>
      </c>
      <c r="BN34" s="333">
        <v>7.9977099999999995E-2</v>
      </c>
      <c r="BO34" s="333">
        <v>7.5630299999999998E-2</v>
      </c>
      <c r="BP34" s="333">
        <v>8.4828000000000001E-2</v>
      </c>
      <c r="BQ34" s="333">
        <v>8.3060499999999995E-2</v>
      </c>
      <c r="BR34" s="333">
        <v>0.10182629999999999</v>
      </c>
      <c r="BS34" s="333">
        <v>0.1041248</v>
      </c>
      <c r="BT34" s="333">
        <v>0.1113944</v>
      </c>
      <c r="BU34" s="333">
        <v>0.1046856</v>
      </c>
      <c r="BV34" s="333">
        <v>0.101163</v>
      </c>
    </row>
    <row r="35" spans="1:77" x14ac:dyDescent="0.2">
      <c r="A35" s="586"/>
      <c r="B35" s="587"/>
      <c r="C35" s="158"/>
      <c r="D35" s="158"/>
      <c r="E35" s="158"/>
      <c r="F35" s="158"/>
      <c r="G35" s="158"/>
      <c r="H35" s="158"/>
      <c r="I35" s="158"/>
      <c r="J35" s="158"/>
      <c r="K35" s="158"/>
      <c r="L35" s="158"/>
      <c r="M35" s="158"/>
      <c r="N35" s="158"/>
      <c r="O35" s="158"/>
      <c r="P35" s="158"/>
      <c r="Q35" s="158"/>
      <c r="R35" s="158"/>
      <c r="S35" s="158"/>
      <c r="T35" s="158"/>
      <c r="U35" s="158"/>
      <c r="V35" s="158"/>
      <c r="W35" s="158"/>
      <c r="X35" s="158"/>
      <c r="Y35" s="158"/>
      <c r="Z35" s="158"/>
      <c r="AA35" s="158"/>
      <c r="AB35" s="158"/>
      <c r="AC35" s="158"/>
      <c r="AD35" s="158"/>
      <c r="AE35" s="158"/>
      <c r="AF35" s="158"/>
      <c r="AG35" s="158"/>
      <c r="AH35" s="158"/>
      <c r="AI35" s="158"/>
      <c r="AJ35" s="158"/>
      <c r="AK35" s="158"/>
      <c r="AL35" s="158"/>
      <c r="AM35" s="158"/>
      <c r="AN35" s="158"/>
      <c r="AO35" s="158"/>
      <c r="AP35" s="158"/>
      <c r="AQ35" s="158"/>
      <c r="AR35" s="158"/>
      <c r="AS35" s="158"/>
      <c r="AT35" s="158"/>
      <c r="AU35" s="158"/>
      <c r="AV35" s="158"/>
      <c r="AW35" s="158"/>
      <c r="AX35" s="158"/>
      <c r="AY35" s="375"/>
      <c r="AZ35" s="375"/>
      <c r="BA35" s="375"/>
      <c r="BB35" s="375"/>
      <c r="BC35" s="375"/>
      <c r="BD35" s="375"/>
      <c r="BE35" s="375"/>
      <c r="BF35" s="375"/>
      <c r="BG35" s="375"/>
      <c r="BH35" s="375"/>
      <c r="BI35" s="375"/>
      <c r="BJ35" s="375"/>
      <c r="BK35" s="375"/>
      <c r="BL35" s="375"/>
      <c r="BM35" s="375"/>
      <c r="BN35" s="375"/>
      <c r="BO35" s="375"/>
      <c r="BP35" s="375"/>
      <c r="BQ35" s="375"/>
      <c r="BR35" s="375"/>
      <c r="BS35" s="375"/>
      <c r="BT35" s="375"/>
      <c r="BU35" s="375"/>
      <c r="BV35" s="375"/>
    </row>
    <row r="36" spans="1:77" x14ac:dyDescent="0.2">
      <c r="A36" s="586"/>
      <c r="B36" s="154" t="s">
        <v>963</v>
      </c>
      <c r="C36" s="158"/>
      <c r="D36" s="158"/>
      <c r="E36" s="158"/>
      <c r="F36" s="158"/>
      <c r="G36" s="158"/>
      <c r="H36" s="158"/>
      <c r="I36" s="158"/>
      <c r="J36" s="158"/>
      <c r="K36" s="158"/>
      <c r="L36" s="158"/>
      <c r="M36" s="158"/>
      <c r="N36" s="158"/>
      <c r="O36" s="158"/>
      <c r="P36" s="158"/>
      <c r="Q36" s="158"/>
      <c r="R36" s="158"/>
      <c r="S36" s="158"/>
      <c r="T36" s="158"/>
      <c r="U36" s="158"/>
      <c r="V36" s="158"/>
      <c r="W36" s="158"/>
      <c r="X36" s="158"/>
      <c r="Y36" s="158"/>
      <c r="Z36" s="158"/>
      <c r="AA36" s="158"/>
      <c r="AB36" s="158"/>
      <c r="AC36" s="158"/>
      <c r="AD36" s="158"/>
      <c r="AE36" s="158"/>
      <c r="AF36" s="158"/>
      <c r="AG36" s="158"/>
      <c r="AH36" s="158"/>
      <c r="AI36" s="158"/>
      <c r="AJ36" s="158"/>
      <c r="AK36" s="158"/>
      <c r="AL36" s="158"/>
      <c r="AM36" s="158"/>
      <c r="AN36" s="158"/>
      <c r="AO36" s="158"/>
      <c r="AP36" s="158"/>
      <c r="AQ36" s="158"/>
      <c r="AR36" s="158"/>
      <c r="AS36" s="158"/>
      <c r="AT36" s="158"/>
      <c r="AU36" s="158"/>
      <c r="AV36" s="158"/>
      <c r="AW36" s="158"/>
      <c r="AX36" s="158"/>
      <c r="AY36" s="679"/>
      <c r="AZ36" s="679"/>
      <c r="BA36" s="679"/>
      <c r="BB36" s="679"/>
      <c r="BC36" s="679"/>
      <c r="BD36" s="679"/>
      <c r="BE36" s="679"/>
      <c r="BF36" s="679"/>
      <c r="BG36" s="679"/>
      <c r="BH36" s="679"/>
      <c r="BI36" s="679"/>
      <c r="BJ36" s="679"/>
      <c r="BK36" s="679"/>
      <c r="BL36" s="679"/>
      <c r="BM36" s="679"/>
      <c r="BN36" s="679"/>
      <c r="BO36" s="679"/>
      <c r="BP36" s="679"/>
      <c r="BQ36" s="679"/>
      <c r="BR36" s="679"/>
      <c r="BS36" s="679"/>
      <c r="BT36" s="679"/>
      <c r="BU36" s="679"/>
      <c r="BV36" s="679"/>
    </row>
    <row r="37" spans="1:77" x14ac:dyDescent="0.2">
      <c r="A37" s="586" t="s">
        <v>964</v>
      </c>
      <c r="B37" s="587" t="s">
        <v>951</v>
      </c>
      <c r="C37" s="208">
        <v>48.436999999999998</v>
      </c>
      <c r="D37" s="208">
        <v>49.591999999999999</v>
      </c>
      <c r="E37" s="208">
        <v>50.933</v>
      </c>
      <c r="F37" s="208">
        <v>52.158999999999999</v>
      </c>
      <c r="G37" s="208">
        <v>51.82</v>
      </c>
      <c r="H37" s="208">
        <v>51.734000000000002</v>
      </c>
      <c r="I37" s="208">
        <v>50.110999999999997</v>
      </c>
      <c r="J37" s="208">
        <v>51.826000000000001</v>
      </c>
      <c r="K37" s="208">
        <v>53.396999999999998</v>
      </c>
      <c r="L37" s="208">
        <v>58.63</v>
      </c>
      <c r="M37" s="208">
        <v>58.965000000000003</v>
      </c>
      <c r="N37" s="208">
        <v>55.616</v>
      </c>
      <c r="O37" s="208">
        <v>51.088000000000001</v>
      </c>
      <c r="P37" s="208">
        <v>52.548999999999999</v>
      </c>
      <c r="Q37" s="208">
        <v>50.097999999999999</v>
      </c>
      <c r="R37" s="208">
        <v>47.802</v>
      </c>
      <c r="S37" s="208">
        <v>48.286999999999999</v>
      </c>
      <c r="T37" s="208">
        <v>46.636000000000003</v>
      </c>
      <c r="U37" s="208">
        <v>46.32</v>
      </c>
      <c r="V37" s="208">
        <v>45.472000000000001</v>
      </c>
      <c r="W37" s="208">
        <v>47.158999999999999</v>
      </c>
      <c r="X37" s="208">
        <v>50.555999999999997</v>
      </c>
      <c r="Y37" s="208">
        <v>50.762999999999998</v>
      </c>
      <c r="Z37" s="208">
        <v>49.841999999999999</v>
      </c>
      <c r="AA37" s="208">
        <v>47.609000000000002</v>
      </c>
      <c r="AB37" s="208">
        <v>48.271999999999998</v>
      </c>
      <c r="AC37" s="208">
        <v>51.441000000000003</v>
      </c>
      <c r="AD37" s="208">
        <v>52.692</v>
      </c>
      <c r="AE37" s="208">
        <v>56.371000000000002</v>
      </c>
      <c r="AF37" s="208">
        <v>60.57</v>
      </c>
      <c r="AG37" s="208">
        <v>57.908000000000001</v>
      </c>
      <c r="AH37" s="208">
        <v>55.250999999999998</v>
      </c>
      <c r="AI37" s="208">
        <v>57.381999999999998</v>
      </c>
      <c r="AJ37" s="208">
        <v>59.631</v>
      </c>
      <c r="AK37" s="208">
        <v>59.642000000000003</v>
      </c>
      <c r="AL37" s="208">
        <v>57.286000000000001</v>
      </c>
      <c r="AM37" s="208">
        <v>54.011000000000003</v>
      </c>
      <c r="AN37" s="208">
        <v>52.097000000000001</v>
      </c>
      <c r="AO37" s="208">
        <v>51.58</v>
      </c>
      <c r="AP37" s="208">
        <v>49.162999999999997</v>
      </c>
      <c r="AQ37" s="208">
        <v>47.463999999999999</v>
      </c>
      <c r="AR37" s="208">
        <v>52.061999999999998</v>
      </c>
      <c r="AS37" s="208">
        <v>54.621000000000002</v>
      </c>
      <c r="AT37" s="208">
        <v>60.884999999999998</v>
      </c>
      <c r="AU37" s="208">
        <v>72.171999999999997</v>
      </c>
      <c r="AV37" s="208">
        <v>78.156999999999996</v>
      </c>
      <c r="AW37" s="208">
        <v>76.036990000000003</v>
      </c>
      <c r="AX37" s="208">
        <v>71.721526999999995</v>
      </c>
      <c r="AY37" s="333">
        <v>69.174790000000002</v>
      </c>
      <c r="AZ37" s="333">
        <v>68.001760000000004</v>
      </c>
      <c r="BA37" s="333">
        <v>68.445899999999995</v>
      </c>
      <c r="BB37" s="333">
        <v>69.484059999999999</v>
      </c>
      <c r="BC37" s="333">
        <v>71.002390000000005</v>
      </c>
      <c r="BD37" s="333">
        <v>70.047380000000004</v>
      </c>
      <c r="BE37" s="333">
        <v>67.68741</v>
      </c>
      <c r="BF37" s="333">
        <v>67.559950000000001</v>
      </c>
      <c r="BG37" s="333">
        <v>67.240139999999997</v>
      </c>
      <c r="BH37" s="333">
        <v>68.29759</v>
      </c>
      <c r="BI37" s="333">
        <v>68.797880000000006</v>
      </c>
      <c r="BJ37" s="333">
        <v>66.829470000000001</v>
      </c>
      <c r="BK37" s="333">
        <v>64.981809999999996</v>
      </c>
      <c r="BL37" s="333">
        <v>64.694860000000006</v>
      </c>
      <c r="BM37" s="333">
        <v>65.503489999999999</v>
      </c>
      <c r="BN37" s="333">
        <v>66.446200000000005</v>
      </c>
      <c r="BO37" s="333">
        <v>67.32799</v>
      </c>
      <c r="BP37" s="333">
        <v>66.925420000000003</v>
      </c>
      <c r="BQ37" s="333">
        <v>65.140799999999999</v>
      </c>
      <c r="BR37" s="333">
        <v>65.531260000000003</v>
      </c>
      <c r="BS37" s="333">
        <v>65.712670000000003</v>
      </c>
      <c r="BT37" s="333">
        <v>67.199280000000002</v>
      </c>
      <c r="BU37" s="333">
        <v>68.082849999999993</v>
      </c>
      <c r="BV37" s="333">
        <v>66.468379999999996</v>
      </c>
    </row>
    <row r="38" spans="1:77" x14ac:dyDescent="0.2">
      <c r="A38" s="586" t="s">
        <v>1111</v>
      </c>
      <c r="B38" s="587" t="s">
        <v>1109</v>
      </c>
      <c r="C38" s="208">
        <v>53.35</v>
      </c>
      <c r="D38" s="208">
        <v>47.243000000000002</v>
      </c>
      <c r="E38" s="208">
        <v>40.155000000000001</v>
      </c>
      <c r="F38" s="208">
        <v>38.497</v>
      </c>
      <c r="G38" s="208">
        <v>46.146999999999998</v>
      </c>
      <c r="H38" s="208">
        <v>56.906999999999996</v>
      </c>
      <c r="I38" s="208">
        <v>63.676000000000002</v>
      </c>
      <c r="J38" s="208">
        <v>73.858000000000004</v>
      </c>
      <c r="K38" s="208">
        <v>71.391000000000005</v>
      </c>
      <c r="L38" s="208">
        <v>72.944000000000003</v>
      </c>
      <c r="M38" s="208">
        <v>69.936000000000007</v>
      </c>
      <c r="N38" s="208">
        <v>62.183</v>
      </c>
      <c r="O38" s="208">
        <v>45.42</v>
      </c>
      <c r="P38" s="208">
        <v>38.515999999999998</v>
      </c>
      <c r="Q38" s="208">
        <v>34.042000000000002</v>
      </c>
      <c r="R38" s="208">
        <v>35.340000000000003</v>
      </c>
      <c r="S38" s="208">
        <v>43.707000000000001</v>
      </c>
      <c r="T38" s="208">
        <v>56.505000000000003</v>
      </c>
      <c r="U38" s="208">
        <v>60.118000000000002</v>
      </c>
      <c r="V38" s="208">
        <v>66.724999999999994</v>
      </c>
      <c r="W38" s="208">
        <v>75.245000000000005</v>
      </c>
      <c r="X38" s="208">
        <v>78.825999999999993</v>
      </c>
      <c r="Y38" s="208">
        <v>73.986000000000004</v>
      </c>
      <c r="Z38" s="208">
        <v>63.738</v>
      </c>
      <c r="AA38" s="208">
        <v>51.215000000000003</v>
      </c>
      <c r="AB38" s="208">
        <v>45.709000000000003</v>
      </c>
      <c r="AC38" s="208">
        <v>48.942999999999998</v>
      </c>
      <c r="AD38" s="208">
        <v>53.396000000000001</v>
      </c>
      <c r="AE38" s="208">
        <v>63.353000000000002</v>
      </c>
      <c r="AF38" s="208">
        <v>71.709999999999994</v>
      </c>
      <c r="AG38" s="208">
        <v>77.822000000000003</v>
      </c>
      <c r="AH38" s="208">
        <v>91.102999999999994</v>
      </c>
      <c r="AI38" s="208">
        <v>95.606999999999999</v>
      </c>
      <c r="AJ38" s="208">
        <v>94.686000000000007</v>
      </c>
      <c r="AK38" s="208">
        <v>88.108999999999995</v>
      </c>
      <c r="AL38" s="208">
        <v>79.67</v>
      </c>
      <c r="AM38" s="208">
        <v>74.518000000000001</v>
      </c>
      <c r="AN38" s="208">
        <v>64.108000000000004</v>
      </c>
      <c r="AO38" s="208">
        <v>60.280999999999999</v>
      </c>
      <c r="AP38" s="208">
        <v>61.877000000000002</v>
      </c>
      <c r="AQ38" s="208">
        <v>66.965000000000003</v>
      </c>
      <c r="AR38" s="208">
        <v>75.305000000000007</v>
      </c>
      <c r="AS38" s="208">
        <v>85.183000000000007</v>
      </c>
      <c r="AT38" s="208">
        <v>95.29</v>
      </c>
      <c r="AU38" s="208">
        <v>100.71299999999999</v>
      </c>
      <c r="AV38" s="208">
        <v>95.093000000000004</v>
      </c>
      <c r="AW38" s="208">
        <v>84.767641900000001</v>
      </c>
      <c r="AX38" s="208">
        <v>69.850369700000002</v>
      </c>
      <c r="AY38" s="333">
        <v>52.241300000000003</v>
      </c>
      <c r="AZ38" s="333">
        <v>43.223669999999998</v>
      </c>
      <c r="BA38" s="333">
        <v>41.644469999999998</v>
      </c>
      <c r="BB38" s="333">
        <v>44.18638</v>
      </c>
      <c r="BC38" s="333">
        <v>52.140819999999998</v>
      </c>
      <c r="BD38" s="333">
        <v>61.978409999999997</v>
      </c>
      <c r="BE38" s="333">
        <v>68.903319999999994</v>
      </c>
      <c r="BF38" s="333">
        <v>77.938580000000002</v>
      </c>
      <c r="BG38" s="333">
        <v>82.916340000000005</v>
      </c>
      <c r="BH38" s="333">
        <v>83.759420000000006</v>
      </c>
      <c r="BI38" s="333">
        <v>80.046239999999997</v>
      </c>
      <c r="BJ38" s="333">
        <v>70.696539999999999</v>
      </c>
      <c r="BK38" s="333">
        <v>57.26258</v>
      </c>
      <c r="BL38" s="333">
        <v>48.180100000000003</v>
      </c>
      <c r="BM38" s="333">
        <v>46.463630000000002</v>
      </c>
      <c r="BN38" s="333">
        <v>49.380870000000002</v>
      </c>
      <c r="BO38" s="333">
        <v>57.167050000000003</v>
      </c>
      <c r="BP38" s="333">
        <v>66.72081</v>
      </c>
      <c r="BQ38" s="333">
        <v>73.390190000000004</v>
      </c>
      <c r="BR38" s="333">
        <v>82.317080000000004</v>
      </c>
      <c r="BS38" s="333">
        <v>87.200069999999997</v>
      </c>
      <c r="BT38" s="333">
        <v>87.870549999999994</v>
      </c>
      <c r="BU38" s="333">
        <v>83.996219999999994</v>
      </c>
      <c r="BV38" s="333">
        <v>74.53631</v>
      </c>
    </row>
    <row r="39" spans="1:77" x14ac:dyDescent="0.2">
      <c r="A39" s="586" t="s">
        <v>1112</v>
      </c>
      <c r="B39" s="587" t="s">
        <v>1380</v>
      </c>
      <c r="C39" s="208">
        <v>-1.4770000000000001</v>
      </c>
      <c r="D39" s="208">
        <v>-1.3819999999999999</v>
      </c>
      <c r="E39" s="208">
        <v>-0.98499999999999999</v>
      </c>
      <c r="F39" s="208">
        <v>-1.9450000000000001</v>
      </c>
      <c r="G39" s="208">
        <v>-1.1339999999999999</v>
      </c>
      <c r="H39" s="208">
        <v>-1.371</v>
      </c>
      <c r="I39" s="208">
        <v>-1.0669999999999999</v>
      </c>
      <c r="J39" s="208">
        <v>-1.665</v>
      </c>
      <c r="K39" s="208">
        <v>-1.452</v>
      </c>
      <c r="L39" s="208">
        <v>-0.57399999999999995</v>
      </c>
      <c r="M39" s="208">
        <v>-0.625</v>
      </c>
      <c r="N39" s="208">
        <v>-0.499</v>
      </c>
      <c r="O39" s="208">
        <v>-1.4550000000000001</v>
      </c>
      <c r="P39" s="208">
        <v>-2.3170000000000002</v>
      </c>
      <c r="Q39" s="208">
        <v>-1.7689999999999999</v>
      </c>
      <c r="R39" s="208">
        <v>-1.579</v>
      </c>
      <c r="S39" s="208">
        <v>-1.6279999999999999</v>
      </c>
      <c r="T39" s="208">
        <v>-1.08</v>
      </c>
      <c r="U39" s="208">
        <v>-0.34499999999999997</v>
      </c>
      <c r="V39" s="208">
        <v>-0.23499999999999999</v>
      </c>
      <c r="W39" s="208">
        <v>-0.114</v>
      </c>
      <c r="X39" s="208">
        <v>-1.8839999999999999</v>
      </c>
      <c r="Y39" s="208">
        <v>-2.7290000000000001</v>
      </c>
      <c r="Z39" s="208">
        <v>-3.3730000000000002</v>
      </c>
      <c r="AA39" s="208">
        <v>1.389</v>
      </c>
      <c r="AB39" s="208">
        <v>1.4550000000000001</v>
      </c>
      <c r="AC39" s="208">
        <v>1.6830000000000001</v>
      </c>
      <c r="AD39" s="208">
        <v>1.74</v>
      </c>
      <c r="AE39" s="208">
        <v>1.8049999999999999</v>
      </c>
      <c r="AF39" s="208">
        <v>1.7609999999999999</v>
      </c>
      <c r="AG39" s="208">
        <v>1.9259999999999999</v>
      </c>
      <c r="AH39" s="208">
        <v>2.169</v>
      </c>
      <c r="AI39" s="208">
        <v>2.6459999999999999</v>
      </c>
      <c r="AJ39" s="208">
        <v>2.0390000000000001</v>
      </c>
      <c r="AK39" s="208">
        <v>1.994</v>
      </c>
      <c r="AL39" s="208">
        <v>1.659</v>
      </c>
      <c r="AM39" s="208">
        <v>1.61</v>
      </c>
      <c r="AN39" s="208">
        <v>1.2869999999999999</v>
      </c>
      <c r="AO39" s="208">
        <v>1.411</v>
      </c>
      <c r="AP39" s="208">
        <v>1.4179999999999999</v>
      </c>
      <c r="AQ39" s="208">
        <v>1.355</v>
      </c>
      <c r="AR39" s="208">
        <v>1.504</v>
      </c>
      <c r="AS39" s="208">
        <v>1.3959999999999999</v>
      </c>
      <c r="AT39" s="208">
        <v>1.58</v>
      </c>
      <c r="AU39" s="208">
        <v>1.5089999999999999</v>
      </c>
      <c r="AV39" s="208">
        <v>1.357</v>
      </c>
      <c r="AW39" s="208">
        <v>1.4693581</v>
      </c>
      <c r="AX39" s="208">
        <v>1.5266303000000001</v>
      </c>
      <c r="AY39" s="333">
        <v>1.2508900000000001</v>
      </c>
      <c r="AZ39" s="333">
        <v>1.2940229999999999</v>
      </c>
      <c r="BA39" s="333">
        <v>1.4733229999999999</v>
      </c>
      <c r="BB39" s="333">
        <v>1.7260899999999999</v>
      </c>
      <c r="BC39" s="333">
        <v>1.851726</v>
      </c>
      <c r="BD39" s="333">
        <v>1.882709</v>
      </c>
      <c r="BE39" s="333">
        <v>2.0518589999999999</v>
      </c>
      <c r="BF39" s="333">
        <v>2.3375910000000002</v>
      </c>
      <c r="BG39" s="333">
        <v>2.2966989999999998</v>
      </c>
      <c r="BH39" s="333">
        <v>2.5186660000000001</v>
      </c>
      <c r="BI39" s="333">
        <v>2.6759520000000001</v>
      </c>
      <c r="BJ39" s="333">
        <v>2.7322380000000002</v>
      </c>
      <c r="BK39" s="333">
        <v>2.435988</v>
      </c>
      <c r="BL39" s="333">
        <v>2.5132330000000001</v>
      </c>
      <c r="BM39" s="333">
        <v>2.6588590000000001</v>
      </c>
      <c r="BN39" s="333">
        <v>2.9200810000000001</v>
      </c>
      <c r="BO39" s="333">
        <v>3.031809</v>
      </c>
      <c r="BP39" s="333">
        <v>2.8539789999999998</v>
      </c>
      <c r="BQ39" s="333">
        <v>2.8173460000000001</v>
      </c>
      <c r="BR39" s="333">
        <v>3.0721609999999999</v>
      </c>
      <c r="BS39" s="333">
        <v>3.0646650000000002</v>
      </c>
      <c r="BT39" s="333">
        <v>3.2612070000000002</v>
      </c>
      <c r="BU39" s="333">
        <v>3.5879560000000001</v>
      </c>
      <c r="BV39" s="333">
        <v>3.6783510000000001</v>
      </c>
    </row>
    <row r="40" spans="1:77" x14ac:dyDescent="0.2">
      <c r="A40" s="586" t="s">
        <v>965</v>
      </c>
      <c r="B40" s="587" t="s">
        <v>954</v>
      </c>
      <c r="C40" s="208">
        <v>32.683999999999997</v>
      </c>
      <c r="D40" s="208">
        <v>30.513999999999999</v>
      </c>
      <c r="E40" s="208">
        <v>31.283999999999999</v>
      </c>
      <c r="F40" s="208">
        <v>37.875999999999998</v>
      </c>
      <c r="G40" s="208">
        <v>48.814999999999998</v>
      </c>
      <c r="H40" s="208">
        <v>56.79</v>
      </c>
      <c r="I40" s="208">
        <v>64.825999999999993</v>
      </c>
      <c r="J40" s="208">
        <v>75.113</v>
      </c>
      <c r="K40" s="208">
        <v>75.546999999999997</v>
      </c>
      <c r="L40" s="208">
        <v>72.864999999999995</v>
      </c>
      <c r="M40" s="208">
        <v>61.472000000000001</v>
      </c>
      <c r="N40" s="208">
        <v>47.453000000000003</v>
      </c>
      <c r="O40" s="208">
        <v>35.372</v>
      </c>
      <c r="P40" s="208">
        <v>26.768999999999998</v>
      </c>
      <c r="Q40" s="208">
        <v>31.332999999999998</v>
      </c>
      <c r="R40" s="208">
        <v>38.628999999999998</v>
      </c>
      <c r="S40" s="208">
        <v>47.244</v>
      </c>
      <c r="T40" s="208">
        <v>55.5</v>
      </c>
      <c r="U40" s="208">
        <v>66.623000000000005</v>
      </c>
      <c r="V40" s="208">
        <v>77.533000000000001</v>
      </c>
      <c r="W40" s="208">
        <v>78.623000000000005</v>
      </c>
      <c r="X40" s="208">
        <v>70.501000000000005</v>
      </c>
      <c r="Y40" s="208">
        <v>57.856000000000002</v>
      </c>
      <c r="Z40" s="208">
        <v>47.581000000000003</v>
      </c>
      <c r="AA40" s="208">
        <v>39.506</v>
      </c>
      <c r="AB40" s="208">
        <v>36.786000000000001</v>
      </c>
      <c r="AC40" s="208">
        <v>39.841000000000001</v>
      </c>
      <c r="AD40" s="208">
        <v>48.649000000000001</v>
      </c>
      <c r="AE40" s="208">
        <v>61.228999999999999</v>
      </c>
      <c r="AF40" s="208">
        <v>70.718000000000004</v>
      </c>
      <c r="AG40" s="208">
        <v>80.313000000000002</v>
      </c>
      <c r="AH40" s="208">
        <v>86.619</v>
      </c>
      <c r="AI40" s="208">
        <v>85.869</v>
      </c>
      <c r="AJ40" s="208">
        <v>75.340999999999994</v>
      </c>
      <c r="AK40" s="208">
        <v>61.542999999999999</v>
      </c>
      <c r="AL40" s="208">
        <v>52.180999999999997</v>
      </c>
      <c r="AM40" s="208">
        <v>43.433</v>
      </c>
      <c r="AN40" s="208">
        <v>39.457000000000001</v>
      </c>
      <c r="AO40" s="208">
        <v>43.576999999999998</v>
      </c>
      <c r="AP40" s="208">
        <v>53.850999999999999</v>
      </c>
      <c r="AQ40" s="208">
        <v>59.686</v>
      </c>
      <c r="AR40" s="208">
        <v>69.328000000000003</v>
      </c>
      <c r="AS40" s="208">
        <v>77.971000000000004</v>
      </c>
      <c r="AT40" s="208">
        <v>84.802000000000007</v>
      </c>
      <c r="AU40" s="208">
        <v>86.033000000000001</v>
      </c>
      <c r="AV40" s="208">
        <v>74.903999999999996</v>
      </c>
      <c r="AW40" s="208">
        <v>62.048169000000001</v>
      </c>
      <c r="AX40" s="208">
        <v>51.394927500000001</v>
      </c>
      <c r="AY40" s="333">
        <v>43.539610000000003</v>
      </c>
      <c r="AZ40" s="333">
        <v>39.23216</v>
      </c>
      <c r="BA40" s="333">
        <v>41.213230000000003</v>
      </c>
      <c r="BB40" s="333">
        <v>47.83775</v>
      </c>
      <c r="BC40" s="333">
        <v>56.831380000000003</v>
      </c>
      <c r="BD40" s="333">
        <v>65.333539999999999</v>
      </c>
      <c r="BE40" s="333">
        <v>73.935320000000004</v>
      </c>
      <c r="BF40" s="333">
        <v>82.412819999999996</v>
      </c>
      <c r="BG40" s="333">
        <v>82.796239999999997</v>
      </c>
      <c r="BH40" s="333">
        <v>76.751639999999995</v>
      </c>
      <c r="BI40" s="333">
        <v>64.935199999999995</v>
      </c>
      <c r="BJ40" s="333">
        <v>53.169629999999998</v>
      </c>
      <c r="BK40" s="333">
        <v>45.473770000000002</v>
      </c>
      <c r="BL40" s="333">
        <v>41.166319999999999</v>
      </c>
      <c r="BM40" s="333">
        <v>43.147390000000001</v>
      </c>
      <c r="BN40" s="333">
        <v>49.771909999999998</v>
      </c>
      <c r="BO40" s="333">
        <v>58.765540000000001</v>
      </c>
      <c r="BP40" s="333">
        <v>67.267700000000005</v>
      </c>
      <c r="BQ40" s="333">
        <v>75.869479999999996</v>
      </c>
      <c r="BR40" s="333">
        <v>84.346980000000002</v>
      </c>
      <c r="BS40" s="333">
        <v>84.92174</v>
      </c>
      <c r="BT40" s="333">
        <v>78.972809999999996</v>
      </c>
      <c r="BU40" s="333">
        <v>67.156369999999995</v>
      </c>
      <c r="BV40" s="333">
        <v>55.48648</v>
      </c>
    </row>
    <row r="41" spans="1:77" x14ac:dyDescent="0.2">
      <c r="A41" s="586" t="s">
        <v>750</v>
      </c>
      <c r="B41" s="587" t="s">
        <v>955</v>
      </c>
      <c r="C41" s="208">
        <v>24.588000000000001</v>
      </c>
      <c r="D41" s="208">
        <v>22.812999999999999</v>
      </c>
      <c r="E41" s="208">
        <v>21.494</v>
      </c>
      <c r="F41" s="208">
        <v>20.533000000000001</v>
      </c>
      <c r="G41" s="208">
        <v>19.548999999999999</v>
      </c>
      <c r="H41" s="208">
        <v>20.552</v>
      </c>
      <c r="I41" s="208">
        <v>22.626999999999999</v>
      </c>
      <c r="J41" s="208">
        <v>23.629000000000001</v>
      </c>
      <c r="K41" s="208">
        <v>23.398</v>
      </c>
      <c r="L41" s="208">
        <v>21.593</v>
      </c>
      <c r="M41" s="208">
        <v>21.337</v>
      </c>
      <c r="N41" s="208">
        <v>20.113</v>
      </c>
      <c r="O41" s="208">
        <v>18.978000000000002</v>
      </c>
      <c r="P41" s="208">
        <v>18.283000000000001</v>
      </c>
      <c r="Q41" s="208">
        <v>19.359000000000002</v>
      </c>
      <c r="R41" s="208">
        <v>18.922000000000001</v>
      </c>
      <c r="S41" s="208">
        <v>18.594999999999999</v>
      </c>
      <c r="T41" s="208">
        <v>18.648</v>
      </c>
      <c r="U41" s="208">
        <v>19.718</v>
      </c>
      <c r="V41" s="208">
        <v>20.146000000000001</v>
      </c>
      <c r="W41" s="208">
        <v>20.393999999999998</v>
      </c>
      <c r="X41" s="208">
        <v>20.254999999999999</v>
      </c>
      <c r="Y41" s="208">
        <v>20.603999999999999</v>
      </c>
      <c r="Z41" s="208">
        <v>20.91</v>
      </c>
      <c r="AA41" s="208">
        <v>20.800999999999998</v>
      </c>
      <c r="AB41" s="208">
        <v>19.015999999999998</v>
      </c>
      <c r="AC41" s="208">
        <v>18.427</v>
      </c>
      <c r="AD41" s="208">
        <v>18.494</v>
      </c>
      <c r="AE41" s="208">
        <v>18.981999999999999</v>
      </c>
      <c r="AF41" s="208">
        <v>19.721</v>
      </c>
      <c r="AG41" s="208">
        <v>20.393999999999998</v>
      </c>
      <c r="AH41" s="208">
        <v>20.664999999999999</v>
      </c>
      <c r="AI41" s="208">
        <v>21.263999999999999</v>
      </c>
      <c r="AJ41" s="208">
        <v>20.805</v>
      </c>
      <c r="AK41" s="208">
        <v>20.6</v>
      </c>
      <c r="AL41" s="208">
        <v>20.9</v>
      </c>
      <c r="AM41" s="208">
        <v>21.538</v>
      </c>
      <c r="AN41" s="208">
        <v>21.785</v>
      </c>
      <c r="AO41" s="208">
        <v>23.989000000000001</v>
      </c>
      <c r="AP41" s="208">
        <v>29.289000000000001</v>
      </c>
      <c r="AQ41" s="208">
        <v>34.265999999999998</v>
      </c>
      <c r="AR41" s="208">
        <v>35.667999999999999</v>
      </c>
      <c r="AS41" s="208">
        <v>37.57</v>
      </c>
      <c r="AT41" s="208">
        <v>40.207000000000001</v>
      </c>
      <c r="AU41" s="208">
        <v>38.628</v>
      </c>
      <c r="AV41" s="208">
        <v>37.487000000000002</v>
      </c>
      <c r="AW41" s="208">
        <v>36.508840999999997</v>
      </c>
      <c r="AX41" s="208">
        <v>35.881545500000001</v>
      </c>
      <c r="AY41" s="333">
        <v>34.837339999999998</v>
      </c>
      <c r="AZ41" s="333">
        <v>33.310319999999997</v>
      </c>
      <c r="BA41" s="333">
        <v>32.396799999999999</v>
      </c>
      <c r="BB41" s="333">
        <v>31.787870000000002</v>
      </c>
      <c r="BC41" s="333">
        <v>31.560230000000001</v>
      </c>
      <c r="BD41" s="333">
        <v>31.472049999999999</v>
      </c>
      <c r="BE41" s="333">
        <v>31.693960000000001</v>
      </c>
      <c r="BF41" s="333">
        <v>31.237670000000001</v>
      </c>
      <c r="BG41" s="333">
        <v>30.536729999999999</v>
      </c>
      <c r="BH41" s="333">
        <v>29.78482</v>
      </c>
      <c r="BI41" s="333">
        <v>29.339939999999999</v>
      </c>
      <c r="BJ41" s="333">
        <v>28.732399999999998</v>
      </c>
      <c r="BK41" s="333">
        <v>27.79504</v>
      </c>
      <c r="BL41" s="333">
        <v>26.375820000000001</v>
      </c>
      <c r="BM41" s="333">
        <v>25.566009999999999</v>
      </c>
      <c r="BN41" s="333">
        <v>25.455860000000001</v>
      </c>
      <c r="BO41" s="333">
        <v>25.712890000000002</v>
      </c>
      <c r="BP41" s="333">
        <v>26.093150000000001</v>
      </c>
      <c r="BQ41" s="333">
        <v>26.77881</v>
      </c>
      <c r="BR41" s="333">
        <v>26.786249999999999</v>
      </c>
      <c r="BS41" s="333">
        <v>26.34665</v>
      </c>
      <c r="BT41" s="333">
        <v>25.852620000000002</v>
      </c>
      <c r="BU41" s="333">
        <v>25.553080000000001</v>
      </c>
      <c r="BV41" s="333">
        <v>25.088519999999999</v>
      </c>
    </row>
    <row r="42" spans="1:77" x14ac:dyDescent="0.2">
      <c r="A42" s="586"/>
      <c r="C42" s="590"/>
      <c r="D42" s="590"/>
      <c r="E42" s="590"/>
      <c r="F42" s="590"/>
      <c r="G42" s="590"/>
      <c r="H42" s="590"/>
      <c r="I42" s="590"/>
      <c r="J42" s="590"/>
      <c r="K42" s="590"/>
      <c r="L42" s="590"/>
      <c r="M42" s="590"/>
      <c r="N42" s="590"/>
      <c r="O42" s="590"/>
      <c r="P42" s="590"/>
      <c r="Q42" s="590"/>
      <c r="R42" s="590"/>
      <c r="S42" s="590"/>
      <c r="T42" s="590"/>
      <c r="U42" s="590"/>
      <c r="V42" s="590"/>
      <c r="W42" s="590"/>
      <c r="X42" s="590"/>
      <c r="Y42" s="590"/>
      <c r="Z42" s="590"/>
      <c r="AA42" s="590"/>
      <c r="AB42" s="590"/>
      <c r="AC42" s="590"/>
      <c r="AD42" s="590"/>
      <c r="AE42" s="590"/>
      <c r="AF42" s="590"/>
      <c r="AG42" s="590"/>
      <c r="AH42" s="590"/>
      <c r="AI42" s="590"/>
      <c r="AJ42" s="590"/>
      <c r="AK42" s="590"/>
      <c r="AL42" s="590"/>
      <c r="AM42" s="590"/>
      <c r="AN42" s="590"/>
      <c r="AO42" s="590"/>
      <c r="AP42" s="590"/>
      <c r="AQ42" s="590"/>
      <c r="AR42" s="590"/>
      <c r="AS42" s="590"/>
      <c r="AT42" s="590"/>
      <c r="AU42" s="590"/>
      <c r="AV42" s="590"/>
      <c r="AW42" s="590"/>
      <c r="AX42" s="590"/>
      <c r="AY42" s="591"/>
      <c r="AZ42" s="591"/>
      <c r="BA42" s="591"/>
      <c r="BB42" s="591"/>
      <c r="BC42" s="591"/>
      <c r="BD42" s="591"/>
      <c r="BE42" s="591"/>
      <c r="BF42" s="591"/>
      <c r="BG42" s="591"/>
      <c r="BH42" s="591"/>
      <c r="BI42" s="591"/>
      <c r="BJ42" s="591"/>
      <c r="BK42" s="591"/>
      <c r="BL42" s="591"/>
      <c r="BM42" s="591"/>
      <c r="BN42" s="591"/>
      <c r="BO42" s="591"/>
      <c r="BP42" s="591"/>
      <c r="BQ42" s="591"/>
      <c r="BR42" s="591"/>
      <c r="BS42" s="591"/>
      <c r="BT42" s="591"/>
      <c r="BU42" s="591"/>
      <c r="BV42" s="591"/>
    </row>
    <row r="43" spans="1:77" ht="11.1" customHeight="1" x14ac:dyDescent="0.2">
      <c r="A43" s="57"/>
      <c r="B43" s="154" t="s">
        <v>574</v>
      </c>
      <c r="C43" s="588"/>
      <c r="D43" s="588"/>
      <c r="E43" s="588"/>
      <c r="F43" s="588"/>
      <c r="G43" s="588"/>
      <c r="H43" s="588"/>
      <c r="I43" s="588"/>
      <c r="J43" s="588"/>
      <c r="K43" s="588"/>
      <c r="L43" s="588"/>
      <c r="M43" s="588"/>
      <c r="N43" s="588"/>
      <c r="O43" s="588"/>
      <c r="P43" s="588"/>
      <c r="Q43" s="588"/>
      <c r="R43" s="588"/>
      <c r="S43" s="588"/>
      <c r="T43" s="588"/>
      <c r="U43" s="588"/>
      <c r="V43" s="588"/>
      <c r="W43" s="588"/>
      <c r="X43" s="588"/>
      <c r="Y43" s="588"/>
      <c r="Z43" s="588"/>
      <c r="AA43" s="588"/>
      <c r="AB43" s="588"/>
      <c r="AC43" s="588"/>
      <c r="AD43" s="588"/>
      <c r="AE43" s="588"/>
      <c r="AF43" s="588"/>
      <c r="AG43" s="588"/>
      <c r="AH43" s="588"/>
      <c r="AI43" s="588"/>
      <c r="AJ43" s="588"/>
      <c r="AK43" s="588"/>
      <c r="AL43" s="588"/>
      <c r="AM43" s="588"/>
      <c r="AN43" s="588"/>
      <c r="AO43" s="588"/>
      <c r="AP43" s="588"/>
      <c r="AQ43" s="588"/>
      <c r="AR43" s="588"/>
      <c r="AS43" s="588"/>
      <c r="AT43" s="588"/>
      <c r="AU43" s="588"/>
      <c r="AV43" s="588"/>
      <c r="AW43" s="588"/>
      <c r="AX43" s="588"/>
      <c r="AY43" s="589"/>
      <c r="AZ43" s="589"/>
      <c r="BA43" s="589"/>
      <c r="BB43" s="589"/>
      <c r="BC43" s="589"/>
      <c r="BD43" s="589"/>
      <c r="BE43" s="589"/>
      <c r="BF43" s="589"/>
      <c r="BG43" s="589"/>
      <c r="BH43" s="589"/>
      <c r="BI43" s="589"/>
      <c r="BJ43" s="589"/>
      <c r="BK43" s="589"/>
      <c r="BL43" s="589"/>
      <c r="BM43" s="589"/>
      <c r="BN43" s="589"/>
      <c r="BO43" s="589"/>
      <c r="BP43" s="589"/>
      <c r="BQ43" s="589"/>
      <c r="BR43" s="589"/>
      <c r="BS43" s="589"/>
      <c r="BT43" s="589"/>
      <c r="BU43" s="589"/>
      <c r="BV43" s="589"/>
      <c r="BX43" s="738"/>
      <c r="BY43" s="738"/>
    </row>
    <row r="44" spans="1:77" ht="11.1" customHeight="1" x14ac:dyDescent="0.2">
      <c r="A44" s="61" t="s">
        <v>508</v>
      </c>
      <c r="B44" s="176" t="s">
        <v>406</v>
      </c>
      <c r="C44" s="208">
        <v>16.118226</v>
      </c>
      <c r="D44" s="208">
        <v>15.493107</v>
      </c>
      <c r="E44" s="208">
        <v>16.047936</v>
      </c>
      <c r="F44" s="208">
        <v>16.954433000000002</v>
      </c>
      <c r="G44" s="208">
        <v>17.222387000000001</v>
      </c>
      <c r="H44" s="208">
        <v>17.204066999999998</v>
      </c>
      <c r="I44" s="208">
        <v>17.317451999999999</v>
      </c>
      <c r="J44" s="208">
        <v>16.980516000000001</v>
      </c>
      <c r="K44" s="208">
        <v>15.4602</v>
      </c>
      <c r="L44" s="208">
        <v>16.061194</v>
      </c>
      <c r="M44" s="208">
        <v>16.839600000000001</v>
      </c>
      <c r="N44" s="208">
        <v>17.274387000000001</v>
      </c>
      <c r="O44" s="208">
        <v>16.599194000000001</v>
      </c>
      <c r="P44" s="208">
        <v>15.936249999999999</v>
      </c>
      <c r="Q44" s="208">
        <v>16.665129</v>
      </c>
      <c r="R44" s="208">
        <v>16.766200000000001</v>
      </c>
      <c r="S44" s="208">
        <v>16.968741999999999</v>
      </c>
      <c r="T44" s="208">
        <v>17.665666999999999</v>
      </c>
      <c r="U44" s="208">
        <v>17.356999999999999</v>
      </c>
      <c r="V44" s="208">
        <v>17.622903000000001</v>
      </c>
      <c r="W44" s="208">
        <v>16.990867000000001</v>
      </c>
      <c r="X44" s="208">
        <v>16.412226</v>
      </c>
      <c r="Y44" s="208">
        <v>17.162099999999999</v>
      </c>
      <c r="Z44" s="208">
        <v>17.409386999999999</v>
      </c>
      <c r="AA44" s="208">
        <v>16.782968</v>
      </c>
      <c r="AB44" s="208">
        <v>15.845750000000001</v>
      </c>
      <c r="AC44" s="208">
        <v>15.934677000000001</v>
      </c>
      <c r="AD44" s="208">
        <v>16.341200000000001</v>
      </c>
      <c r="AE44" s="208">
        <v>16.719452</v>
      </c>
      <c r="AF44" s="208">
        <v>17.235800000000001</v>
      </c>
      <c r="AG44" s="208">
        <v>17.175194000000001</v>
      </c>
      <c r="AH44" s="208">
        <v>17.296838999999999</v>
      </c>
      <c r="AI44" s="208">
        <v>16.403099999999998</v>
      </c>
      <c r="AJ44" s="208">
        <v>15.680871</v>
      </c>
      <c r="AK44" s="208">
        <v>16.481767000000001</v>
      </c>
      <c r="AL44" s="208">
        <v>16.792548</v>
      </c>
      <c r="AM44" s="208">
        <v>16.230871</v>
      </c>
      <c r="AN44" s="208">
        <v>15.866655</v>
      </c>
      <c r="AO44" s="208">
        <v>15.226290000000001</v>
      </c>
      <c r="AP44" s="208">
        <v>12.7864</v>
      </c>
      <c r="AQ44" s="208">
        <v>12.957807000000001</v>
      </c>
      <c r="AR44" s="208">
        <v>13.732032999999999</v>
      </c>
      <c r="AS44" s="208">
        <v>14.337935999999999</v>
      </c>
      <c r="AT44" s="208">
        <v>14.151419000000001</v>
      </c>
      <c r="AU44" s="208">
        <v>13.572832999999999</v>
      </c>
      <c r="AV44" s="208">
        <v>13.444742</v>
      </c>
      <c r="AW44" s="208">
        <v>13.993033333</v>
      </c>
      <c r="AX44" s="208">
        <v>14.236387097</v>
      </c>
      <c r="AY44" s="333">
        <v>14.30151</v>
      </c>
      <c r="AZ44" s="333">
        <v>13.863659999999999</v>
      </c>
      <c r="BA44" s="333">
        <v>13.993209999999999</v>
      </c>
      <c r="BB44" s="333">
        <v>14.393319999999999</v>
      </c>
      <c r="BC44" s="333">
        <v>14.979279999999999</v>
      </c>
      <c r="BD44" s="333">
        <v>15.165290000000001</v>
      </c>
      <c r="BE44" s="333">
        <v>15.89636</v>
      </c>
      <c r="BF44" s="333">
        <v>15.86814</v>
      </c>
      <c r="BG44" s="333">
        <v>15.2089</v>
      </c>
      <c r="BH44" s="333">
        <v>14.1043</v>
      </c>
      <c r="BI44" s="333">
        <v>14.919370000000001</v>
      </c>
      <c r="BJ44" s="333">
        <v>15.75217</v>
      </c>
      <c r="BK44" s="333">
        <v>15.11922</v>
      </c>
      <c r="BL44" s="333">
        <v>14.711180000000001</v>
      </c>
      <c r="BM44" s="333">
        <v>15.55813</v>
      </c>
      <c r="BN44" s="333">
        <v>16.213159999999998</v>
      </c>
      <c r="BO44" s="333">
        <v>16.656890000000001</v>
      </c>
      <c r="BP44" s="333">
        <v>16.872610000000002</v>
      </c>
      <c r="BQ44" s="333">
        <v>17.067990000000002</v>
      </c>
      <c r="BR44" s="333">
        <v>17.2727</v>
      </c>
      <c r="BS44" s="333">
        <v>16.607250000000001</v>
      </c>
      <c r="BT44" s="333">
        <v>15.732710000000001</v>
      </c>
      <c r="BU44" s="333">
        <v>16.169090000000001</v>
      </c>
      <c r="BV44" s="333">
        <v>16.874700000000001</v>
      </c>
      <c r="BX44" s="739"/>
      <c r="BY44" s="739"/>
    </row>
    <row r="45" spans="1:77" ht="11.1" customHeight="1" x14ac:dyDescent="0.2">
      <c r="A45" s="586" t="s">
        <v>979</v>
      </c>
      <c r="B45" s="587" t="s">
        <v>972</v>
      </c>
      <c r="C45" s="208">
        <v>0.64929000000000003</v>
      </c>
      <c r="D45" s="208">
        <v>0.58667899999999995</v>
      </c>
      <c r="E45" s="208">
        <v>0.51941899999999996</v>
      </c>
      <c r="F45" s="208">
        <v>0.477933</v>
      </c>
      <c r="G45" s="208">
        <v>0.48367700000000002</v>
      </c>
      <c r="H45" s="208">
        <v>0.473333</v>
      </c>
      <c r="I45" s="208">
        <v>0.44574200000000003</v>
      </c>
      <c r="J45" s="208">
        <v>0.480323</v>
      </c>
      <c r="K45" s="208">
        <v>0.60550000000000004</v>
      </c>
      <c r="L45" s="208">
        <v>0.59306499999999995</v>
      </c>
      <c r="M45" s="208">
        <v>0.73086700000000004</v>
      </c>
      <c r="N45" s="208">
        <v>0.75019400000000003</v>
      </c>
      <c r="O45" s="208">
        <v>0.62987099999999996</v>
      </c>
      <c r="P45" s="208">
        <v>0.62924999999999998</v>
      </c>
      <c r="Q45" s="208">
        <v>0.55609699999999995</v>
      </c>
      <c r="R45" s="208">
        <v>0.49723299999999998</v>
      </c>
      <c r="S45" s="208">
        <v>0.45371</v>
      </c>
      <c r="T45" s="208">
        <v>0.45566699999999999</v>
      </c>
      <c r="U45" s="208">
        <v>0.44232300000000002</v>
      </c>
      <c r="V45" s="208">
        <v>0.50419400000000003</v>
      </c>
      <c r="W45" s="208">
        <v>0.56543299999999996</v>
      </c>
      <c r="X45" s="208">
        <v>0.68664499999999995</v>
      </c>
      <c r="Y45" s="208">
        <v>0.74633300000000002</v>
      </c>
      <c r="Z45" s="208">
        <v>0.73196799999999995</v>
      </c>
      <c r="AA45" s="208">
        <v>0.67493599999999998</v>
      </c>
      <c r="AB45" s="208">
        <v>0.59171399999999996</v>
      </c>
      <c r="AC45" s="208">
        <v>0.51187099999999996</v>
      </c>
      <c r="AD45" s="208">
        <v>0.48573300000000003</v>
      </c>
      <c r="AE45" s="208">
        <v>0.45990300000000001</v>
      </c>
      <c r="AF45" s="208">
        <v>0.43146699999999999</v>
      </c>
      <c r="AG45" s="208">
        <v>0.447936</v>
      </c>
      <c r="AH45" s="208">
        <v>0.480742</v>
      </c>
      <c r="AI45" s="208">
        <v>0.60066699999999995</v>
      </c>
      <c r="AJ45" s="208">
        <v>0.71180699999999997</v>
      </c>
      <c r="AK45" s="208">
        <v>0.74363299999999999</v>
      </c>
      <c r="AL45" s="208">
        <v>0.71564499999999998</v>
      </c>
      <c r="AM45" s="208">
        <v>0.69906400000000002</v>
      </c>
      <c r="AN45" s="208">
        <v>0.63834500000000005</v>
      </c>
      <c r="AO45" s="208">
        <v>0.49848399999999998</v>
      </c>
      <c r="AP45" s="208">
        <v>0.31759999999999999</v>
      </c>
      <c r="AQ45" s="208">
        <v>0.33609699999999998</v>
      </c>
      <c r="AR45" s="208">
        <v>0.40236699999999997</v>
      </c>
      <c r="AS45" s="208">
        <v>0.45580700000000002</v>
      </c>
      <c r="AT45" s="208">
        <v>0.42216100000000001</v>
      </c>
      <c r="AU45" s="208">
        <v>0.53606699999999996</v>
      </c>
      <c r="AV45" s="208">
        <v>0.58680699999999997</v>
      </c>
      <c r="AW45" s="208">
        <v>0.65302539999999998</v>
      </c>
      <c r="AX45" s="208">
        <v>0.63601059999999998</v>
      </c>
      <c r="AY45" s="333">
        <v>0.53579929999999998</v>
      </c>
      <c r="AZ45" s="333">
        <v>0.50739719999999999</v>
      </c>
      <c r="BA45" s="333">
        <v>0.4436967</v>
      </c>
      <c r="BB45" s="333">
        <v>0.4295175</v>
      </c>
      <c r="BC45" s="333">
        <v>0.42685980000000001</v>
      </c>
      <c r="BD45" s="333">
        <v>0.42772589999999999</v>
      </c>
      <c r="BE45" s="333">
        <v>0.42575239999999998</v>
      </c>
      <c r="BF45" s="333">
        <v>0.45049129999999998</v>
      </c>
      <c r="BG45" s="333">
        <v>0.56205210000000005</v>
      </c>
      <c r="BH45" s="333">
        <v>0.60715859999999999</v>
      </c>
      <c r="BI45" s="333">
        <v>0.67097180000000001</v>
      </c>
      <c r="BJ45" s="333">
        <v>0.65994580000000003</v>
      </c>
      <c r="BK45" s="333">
        <v>0.58028159999999995</v>
      </c>
      <c r="BL45" s="333">
        <v>0.56679570000000001</v>
      </c>
      <c r="BM45" s="333">
        <v>0.51624429999999999</v>
      </c>
      <c r="BN45" s="333">
        <v>0.47883429999999999</v>
      </c>
      <c r="BO45" s="333">
        <v>0.46183390000000002</v>
      </c>
      <c r="BP45" s="333">
        <v>0.45909650000000002</v>
      </c>
      <c r="BQ45" s="333">
        <v>0.44874249999999999</v>
      </c>
      <c r="BR45" s="333">
        <v>0.48107860000000002</v>
      </c>
      <c r="BS45" s="333">
        <v>0.59673710000000002</v>
      </c>
      <c r="BT45" s="333">
        <v>0.64929530000000002</v>
      </c>
      <c r="BU45" s="333">
        <v>0.70926789999999995</v>
      </c>
      <c r="BV45" s="333">
        <v>0.70296519999999996</v>
      </c>
      <c r="BX45" s="739"/>
      <c r="BY45" s="739"/>
    </row>
    <row r="46" spans="1:77" ht="11.1" customHeight="1" x14ac:dyDescent="0.2">
      <c r="A46" s="61" t="s">
        <v>886</v>
      </c>
      <c r="B46" s="176" t="s">
        <v>407</v>
      </c>
      <c r="C46" s="208">
        <v>0.98</v>
      </c>
      <c r="D46" s="208">
        <v>1.161321</v>
      </c>
      <c r="E46" s="208">
        <v>1.203452</v>
      </c>
      <c r="F46" s="208">
        <v>1.2047330000000001</v>
      </c>
      <c r="G46" s="208">
        <v>1.238807</v>
      </c>
      <c r="H46" s="208">
        <v>1.2611000000000001</v>
      </c>
      <c r="I46" s="208">
        <v>1.222129</v>
      </c>
      <c r="J46" s="208">
        <v>1.240516</v>
      </c>
      <c r="K46" s="208">
        <v>1.1862999999999999</v>
      </c>
      <c r="L46" s="208">
        <v>1.2110970000000001</v>
      </c>
      <c r="M46" s="208">
        <v>1.207233</v>
      </c>
      <c r="N46" s="208">
        <v>1.190742</v>
      </c>
      <c r="O46" s="208">
        <v>1.109936</v>
      </c>
      <c r="P46" s="208">
        <v>1.146857</v>
      </c>
      <c r="Q46" s="208">
        <v>1.2066129999999999</v>
      </c>
      <c r="R46" s="208">
        <v>1.2078</v>
      </c>
      <c r="S46" s="208">
        <v>1.241452</v>
      </c>
      <c r="T46" s="208">
        <v>1.238067</v>
      </c>
      <c r="U46" s="208">
        <v>1.2211289999999999</v>
      </c>
      <c r="V46" s="208">
        <v>1.248129</v>
      </c>
      <c r="W46" s="208">
        <v>1.1946669999999999</v>
      </c>
      <c r="X46" s="208">
        <v>1.1992579999999999</v>
      </c>
      <c r="Y46" s="208">
        <v>1.2073670000000001</v>
      </c>
      <c r="Z46" s="208">
        <v>1.1858709999999999</v>
      </c>
      <c r="AA46" s="208">
        <v>1.1460649999999999</v>
      </c>
      <c r="AB46" s="208">
        <v>1.1471789999999999</v>
      </c>
      <c r="AC46" s="208">
        <v>1.181387</v>
      </c>
      <c r="AD46" s="208">
        <v>1.1939</v>
      </c>
      <c r="AE46" s="208">
        <v>1.216677</v>
      </c>
      <c r="AF46" s="208">
        <v>1.2227330000000001</v>
      </c>
      <c r="AG46" s="208">
        <v>1.2317739999999999</v>
      </c>
      <c r="AH46" s="208">
        <v>1.246194</v>
      </c>
      <c r="AI46" s="208">
        <v>1.177967</v>
      </c>
      <c r="AJ46" s="208">
        <v>1.186903</v>
      </c>
      <c r="AK46" s="208">
        <v>1.1958329999999999</v>
      </c>
      <c r="AL46" s="208">
        <v>1.1856450000000001</v>
      </c>
      <c r="AM46" s="208">
        <v>1.1506769999999999</v>
      </c>
      <c r="AN46" s="208">
        <v>1.1690689999999999</v>
      </c>
      <c r="AO46" s="208">
        <v>1.0488710000000001</v>
      </c>
      <c r="AP46" s="208">
        <v>0.82230000000000003</v>
      </c>
      <c r="AQ46" s="208">
        <v>0.95422600000000002</v>
      </c>
      <c r="AR46" s="208">
        <v>1.0747</v>
      </c>
      <c r="AS46" s="208">
        <v>1.1127419999999999</v>
      </c>
      <c r="AT46" s="208">
        <v>1.1172899999999999</v>
      </c>
      <c r="AU46" s="208">
        <v>1.099367</v>
      </c>
      <c r="AV46" s="208">
        <v>1.1021939999999999</v>
      </c>
      <c r="AW46" s="208">
        <v>1.0580211666999999</v>
      </c>
      <c r="AX46" s="208">
        <v>1.0466372805999999</v>
      </c>
      <c r="AY46" s="333">
        <v>1.0938600000000001</v>
      </c>
      <c r="AZ46" s="333">
        <v>1.10219</v>
      </c>
      <c r="BA46" s="333">
        <v>1.0950420000000001</v>
      </c>
      <c r="BB46" s="333">
        <v>1.1156809999999999</v>
      </c>
      <c r="BC46" s="333">
        <v>1.1454759999999999</v>
      </c>
      <c r="BD46" s="333">
        <v>1.163395</v>
      </c>
      <c r="BE46" s="333">
        <v>1.1800900000000001</v>
      </c>
      <c r="BF46" s="333">
        <v>1.1943299999999999</v>
      </c>
      <c r="BG46" s="333">
        <v>1.141168</v>
      </c>
      <c r="BH46" s="333">
        <v>1.147119</v>
      </c>
      <c r="BI46" s="333">
        <v>1.170547</v>
      </c>
      <c r="BJ46" s="333">
        <v>1.153837</v>
      </c>
      <c r="BK46" s="333">
        <v>1.1316120000000001</v>
      </c>
      <c r="BL46" s="333">
        <v>1.1555880000000001</v>
      </c>
      <c r="BM46" s="333">
        <v>1.171824</v>
      </c>
      <c r="BN46" s="333">
        <v>1.198105</v>
      </c>
      <c r="BO46" s="333">
        <v>1.191889</v>
      </c>
      <c r="BP46" s="333">
        <v>1.209891</v>
      </c>
      <c r="BQ46" s="333">
        <v>1.2086790000000001</v>
      </c>
      <c r="BR46" s="333">
        <v>1.2075560000000001</v>
      </c>
      <c r="BS46" s="333">
        <v>1.1663110000000001</v>
      </c>
      <c r="BT46" s="333">
        <v>1.178169</v>
      </c>
      <c r="BU46" s="333">
        <v>1.1831210000000001</v>
      </c>
      <c r="BV46" s="333">
        <v>1.1717340000000001</v>
      </c>
      <c r="BX46" s="739"/>
      <c r="BY46" s="739"/>
    </row>
    <row r="47" spans="1:77" ht="11.1" customHeight="1" x14ac:dyDescent="0.2">
      <c r="A47" s="61" t="s">
        <v>757</v>
      </c>
      <c r="B47" s="587" t="s">
        <v>408</v>
      </c>
      <c r="C47" s="208">
        <v>0.19445200000000001</v>
      </c>
      <c r="D47" s="208">
        <v>0.31839299999999998</v>
      </c>
      <c r="E47" s="208">
        <v>0.28661300000000001</v>
      </c>
      <c r="F47" s="208">
        <v>0.17283299999999999</v>
      </c>
      <c r="G47" s="208">
        <v>0.23577400000000001</v>
      </c>
      <c r="H47" s="208">
        <v>0.56489999999999996</v>
      </c>
      <c r="I47" s="208">
        <v>0.35825800000000002</v>
      </c>
      <c r="J47" s="208">
        <v>0.37751600000000002</v>
      </c>
      <c r="K47" s="208">
        <v>0.39163300000000001</v>
      </c>
      <c r="L47" s="208">
        <v>0.45487100000000003</v>
      </c>
      <c r="M47" s="208">
        <v>0.47760000000000002</v>
      </c>
      <c r="N47" s="208">
        <v>0.42419400000000002</v>
      </c>
      <c r="O47" s="208">
        <v>0.223161</v>
      </c>
      <c r="P47" s="208">
        <v>0.195607</v>
      </c>
      <c r="Q47" s="208">
        <v>-3.4097000000000002E-2</v>
      </c>
      <c r="R47" s="208">
        <v>0.492867</v>
      </c>
      <c r="S47" s="208">
        <v>0.46251599999999998</v>
      </c>
      <c r="T47" s="208">
        <v>0.33313300000000001</v>
      </c>
      <c r="U47" s="208">
        <v>0.45116099999999998</v>
      </c>
      <c r="V47" s="208">
        <v>0.45009700000000002</v>
      </c>
      <c r="W47" s="208">
        <v>0.42230000000000001</v>
      </c>
      <c r="X47" s="208">
        <v>0.26703199999999999</v>
      </c>
      <c r="Y47" s="208">
        <v>0.25469999999999998</v>
      </c>
      <c r="Z47" s="208">
        <v>0.48390300000000003</v>
      </c>
      <c r="AA47" s="208">
        <v>0.152839</v>
      </c>
      <c r="AB47" s="208">
        <v>9.9392999999999995E-2</v>
      </c>
      <c r="AC47" s="208">
        <v>0.276032</v>
      </c>
      <c r="AD47" s="208">
        <v>0.25783299999999998</v>
      </c>
      <c r="AE47" s="208">
        <v>0.27154800000000001</v>
      </c>
      <c r="AF47" s="208">
        <v>0.48363299999999998</v>
      </c>
      <c r="AG47" s="208">
        <v>0.59235499999999996</v>
      </c>
      <c r="AH47" s="208">
        <v>0.42099999999999999</v>
      </c>
      <c r="AI47" s="208">
        <v>0.37823299999999999</v>
      </c>
      <c r="AJ47" s="208">
        <v>0.19709699999999999</v>
      </c>
      <c r="AK47" s="208">
        <v>0.497367</v>
      </c>
      <c r="AL47" s="208">
        <v>0.59851600000000005</v>
      </c>
      <c r="AM47" s="208">
        <v>0.29406399999999999</v>
      </c>
      <c r="AN47" s="208">
        <v>-0.13827600000000001</v>
      </c>
      <c r="AO47" s="208">
        <v>-1.1161000000000001E-2</v>
      </c>
      <c r="AP47" s="208">
        <v>0.194967</v>
      </c>
      <c r="AQ47" s="208">
        <v>0.248581</v>
      </c>
      <c r="AR47" s="208">
        <v>0.24840000000000001</v>
      </c>
      <c r="AS47" s="208">
        <v>0.458258</v>
      </c>
      <c r="AT47" s="208">
        <v>0.51300000000000001</v>
      </c>
      <c r="AU47" s="208">
        <v>0.35903299999999999</v>
      </c>
      <c r="AV47" s="208">
        <v>0.307226</v>
      </c>
      <c r="AW47" s="208">
        <v>0.37998007467</v>
      </c>
      <c r="AX47" s="208">
        <v>0.53307011183999997</v>
      </c>
      <c r="AY47" s="333">
        <v>0.17800659999999999</v>
      </c>
      <c r="AZ47" s="333">
        <v>0.24013219999999999</v>
      </c>
      <c r="BA47" s="333">
        <v>0.30236370000000001</v>
      </c>
      <c r="BB47" s="333">
        <v>0.3798919</v>
      </c>
      <c r="BC47" s="333">
        <v>0.4597098</v>
      </c>
      <c r="BD47" s="333">
        <v>0.54265430000000003</v>
      </c>
      <c r="BE47" s="333">
        <v>0.49333979999999999</v>
      </c>
      <c r="BF47" s="333">
        <v>0.44279439999999998</v>
      </c>
      <c r="BG47" s="333">
        <v>0.38634679999999999</v>
      </c>
      <c r="BH47" s="333">
        <v>0.34227249999999998</v>
      </c>
      <c r="BI47" s="333">
        <v>0.35814649999999998</v>
      </c>
      <c r="BJ47" s="333">
        <v>0.40900399999999998</v>
      </c>
      <c r="BK47" s="333">
        <v>9.7205100000000003E-2</v>
      </c>
      <c r="BL47" s="333">
        <v>5.5912299999999998E-2</v>
      </c>
      <c r="BM47" s="333">
        <v>0.1234967</v>
      </c>
      <c r="BN47" s="333">
        <v>0.1850251</v>
      </c>
      <c r="BO47" s="333">
        <v>0.34792230000000002</v>
      </c>
      <c r="BP47" s="333">
        <v>0.30944300000000002</v>
      </c>
      <c r="BQ47" s="333">
        <v>0.33794629999999998</v>
      </c>
      <c r="BR47" s="333">
        <v>0.31538349999999998</v>
      </c>
      <c r="BS47" s="333">
        <v>0.27872609999999998</v>
      </c>
      <c r="BT47" s="333">
        <v>0.2031009</v>
      </c>
      <c r="BU47" s="333">
        <v>0.2679047</v>
      </c>
      <c r="BV47" s="333">
        <v>0.35336919999999999</v>
      </c>
      <c r="BX47" s="739"/>
      <c r="BY47" s="739"/>
    </row>
    <row r="48" spans="1:77" ht="11.1" customHeight="1" x14ac:dyDescent="0.2">
      <c r="A48" s="61" t="s">
        <v>758</v>
      </c>
      <c r="B48" s="176" t="s">
        <v>808</v>
      </c>
      <c r="C48" s="208">
        <v>-0.19780700000000001</v>
      </c>
      <c r="D48" s="208">
        <v>0.53157100000000002</v>
      </c>
      <c r="E48" s="208">
        <v>0.72261299999999995</v>
      </c>
      <c r="F48" s="208">
        <v>0.54053300000000004</v>
      </c>
      <c r="G48" s="208">
        <v>0.69816100000000003</v>
      </c>
      <c r="H48" s="208">
        <v>0.66496699999999997</v>
      </c>
      <c r="I48" s="208">
        <v>0.66093599999999997</v>
      </c>
      <c r="J48" s="208">
        <v>0.72199999999999998</v>
      </c>
      <c r="K48" s="208">
        <v>0.62306700000000004</v>
      </c>
      <c r="L48" s="208">
        <v>0.724742</v>
      </c>
      <c r="M48" s="208">
        <v>0.16303300000000001</v>
      </c>
      <c r="N48" s="208">
        <v>-0.16480700000000001</v>
      </c>
      <c r="O48" s="208">
        <v>-0.100161</v>
      </c>
      <c r="P48" s="208">
        <v>0.37532100000000002</v>
      </c>
      <c r="Q48" s="208">
        <v>0.75087099999999996</v>
      </c>
      <c r="R48" s="208">
        <v>0.62423300000000004</v>
      </c>
      <c r="S48" s="208">
        <v>0.75925799999999999</v>
      </c>
      <c r="T48" s="208">
        <v>0.73796700000000004</v>
      </c>
      <c r="U48" s="208">
        <v>0.73838700000000002</v>
      </c>
      <c r="V48" s="208">
        <v>0.61680699999999999</v>
      </c>
      <c r="W48" s="208">
        <v>0.41583300000000001</v>
      </c>
      <c r="X48" s="208">
        <v>0.72890299999999997</v>
      </c>
      <c r="Y48" s="208">
        <v>0.24193300000000001</v>
      </c>
      <c r="Z48" s="208">
        <v>-0.19625799999999999</v>
      </c>
      <c r="AA48" s="208">
        <v>0.116161</v>
      </c>
      <c r="AB48" s="208">
        <v>0.68782100000000002</v>
      </c>
      <c r="AC48" s="208">
        <v>1.122871</v>
      </c>
      <c r="AD48" s="208">
        <v>1.0298</v>
      </c>
      <c r="AE48" s="208">
        <v>1.030613</v>
      </c>
      <c r="AF48" s="208">
        <v>0.76226700000000003</v>
      </c>
      <c r="AG48" s="208">
        <v>0.76864500000000002</v>
      </c>
      <c r="AH48" s="208">
        <v>0.912161</v>
      </c>
      <c r="AI48" s="208">
        <v>0.62116700000000002</v>
      </c>
      <c r="AJ48" s="208">
        <v>0.97103200000000001</v>
      </c>
      <c r="AK48" s="208">
        <v>0.27643299999999998</v>
      </c>
      <c r="AL48" s="208">
        <v>-4.9709999999999997E-2</v>
      </c>
      <c r="AM48" s="208">
        <v>0.16203200000000001</v>
      </c>
      <c r="AN48" s="208">
        <v>0.76182799999999995</v>
      </c>
      <c r="AO48" s="208">
        <v>0.32477400000000001</v>
      </c>
      <c r="AP48" s="208">
        <v>0.117033</v>
      </c>
      <c r="AQ48" s="208">
        <v>0.45551599999999998</v>
      </c>
      <c r="AR48" s="208">
        <v>0.87756699999999999</v>
      </c>
      <c r="AS48" s="208">
        <v>0.71135499999999996</v>
      </c>
      <c r="AT48" s="208">
        <v>1.044645</v>
      </c>
      <c r="AU48" s="208">
        <v>0.80413299999999999</v>
      </c>
      <c r="AV48" s="208">
        <v>0.64754800000000001</v>
      </c>
      <c r="AW48" s="208">
        <v>0.19453333333</v>
      </c>
      <c r="AX48" s="208">
        <v>0.31512903226</v>
      </c>
      <c r="AY48" s="333">
        <v>0.50870289999999996</v>
      </c>
      <c r="AZ48" s="333">
        <v>0.63458329999999996</v>
      </c>
      <c r="BA48" s="333">
        <v>0.73750369999999998</v>
      </c>
      <c r="BB48" s="333">
        <v>0.81213550000000001</v>
      </c>
      <c r="BC48" s="333">
        <v>0.87914930000000002</v>
      </c>
      <c r="BD48" s="333">
        <v>0.8197255</v>
      </c>
      <c r="BE48" s="333">
        <v>0.71399999999999997</v>
      </c>
      <c r="BF48" s="333">
        <v>0.73328040000000005</v>
      </c>
      <c r="BG48" s="333">
        <v>0.54315159999999996</v>
      </c>
      <c r="BH48" s="333">
        <v>0.73574890000000004</v>
      </c>
      <c r="BI48" s="333">
        <v>0.25683620000000001</v>
      </c>
      <c r="BJ48" s="333">
        <v>-0.21185999999999999</v>
      </c>
      <c r="BK48" s="333">
        <v>0.34880810000000001</v>
      </c>
      <c r="BL48" s="333">
        <v>0.60541239999999996</v>
      </c>
      <c r="BM48" s="333">
        <v>0.74231159999999996</v>
      </c>
      <c r="BN48" s="333">
        <v>0.79528279999999996</v>
      </c>
      <c r="BO48" s="333">
        <v>0.84937790000000002</v>
      </c>
      <c r="BP48" s="333">
        <v>0.78639800000000004</v>
      </c>
      <c r="BQ48" s="333">
        <v>0.67378519999999997</v>
      </c>
      <c r="BR48" s="333">
        <v>0.70306670000000004</v>
      </c>
      <c r="BS48" s="333">
        <v>0.58204210000000001</v>
      </c>
      <c r="BT48" s="333">
        <v>0.774088</v>
      </c>
      <c r="BU48" s="333">
        <v>0.2790668</v>
      </c>
      <c r="BV48" s="333">
        <v>-0.15840589999999999</v>
      </c>
      <c r="BX48" s="739"/>
      <c r="BY48" s="739"/>
    </row>
    <row r="49" spans="1:79" ht="11.1" customHeight="1" x14ac:dyDescent="0.2">
      <c r="A49" s="61" t="s">
        <v>759</v>
      </c>
      <c r="B49" s="176" t="s">
        <v>809</v>
      </c>
      <c r="C49" s="208">
        <v>3.2299999999999999E-4</v>
      </c>
      <c r="D49" s="208">
        <v>3.6000000000000001E-5</v>
      </c>
      <c r="E49" s="208">
        <v>6.4999999999999994E-5</v>
      </c>
      <c r="F49" s="208">
        <v>2.33E-4</v>
      </c>
      <c r="G49" s="208">
        <v>-3.1999999999999999E-5</v>
      </c>
      <c r="H49" s="208">
        <v>6.7000000000000002E-5</v>
      </c>
      <c r="I49" s="208">
        <v>3.1999999999999999E-5</v>
      </c>
      <c r="J49" s="208">
        <v>2.5799999999999998E-4</v>
      </c>
      <c r="K49" s="208">
        <v>1.3300000000000001E-4</v>
      </c>
      <c r="L49" s="208">
        <v>3.1999999999999999E-5</v>
      </c>
      <c r="M49" s="208">
        <v>-1E-4</v>
      </c>
      <c r="N49" s="208">
        <v>0</v>
      </c>
      <c r="O49" s="208">
        <v>5.1599999999999997E-4</v>
      </c>
      <c r="P49" s="208">
        <v>1.07E-4</v>
      </c>
      <c r="Q49" s="208">
        <v>-2.2599999999999999E-4</v>
      </c>
      <c r="R49" s="208">
        <v>1E-3</v>
      </c>
      <c r="S49" s="208">
        <v>1.2899999999999999E-3</v>
      </c>
      <c r="T49" s="208">
        <v>-4.3300000000000001E-4</v>
      </c>
      <c r="U49" s="208">
        <v>2.9030000000000002E-3</v>
      </c>
      <c r="V49" s="208">
        <v>1.194E-3</v>
      </c>
      <c r="W49" s="208">
        <v>1.933E-3</v>
      </c>
      <c r="X49" s="208">
        <v>8.7100000000000003E-4</v>
      </c>
      <c r="Y49" s="208">
        <v>-1.3300000000000001E-4</v>
      </c>
      <c r="Z49" s="208">
        <v>4.84E-4</v>
      </c>
      <c r="AA49" s="208">
        <v>-2.5799999999999998E-4</v>
      </c>
      <c r="AB49" s="208">
        <v>1.7899999999999999E-4</v>
      </c>
      <c r="AC49" s="208">
        <v>1.2899999999999999E-4</v>
      </c>
      <c r="AD49" s="208">
        <v>1.6699999999999999E-4</v>
      </c>
      <c r="AE49" s="208">
        <v>6.1300000000000005E-4</v>
      </c>
      <c r="AF49" s="208">
        <v>2.9999999999999997E-4</v>
      </c>
      <c r="AG49" s="208">
        <v>4.5199999999999998E-4</v>
      </c>
      <c r="AH49" s="208">
        <v>6.1300000000000005E-4</v>
      </c>
      <c r="AI49" s="208">
        <v>5.9999999999999995E-4</v>
      </c>
      <c r="AJ49" s="208">
        <v>1.5809999999999999E-3</v>
      </c>
      <c r="AK49" s="208">
        <v>2.0330000000000001E-3</v>
      </c>
      <c r="AL49" s="208">
        <v>9.68E-4</v>
      </c>
      <c r="AM49" s="208">
        <v>1.225E-3</v>
      </c>
      <c r="AN49" s="208">
        <v>-1.03E-4</v>
      </c>
      <c r="AO49" s="208">
        <v>9.68E-4</v>
      </c>
      <c r="AP49" s="208">
        <v>-1E-4</v>
      </c>
      <c r="AQ49" s="208">
        <v>1.2260000000000001E-3</v>
      </c>
      <c r="AR49" s="208">
        <v>1.1000000000000001E-3</v>
      </c>
      <c r="AS49" s="208">
        <v>4.5199999999999998E-4</v>
      </c>
      <c r="AT49" s="208">
        <v>3.5500000000000001E-4</v>
      </c>
      <c r="AU49" s="208">
        <v>3.6699999999999998E-4</v>
      </c>
      <c r="AV49" s="208">
        <v>2.9E-4</v>
      </c>
      <c r="AW49" s="208">
        <v>-5.3199999999999999E-5</v>
      </c>
      <c r="AX49" s="208">
        <v>-1.7440000000000001E-4</v>
      </c>
      <c r="AY49" s="333">
        <v>-4.29667E-4</v>
      </c>
      <c r="AZ49" s="333">
        <v>-7.1333299999999997E-5</v>
      </c>
      <c r="BA49" s="333">
        <v>2.36333E-4</v>
      </c>
      <c r="BB49" s="333">
        <v>1.3300000000000001E-4</v>
      </c>
      <c r="BC49" s="333">
        <v>1.7699999999999999E-4</v>
      </c>
      <c r="BD49" s="333">
        <v>1.6640000000000001E-4</v>
      </c>
      <c r="BE49" s="333">
        <v>5.7800000000000002E-5</v>
      </c>
      <c r="BF49" s="333">
        <v>-1.9999999999999999E-7</v>
      </c>
      <c r="BG49" s="333">
        <v>1.8679999999999999E-4</v>
      </c>
      <c r="BH49" s="333">
        <v>-1.2799999999999999E-5</v>
      </c>
      <c r="BI49" s="333">
        <v>-5.3199999999999999E-5</v>
      </c>
      <c r="BJ49" s="333">
        <v>-1.7440000000000001E-4</v>
      </c>
      <c r="BK49" s="333">
        <v>-4.29667E-4</v>
      </c>
      <c r="BL49" s="333">
        <v>-7.1333299999999997E-5</v>
      </c>
      <c r="BM49" s="333">
        <v>2.36333E-4</v>
      </c>
      <c r="BN49" s="333">
        <v>1.3300000000000001E-4</v>
      </c>
      <c r="BO49" s="333">
        <v>1.7699999999999999E-4</v>
      </c>
      <c r="BP49" s="333">
        <v>1.6640000000000001E-4</v>
      </c>
      <c r="BQ49" s="333">
        <v>5.7800000000000002E-5</v>
      </c>
      <c r="BR49" s="333">
        <v>-1.9999999999999999E-7</v>
      </c>
      <c r="BS49" s="333">
        <v>1.8679999999999999E-4</v>
      </c>
      <c r="BT49" s="333">
        <v>-1.2799999999999999E-5</v>
      </c>
      <c r="BU49" s="333">
        <v>-5.3199999999999999E-5</v>
      </c>
      <c r="BV49" s="333">
        <v>-1.7440000000000001E-4</v>
      </c>
      <c r="BX49" s="739"/>
      <c r="BY49" s="739"/>
    </row>
    <row r="50" spans="1:79" s="156" customFormat="1" ht="11.1" customHeight="1" x14ac:dyDescent="0.2">
      <c r="A50" s="61" t="s">
        <v>760</v>
      </c>
      <c r="B50" s="176" t="s">
        <v>575</v>
      </c>
      <c r="C50" s="208">
        <v>17.87</v>
      </c>
      <c r="D50" s="208">
        <v>18.091107000000001</v>
      </c>
      <c r="E50" s="208">
        <v>18.780097999999999</v>
      </c>
      <c r="F50" s="208">
        <v>19.350698000000001</v>
      </c>
      <c r="G50" s="208">
        <v>19.878774</v>
      </c>
      <c r="H50" s="208">
        <v>20.168434000000001</v>
      </c>
      <c r="I50" s="208">
        <v>20.004549000000001</v>
      </c>
      <c r="J50" s="208">
        <v>19.801129</v>
      </c>
      <c r="K50" s="208">
        <v>18.266832999999998</v>
      </c>
      <c r="L50" s="208">
        <v>19.045000999999999</v>
      </c>
      <c r="M50" s="208">
        <v>19.418233000000001</v>
      </c>
      <c r="N50" s="208">
        <v>19.474710000000002</v>
      </c>
      <c r="O50" s="208">
        <v>18.462516999999998</v>
      </c>
      <c r="P50" s="208">
        <v>18.283391999999999</v>
      </c>
      <c r="Q50" s="208">
        <v>19.144386999999998</v>
      </c>
      <c r="R50" s="208">
        <v>19.589333</v>
      </c>
      <c r="S50" s="208">
        <v>19.886968</v>
      </c>
      <c r="T50" s="208">
        <v>20.430067999999999</v>
      </c>
      <c r="U50" s="208">
        <v>20.212903000000001</v>
      </c>
      <c r="V50" s="208">
        <v>20.443324</v>
      </c>
      <c r="W50" s="208">
        <v>19.591032999999999</v>
      </c>
      <c r="X50" s="208">
        <v>19.294934999999999</v>
      </c>
      <c r="Y50" s="208">
        <v>19.612300000000001</v>
      </c>
      <c r="Z50" s="208">
        <v>19.615355000000001</v>
      </c>
      <c r="AA50" s="208">
        <v>18.872710999999999</v>
      </c>
      <c r="AB50" s="208">
        <v>18.372036000000001</v>
      </c>
      <c r="AC50" s="208">
        <v>19.026966999999999</v>
      </c>
      <c r="AD50" s="208">
        <v>19.308633</v>
      </c>
      <c r="AE50" s="208">
        <v>19.698806000000001</v>
      </c>
      <c r="AF50" s="208">
        <v>20.136199999999999</v>
      </c>
      <c r="AG50" s="208">
        <v>20.216356000000001</v>
      </c>
      <c r="AH50" s="208">
        <v>20.357548999999999</v>
      </c>
      <c r="AI50" s="208">
        <v>19.181733999999999</v>
      </c>
      <c r="AJ50" s="208">
        <v>18.749290999999999</v>
      </c>
      <c r="AK50" s="208">
        <v>19.197066</v>
      </c>
      <c r="AL50" s="208">
        <v>19.243611999999999</v>
      </c>
      <c r="AM50" s="208">
        <v>18.537932999999999</v>
      </c>
      <c r="AN50" s="208">
        <v>18.297518</v>
      </c>
      <c r="AO50" s="208">
        <v>17.088225999999999</v>
      </c>
      <c r="AP50" s="208">
        <v>14.238200000000001</v>
      </c>
      <c r="AQ50" s="208">
        <v>14.953453</v>
      </c>
      <c r="AR50" s="208">
        <v>16.336167</v>
      </c>
      <c r="AS50" s="208">
        <v>17.076550000000001</v>
      </c>
      <c r="AT50" s="208">
        <v>17.24887</v>
      </c>
      <c r="AU50" s="208">
        <v>16.3718</v>
      </c>
      <c r="AV50" s="208">
        <v>16.088806999999999</v>
      </c>
      <c r="AW50" s="208">
        <v>16.278540108000001</v>
      </c>
      <c r="AX50" s="208">
        <v>16.767059721999999</v>
      </c>
      <c r="AY50" s="333">
        <v>16.617439999999998</v>
      </c>
      <c r="AZ50" s="333">
        <v>16.34789</v>
      </c>
      <c r="BA50" s="333">
        <v>16.572050000000001</v>
      </c>
      <c r="BB50" s="333">
        <v>17.130680000000002</v>
      </c>
      <c r="BC50" s="333">
        <v>17.890650000000001</v>
      </c>
      <c r="BD50" s="333">
        <v>18.118950000000002</v>
      </c>
      <c r="BE50" s="333">
        <v>18.709599999999998</v>
      </c>
      <c r="BF50" s="333">
        <v>18.689039999999999</v>
      </c>
      <c r="BG50" s="333">
        <v>17.841809999999999</v>
      </c>
      <c r="BH50" s="333">
        <v>16.936579999999999</v>
      </c>
      <c r="BI50" s="333">
        <v>17.375820000000001</v>
      </c>
      <c r="BJ50" s="333">
        <v>17.762920000000001</v>
      </c>
      <c r="BK50" s="333">
        <v>17.276700000000002</v>
      </c>
      <c r="BL50" s="333">
        <v>17.094819999999999</v>
      </c>
      <c r="BM50" s="333">
        <v>18.11224</v>
      </c>
      <c r="BN50" s="333">
        <v>18.870539999999998</v>
      </c>
      <c r="BO50" s="333">
        <v>19.508089999999999</v>
      </c>
      <c r="BP50" s="333">
        <v>19.637599999999999</v>
      </c>
      <c r="BQ50" s="333">
        <v>19.737200000000001</v>
      </c>
      <c r="BR50" s="333">
        <v>19.979780000000002</v>
      </c>
      <c r="BS50" s="333">
        <v>19.231249999999999</v>
      </c>
      <c r="BT50" s="333">
        <v>18.53735</v>
      </c>
      <c r="BU50" s="333">
        <v>18.6084</v>
      </c>
      <c r="BV50" s="333">
        <v>18.944179999999999</v>
      </c>
      <c r="BX50" s="739"/>
      <c r="BY50" s="739"/>
      <c r="BZ50" s="741"/>
      <c r="CA50" s="740"/>
    </row>
    <row r="51" spans="1:79" s="156" customFormat="1" ht="11.1" customHeight="1" x14ac:dyDescent="0.2">
      <c r="A51" s="61"/>
      <c r="B51" s="155"/>
      <c r="C51" s="208"/>
      <c r="D51" s="208"/>
      <c r="E51" s="208"/>
      <c r="F51" s="208"/>
      <c r="G51" s="208"/>
      <c r="H51" s="208"/>
      <c r="I51" s="208"/>
      <c r="J51" s="208"/>
      <c r="K51" s="208"/>
      <c r="L51" s="208"/>
      <c r="M51" s="208"/>
      <c r="N51" s="208"/>
      <c r="O51" s="208"/>
      <c r="P51" s="208"/>
      <c r="Q51" s="208"/>
      <c r="R51" s="208"/>
      <c r="S51" s="208"/>
      <c r="T51" s="208"/>
      <c r="U51" s="208"/>
      <c r="V51" s="208"/>
      <c r="W51" s="208"/>
      <c r="X51" s="208"/>
      <c r="Y51" s="208"/>
      <c r="Z51" s="208"/>
      <c r="AA51" s="208"/>
      <c r="AB51" s="208"/>
      <c r="AC51" s="208"/>
      <c r="AD51" s="208"/>
      <c r="AE51" s="208"/>
      <c r="AF51" s="208"/>
      <c r="AG51" s="208"/>
      <c r="AH51" s="208"/>
      <c r="AI51" s="208"/>
      <c r="AJ51" s="208"/>
      <c r="AK51" s="208"/>
      <c r="AL51" s="208"/>
      <c r="AM51" s="208"/>
      <c r="AN51" s="208"/>
      <c r="AO51" s="208"/>
      <c r="AP51" s="208"/>
      <c r="AQ51" s="208"/>
      <c r="AR51" s="208"/>
      <c r="AS51" s="208"/>
      <c r="AT51" s="208"/>
      <c r="AU51" s="208"/>
      <c r="AV51" s="208"/>
      <c r="AW51" s="208"/>
      <c r="AX51" s="208"/>
      <c r="AY51" s="333"/>
      <c r="AZ51" s="333"/>
      <c r="BA51" s="333"/>
      <c r="BB51" s="333"/>
      <c r="BC51" s="333"/>
      <c r="BD51" s="333"/>
      <c r="BE51" s="333"/>
      <c r="BF51" s="333"/>
      <c r="BG51" s="333"/>
      <c r="BH51" s="333"/>
      <c r="BI51" s="333"/>
      <c r="BJ51" s="333"/>
      <c r="BK51" s="333"/>
      <c r="BL51" s="333"/>
      <c r="BM51" s="333"/>
      <c r="BN51" s="333"/>
      <c r="BO51" s="333"/>
      <c r="BP51" s="333"/>
      <c r="BQ51" s="333"/>
      <c r="BR51" s="333"/>
      <c r="BS51" s="333"/>
      <c r="BT51" s="333"/>
      <c r="BU51" s="333"/>
      <c r="BV51" s="333"/>
    </row>
    <row r="52" spans="1:79" ht="11.1" customHeight="1" x14ac:dyDescent="0.2">
      <c r="A52" s="61" t="s">
        <v>510</v>
      </c>
      <c r="B52" s="177" t="s">
        <v>409</v>
      </c>
      <c r="C52" s="208">
        <v>1.1390020000000001</v>
      </c>
      <c r="D52" s="208">
        <v>1.0624990000000001</v>
      </c>
      <c r="E52" s="208">
        <v>1.112063</v>
      </c>
      <c r="F52" s="208">
        <v>1.145969</v>
      </c>
      <c r="G52" s="208">
        <v>1.1351610000000001</v>
      </c>
      <c r="H52" s="208">
        <v>1.1592009999999999</v>
      </c>
      <c r="I52" s="208">
        <v>1.1010310000000001</v>
      </c>
      <c r="J52" s="208">
        <v>1.112841</v>
      </c>
      <c r="K52" s="208">
        <v>1.0098</v>
      </c>
      <c r="L52" s="208">
        <v>1.081485</v>
      </c>
      <c r="M52" s="208">
        <v>1.146164</v>
      </c>
      <c r="N52" s="208">
        <v>1.125775</v>
      </c>
      <c r="O52" s="208">
        <v>1.1024210000000001</v>
      </c>
      <c r="P52" s="208">
        <v>1.0965020000000001</v>
      </c>
      <c r="Q52" s="208">
        <v>1.095742</v>
      </c>
      <c r="R52" s="208">
        <v>1.113267</v>
      </c>
      <c r="S52" s="208">
        <v>1.1414200000000001</v>
      </c>
      <c r="T52" s="208">
        <v>1.1328990000000001</v>
      </c>
      <c r="U52" s="208">
        <v>1.1689050000000001</v>
      </c>
      <c r="V52" s="208">
        <v>1.1854849999999999</v>
      </c>
      <c r="W52" s="208">
        <v>1.1408659999999999</v>
      </c>
      <c r="X52" s="208">
        <v>1.1155809999999999</v>
      </c>
      <c r="Y52" s="208">
        <v>1.1494329999999999</v>
      </c>
      <c r="Z52" s="208">
        <v>1.210356</v>
      </c>
      <c r="AA52" s="208">
        <v>1.108708</v>
      </c>
      <c r="AB52" s="208">
        <v>1.007071</v>
      </c>
      <c r="AC52" s="208">
        <v>1.0383579999999999</v>
      </c>
      <c r="AD52" s="208">
        <v>1.0650999999999999</v>
      </c>
      <c r="AE52" s="208">
        <v>1.064227</v>
      </c>
      <c r="AF52" s="208">
        <v>1.0761670000000001</v>
      </c>
      <c r="AG52" s="208">
        <v>1.066033</v>
      </c>
      <c r="AH52" s="208">
        <v>1.098679</v>
      </c>
      <c r="AI52" s="208">
        <v>1.0174989999999999</v>
      </c>
      <c r="AJ52" s="208">
        <v>1.0142260000000001</v>
      </c>
      <c r="AK52" s="208">
        <v>1.1312009999999999</v>
      </c>
      <c r="AL52" s="208">
        <v>1.1334200000000001</v>
      </c>
      <c r="AM52" s="208">
        <v>1.1360269999999999</v>
      </c>
      <c r="AN52" s="208">
        <v>0.93948100000000001</v>
      </c>
      <c r="AO52" s="208">
        <v>0.97841800000000001</v>
      </c>
      <c r="AP52" s="208">
        <v>0.76726499999999997</v>
      </c>
      <c r="AQ52" s="208">
        <v>0.80670799999999998</v>
      </c>
      <c r="AR52" s="208">
        <v>0.872498</v>
      </c>
      <c r="AS52" s="208">
        <v>0.93551600000000001</v>
      </c>
      <c r="AT52" s="208">
        <v>0.92400000000000004</v>
      </c>
      <c r="AU52" s="208">
        <v>0.94583600000000001</v>
      </c>
      <c r="AV52" s="208">
        <v>0.92458099999999999</v>
      </c>
      <c r="AW52" s="208">
        <v>1.0275259999999999</v>
      </c>
      <c r="AX52" s="208">
        <v>1.071132</v>
      </c>
      <c r="AY52" s="333">
        <v>1.0521039999999999</v>
      </c>
      <c r="AZ52" s="333">
        <v>0.97958310000000004</v>
      </c>
      <c r="BA52" s="333">
        <v>0.97034779999999998</v>
      </c>
      <c r="BB52" s="333">
        <v>1.0116339999999999</v>
      </c>
      <c r="BC52" s="333">
        <v>1.0639609999999999</v>
      </c>
      <c r="BD52" s="333">
        <v>1.0755509999999999</v>
      </c>
      <c r="BE52" s="333">
        <v>1.0537559999999999</v>
      </c>
      <c r="BF52" s="333">
        <v>1.08765</v>
      </c>
      <c r="BG52" s="333">
        <v>1.042527</v>
      </c>
      <c r="BH52" s="333">
        <v>0.97105280000000005</v>
      </c>
      <c r="BI52" s="333">
        <v>1.0351330000000001</v>
      </c>
      <c r="BJ52" s="333">
        <v>1.0974489999999999</v>
      </c>
      <c r="BK52" s="333">
        <v>1.06481</v>
      </c>
      <c r="BL52" s="333">
        <v>1.045809</v>
      </c>
      <c r="BM52" s="333">
        <v>1.0608869999999999</v>
      </c>
      <c r="BN52" s="333">
        <v>1.0681579999999999</v>
      </c>
      <c r="BO52" s="333">
        <v>1.1048039999999999</v>
      </c>
      <c r="BP52" s="333">
        <v>1.099993</v>
      </c>
      <c r="BQ52" s="333">
        <v>1.1146149999999999</v>
      </c>
      <c r="BR52" s="333">
        <v>1.1623950000000001</v>
      </c>
      <c r="BS52" s="333">
        <v>1.121669</v>
      </c>
      <c r="BT52" s="333">
        <v>1.080379</v>
      </c>
      <c r="BU52" s="333">
        <v>1.1241570000000001</v>
      </c>
      <c r="BV52" s="333">
        <v>1.2043839999999999</v>
      </c>
    </row>
    <row r="53" spans="1:79" ht="11.1" customHeight="1" x14ac:dyDescent="0.2">
      <c r="A53" s="61"/>
      <c r="B53" s="157"/>
      <c r="C53" s="208"/>
      <c r="D53" s="208"/>
      <c r="E53" s="208"/>
      <c r="F53" s="208"/>
      <c r="G53" s="208"/>
      <c r="H53" s="208"/>
      <c r="I53" s="208"/>
      <c r="J53" s="208"/>
      <c r="K53" s="208"/>
      <c r="L53" s="208"/>
      <c r="M53" s="208"/>
      <c r="N53" s="208"/>
      <c r="O53" s="208"/>
      <c r="P53" s="208"/>
      <c r="Q53" s="208"/>
      <c r="R53" s="208"/>
      <c r="S53" s="208"/>
      <c r="T53" s="208"/>
      <c r="U53" s="208"/>
      <c r="V53" s="208"/>
      <c r="W53" s="208"/>
      <c r="X53" s="208"/>
      <c r="Y53" s="208"/>
      <c r="Z53" s="208"/>
      <c r="AA53" s="208"/>
      <c r="AB53" s="208"/>
      <c r="AC53" s="208"/>
      <c r="AD53" s="208"/>
      <c r="AE53" s="208"/>
      <c r="AF53" s="208"/>
      <c r="AG53" s="208"/>
      <c r="AH53" s="208"/>
      <c r="AI53" s="208"/>
      <c r="AJ53" s="208"/>
      <c r="AK53" s="208"/>
      <c r="AL53" s="208"/>
      <c r="AM53" s="208"/>
      <c r="AN53" s="208"/>
      <c r="AO53" s="208"/>
      <c r="AP53" s="208"/>
      <c r="AQ53" s="208"/>
      <c r="AR53" s="208"/>
      <c r="AS53" s="208"/>
      <c r="AT53" s="208"/>
      <c r="AU53" s="208"/>
      <c r="AV53" s="208"/>
      <c r="AW53" s="208"/>
      <c r="AX53" s="208"/>
      <c r="AY53" s="333"/>
      <c r="AZ53" s="333"/>
      <c r="BA53" s="333"/>
      <c r="BB53" s="333"/>
      <c r="BC53" s="333"/>
      <c r="BD53" s="333"/>
      <c r="BE53" s="333"/>
      <c r="BF53" s="333"/>
      <c r="BG53" s="333"/>
      <c r="BH53" s="333"/>
      <c r="BI53" s="333"/>
      <c r="BJ53" s="333"/>
      <c r="BK53" s="333"/>
      <c r="BL53" s="333"/>
      <c r="BM53" s="333"/>
      <c r="BN53" s="333"/>
      <c r="BO53" s="333"/>
      <c r="BP53" s="333"/>
      <c r="BQ53" s="333"/>
      <c r="BR53" s="333"/>
      <c r="BS53" s="333"/>
      <c r="BT53" s="333"/>
      <c r="BU53" s="333"/>
      <c r="BV53" s="333"/>
    </row>
    <row r="54" spans="1:79" ht="11.1" customHeight="1" x14ac:dyDescent="0.2">
      <c r="A54" s="57"/>
      <c r="B54" s="154" t="s">
        <v>576</v>
      </c>
      <c r="C54" s="208"/>
      <c r="D54" s="208"/>
      <c r="E54" s="208"/>
      <c r="F54" s="208"/>
      <c r="G54" s="208"/>
      <c r="H54" s="208"/>
      <c r="I54" s="208"/>
      <c r="J54" s="208"/>
      <c r="K54" s="208"/>
      <c r="L54" s="208"/>
      <c r="M54" s="208"/>
      <c r="N54" s="208"/>
      <c r="O54" s="208"/>
      <c r="P54" s="208"/>
      <c r="Q54" s="208"/>
      <c r="R54" s="208"/>
      <c r="S54" s="208"/>
      <c r="T54" s="208"/>
      <c r="U54" s="208"/>
      <c r="V54" s="208"/>
      <c r="W54" s="208"/>
      <c r="X54" s="208"/>
      <c r="Y54" s="208"/>
      <c r="Z54" s="208"/>
      <c r="AA54" s="208"/>
      <c r="AB54" s="208"/>
      <c r="AC54" s="208"/>
      <c r="AD54" s="208"/>
      <c r="AE54" s="208"/>
      <c r="AF54" s="208"/>
      <c r="AG54" s="208"/>
      <c r="AH54" s="208"/>
      <c r="AI54" s="208"/>
      <c r="AJ54" s="208"/>
      <c r="AK54" s="208"/>
      <c r="AL54" s="208"/>
      <c r="AM54" s="208"/>
      <c r="AN54" s="208"/>
      <c r="AO54" s="208"/>
      <c r="AP54" s="208"/>
      <c r="AQ54" s="208"/>
      <c r="AR54" s="208"/>
      <c r="AS54" s="208"/>
      <c r="AT54" s="208"/>
      <c r="AU54" s="208"/>
      <c r="AV54" s="208"/>
      <c r="AW54" s="208"/>
      <c r="AX54" s="208"/>
      <c r="AY54" s="333"/>
      <c r="AZ54" s="333"/>
      <c r="BA54" s="333"/>
      <c r="BB54" s="333"/>
      <c r="BC54" s="333"/>
      <c r="BD54" s="333"/>
      <c r="BE54" s="333"/>
      <c r="BF54" s="333"/>
      <c r="BG54" s="333"/>
      <c r="BH54" s="333"/>
      <c r="BI54" s="333"/>
      <c r="BJ54" s="333"/>
      <c r="BK54" s="333"/>
      <c r="BL54" s="333"/>
      <c r="BM54" s="333"/>
      <c r="BN54" s="333"/>
      <c r="BO54" s="333"/>
      <c r="BP54" s="333"/>
      <c r="BQ54" s="333"/>
      <c r="BR54" s="333"/>
      <c r="BS54" s="333"/>
      <c r="BT54" s="333"/>
      <c r="BU54" s="333"/>
      <c r="BV54" s="333"/>
    </row>
    <row r="55" spans="1:79" ht="11.1" customHeight="1" x14ac:dyDescent="0.2">
      <c r="A55" s="586" t="s">
        <v>980</v>
      </c>
      <c r="B55" s="587" t="s">
        <v>972</v>
      </c>
      <c r="C55" s="208">
        <v>0.35490300000000002</v>
      </c>
      <c r="D55" s="208">
        <v>0.412964</v>
      </c>
      <c r="E55" s="208">
        <v>0.67790300000000003</v>
      </c>
      <c r="F55" s="208">
        <v>0.85693299999999994</v>
      </c>
      <c r="G55" s="208">
        <v>0.90803199999999995</v>
      </c>
      <c r="H55" s="208">
        <v>0.91520000000000001</v>
      </c>
      <c r="I55" s="208">
        <v>0.87716099999999997</v>
      </c>
      <c r="J55" s="208">
        <v>0.83377400000000002</v>
      </c>
      <c r="K55" s="208">
        <v>0.47733300000000001</v>
      </c>
      <c r="L55" s="208">
        <v>0.51964500000000002</v>
      </c>
      <c r="M55" s="208">
        <v>0.34843299999999999</v>
      </c>
      <c r="N55" s="208">
        <v>0.341194</v>
      </c>
      <c r="O55" s="208">
        <v>0.39277400000000001</v>
      </c>
      <c r="P55" s="208">
        <v>0.40939300000000001</v>
      </c>
      <c r="Q55" s="208">
        <v>0.63161299999999998</v>
      </c>
      <c r="R55" s="208">
        <v>0.80033299999999996</v>
      </c>
      <c r="S55" s="208">
        <v>0.85506499999999996</v>
      </c>
      <c r="T55" s="208">
        <v>0.87393299999999996</v>
      </c>
      <c r="U55" s="208">
        <v>0.87009700000000001</v>
      </c>
      <c r="V55" s="208">
        <v>0.88048400000000004</v>
      </c>
      <c r="W55" s="208">
        <v>0.65033300000000005</v>
      </c>
      <c r="X55" s="208">
        <v>0.464032</v>
      </c>
      <c r="Y55" s="208">
        <v>0.39513300000000001</v>
      </c>
      <c r="Z55" s="208">
        <v>0.37303199999999997</v>
      </c>
      <c r="AA55" s="208">
        <v>0.36767699999999998</v>
      </c>
      <c r="AB55" s="208">
        <v>0.42875000000000002</v>
      </c>
      <c r="AC55" s="208">
        <v>0.62864500000000001</v>
      </c>
      <c r="AD55" s="208">
        <v>0.80416699999999997</v>
      </c>
      <c r="AE55" s="208">
        <v>0.86735499999999999</v>
      </c>
      <c r="AF55" s="208">
        <v>0.85940000000000005</v>
      </c>
      <c r="AG55" s="208">
        <v>0.85199999999999998</v>
      </c>
      <c r="AH55" s="208">
        <v>0.80619399999999997</v>
      </c>
      <c r="AI55" s="208">
        <v>0.61306700000000003</v>
      </c>
      <c r="AJ55" s="208">
        <v>0.40922599999999998</v>
      </c>
      <c r="AK55" s="208">
        <v>0.27229999999999999</v>
      </c>
      <c r="AL55" s="208">
        <v>0.34790300000000002</v>
      </c>
      <c r="AM55" s="208">
        <v>0.38770900000000003</v>
      </c>
      <c r="AN55" s="208">
        <v>0.381241</v>
      </c>
      <c r="AO55" s="208">
        <v>0.62116099999999996</v>
      </c>
      <c r="AP55" s="208">
        <v>0.68279999999999996</v>
      </c>
      <c r="AQ55" s="208">
        <v>0.671323</v>
      </c>
      <c r="AR55" s="208">
        <v>0.70996700000000001</v>
      </c>
      <c r="AS55" s="208">
        <v>0.73229</v>
      </c>
      <c r="AT55" s="208">
        <v>0.71216100000000004</v>
      </c>
      <c r="AU55" s="208">
        <v>0.55553300000000005</v>
      </c>
      <c r="AV55" s="208">
        <v>0.40983900000000001</v>
      </c>
      <c r="AW55" s="208">
        <v>0.28957285999999999</v>
      </c>
      <c r="AX55" s="208">
        <v>0.35188005999999999</v>
      </c>
      <c r="AY55" s="333">
        <v>0.34594970000000003</v>
      </c>
      <c r="AZ55" s="333">
        <v>0.4124698</v>
      </c>
      <c r="BA55" s="333">
        <v>0.61819760000000001</v>
      </c>
      <c r="BB55" s="333">
        <v>0.77593610000000002</v>
      </c>
      <c r="BC55" s="333">
        <v>0.86659129999999995</v>
      </c>
      <c r="BD55" s="333">
        <v>0.85905469999999995</v>
      </c>
      <c r="BE55" s="333">
        <v>0.86478630000000001</v>
      </c>
      <c r="BF55" s="333">
        <v>0.83434070000000005</v>
      </c>
      <c r="BG55" s="333">
        <v>0.59367950000000003</v>
      </c>
      <c r="BH55" s="333">
        <v>0.4423744</v>
      </c>
      <c r="BI55" s="333">
        <v>0.3379103</v>
      </c>
      <c r="BJ55" s="333">
        <v>0.35390149999999998</v>
      </c>
      <c r="BK55" s="333">
        <v>0.39594400000000002</v>
      </c>
      <c r="BL55" s="333">
        <v>0.45113999999999999</v>
      </c>
      <c r="BM55" s="333">
        <v>0.6683325</v>
      </c>
      <c r="BN55" s="333">
        <v>0.81977820000000001</v>
      </c>
      <c r="BO55" s="333">
        <v>0.91051570000000004</v>
      </c>
      <c r="BP55" s="333">
        <v>0.89496039999999999</v>
      </c>
      <c r="BQ55" s="333">
        <v>0.88679810000000003</v>
      </c>
      <c r="BR55" s="333">
        <v>0.86058860000000004</v>
      </c>
      <c r="BS55" s="333">
        <v>0.64347169999999998</v>
      </c>
      <c r="BT55" s="333">
        <v>0.4766841</v>
      </c>
      <c r="BU55" s="333">
        <v>0.35939510000000002</v>
      </c>
      <c r="BV55" s="333">
        <v>0.3815634</v>
      </c>
    </row>
    <row r="56" spans="1:79" ht="11.1" customHeight="1" x14ac:dyDescent="0.2">
      <c r="A56" s="61" t="s">
        <v>761</v>
      </c>
      <c r="B56" s="176" t="s">
        <v>410</v>
      </c>
      <c r="C56" s="208">
        <v>9.2810970000000008</v>
      </c>
      <c r="D56" s="208">
        <v>9.5069289999999995</v>
      </c>
      <c r="E56" s="208">
        <v>9.8021290000000008</v>
      </c>
      <c r="F56" s="208">
        <v>9.8551669999999998</v>
      </c>
      <c r="G56" s="208">
        <v>10.125548</v>
      </c>
      <c r="H56" s="208">
        <v>10.27</v>
      </c>
      <c r="I56" s="208">
        <v>10.164161</v>
      </c>
      <c r="J56" s="208">
        <v>10.176484</v>
      </c>
      <c r="K56" s="208">
        <v>9.7781000000000002</v>
      </c>
      <c r="L56" s="208">
        <v>10.128581000000001</v>
      </c>
      <c r="M56" s="208">
        <v>10.219733</v>
      </c>
      <c r="N56" s="208">
        <v>10.103903000000001</v>
      </c>
      <c r="O56" s="208">
        <v>9.5288389999999996</v>
      </c>
      <c r="P56" s="208">
        <v>9.7971430000000002</v>
      </c>
      <c r="Q56" s="208">
        <v>10.052516000000001</v>
      </c>
      <c r="R56" s="208">
        <v>9.9741999999999997</v>
      </c>
      <c r="S56" s="208">
        <v>10.138323</v>
      </c>
      <c r="T56" s="208">
        <v>10.313632999999999</v>
      </c>
      <c r="U56" s="208">
        <v>10.174097</v>
      </c>
      <c r="V56" s="208">
        <v>10.242613</v>
      </c>
      <c r="W56" s="208">
        <v>9.9268999999999998</v>
      </c>
      <c r="X56" s="208">
        <v>10.30071</v>
      </c>
      <c r="Y56" s="208">
        <v>10.24</v>
      </c>
      <c r="Z56" s="208">
        <v>10.020032</v>
      </c>
      <c r="AA56" s="208">
        <v>9.7469999999999999</v>
      </c>
      <c r="AB56" s="208">
        <v>9.7441790000000008</v>
      </c>
      <c r="AC56" s="208">
        <v>10.060226</v>
      </c>
      <c r="AD56" s="208">
        <v>10.019567</v>
      </c>
      <c r="AE56" s="208">
        <v>10.229419</v>
      </c>
      <c r="AF56" s="208">
        <v>10.235799999999999</v>
      </c>
      <c r="AG56" s="208">
        <v>10.240226</v>
      </c>
      <c r="AH56" s="208">
        <v>10.436935999999999</v>
      </c>
      <c r="AI56" s="208">
        <v>9.9161330000000003</v>
      </c>
      <c r="AJ56" s="208">
        <v>10.258645</v>
      </c>
      <c r="AK56" s="208">
        <v>10.228866999999999</v>
      </c>
      <c r="AL56" s="208">
        <v>9.9917099999999994</v>
      </c>
      <c r="AM56" s="208">
        <v>9.6255799999999994</v>
      </c>
      <c r="AN56" s="208">
        <v>9.7415520000000004</v>
      </c>
      <c r="AO56" s="208">
        <v>8.5752579999999998</v>
      </c>
      <c r="AP56" s="208">
        <v>6.3520669999999999</v>
      </c>
      <c r="AQ56" s="208">
        <v>7.4770000000000003</v>
      </c>
      <c r="AR56" s="208">
        <v>8.7450670000000006</v>
      </c>
      <c r="AS56" s="208">
        <v>9.0261940000000003</v>
      </c>
      <c r="AT56" s="208">
        <v>9.3124839999999995</v>
      </c>
      <c r="AU56" s="208">
        <v>9.0904670000000003</v>
      </c>
      <c r="AV56" s="208">
        <v>9.2524519999999999</v>
      </c>
      <c r="AW56" s="208">
        <v>8.9172333333000005</v>
      </c>
      <c r="AX56" s="208">
        <v>8.9071935484000004</v>
      </c>
      <c r="AY56" s="333">
        <v>9.1301190000000005</v>
      </c>
      <c r="AZ56" s="333">
        <v>8.9502539999999993</v>
      </c>
      <c r="BA56" s="333">
        <v>8.9271630000000002</v>
      </c>
      <c r="BB56" s="333">
        <v>9.2158789999999993</v>
      </c>
      <c r="BC56" s="333">
        <v>9.5812430000000006</v>
      </c>
      <c r="BD56" s="333">
        <v>9.6669509999999992</v>
      </c>
      <c r="BE56" s="333">
        <v>9.7935440000000007</v>
      </c>
      <c r="BF56" s="333">
        <v>9.7498819999999995</v>
      </c>
      <c r="BG56" s="333">
        <v>9.5592839999999999</v>
      </c>
      <c r="BH56" s="333">
        <v>9.3835920000000002</v>
      </c>
      <c r="BI56" s="333">
        <v>9.5831739999999996</v>
      </c>
      <c r="BJ56" s="333">
        <v>9.4818879999999996</v>
      </c>
      <c r="BK56" s="333">
        <v>9.2593829999999997</v>
      </c>
      <c r="BL56" s="333">
        <v>9.2454750000000008</v>
      </c>
      <c r="BM56" s="333">
        <v>9.4759600000000006</v>
      </c>
      <c r="BN56" s="333">
        <v>9.7090829999999997</v>
      </c>
      <c r="BO56" s="333">
        <v>9.9424569999999992</v>
      </c>
      <c r="BP56" s="333">
        <v>10.018789999999999</v>
      </c>
      <c r="BQ56" s="333">
        <v>9.9724149999999998</v>
      </c>
      <c r="BR56" s="333">
        <v>10.082560000000001</v>
      </c>
      <c r="BS56" s="333">
        <v>9.8913049999999991</v>
      </c>
      <c r="BT56" s="333">
        <v>9.8413690000000003</v>
      </c>
      <c r="BU56" s="333">
        <v>9.8427520000000008</v>
      </c>
      <c r="BV56" s="333">
        <v>9.7721820000000008</v>
      </c>
    </row>
    <row r="57" spans="1:79" ht="11.1" customHeight="1" x14ac:dyDescent="0.2">
      <c r="A57" s="61" t="s">
        <v>762</v>
      </c>
      <c r="B57" s="176" t="s">
        <v>411</v>
      </c>
      <c r="C57" s="208">
        <v>1.6142259999999999</v>
      </c>
      <c r="D57" s="208">
        <v>1.602714</v>
      </c>
      <c r="E57" s="208">
        <v>1.6744520000000001</v>
      </c>
      <c r="F57" s="208">
        <v>1.7350669999999999</v>
      </c>
      <c r="G57" s="208">
        <v>1.7131609999999999</v>
      </c>
      <c r="H57" s="208">
        <v>1.763533</v>
      </c>
      <c r="I57" s="208">
        <v>1.816516</v>
      </c>
      <c r="J57" s="208">
        <v>1.7635810000000001</v>
      </c>
      <c r="K57" s="208">
        <v>1.6646000000000001</v>
      </c>
      <c r="L57" s="208">
        <v>1.6105160000000001</v>
      </c>
      <c r="M57" s="208">
        <v>1.670633</v>
      </c>
      <c r="N57" s="208">
        <v>1.784484</v>
      </c>
      <c r="O57" s="208">
        <v>1.686936</v>
      </c>
      <c r="P57" s="208">
        <v>1.6881429999999999</v>
      </c>
      <c r="Q57" s="208">
        <v>1.780645</v>
      </c>
      <c r="R57" s="208">
        <v>1.7954669999999999</v>
      </c>
      <c r="S57" s="208">
        <v>1.803742</v>
      </c>
      <c r="T57" s="208">
        <v>1.893167</v>
      </c>
      <c r="U57" s="208">
        <v>1.8941939999999999</v>
      </c>
      <c r="V57" s="208">
        <v>1.9547099999999999</v>
      </c>
      <c r="W57" s="208">
        <v>1.8558330000000001</v>
      </c>
      <c r="X57" s="208">
        <v>1.690871</v>
      </c>
      <c r="Y57" s="208">
        <v>1.768667</v>
      </c>
      <c r="Z57" s="208">
        <v>1.85571</v>
      </c>
      <c r="AA57" s="208">
        <v>1.7710319999999999</v>
      </c>
      <c r="AB57" s="208">
        <v>1.6893929999999999</v>
      </c>
      <c r="AC57" s="208">
        <v>1.7279679999999999</v>
      </c>
      <c r="AD57" s="208">
        <v>1.7276</v>
      </c>
      <c r="AE57" s="208">
        <v>1.7285809999999999</v>
      </c>
      <c r="AF57" s="208">
        <v>1.8825670000000001</v>
      </c>
      <c r="AG57" s="208">
        <v>1.922323</v>
      </c>
      <c r="AH57" s="208">
        <v>1.924258</v>
      </c>
      <c r="AI57" s="208">
        <v>1.7987</v>
      </c>
      <c r="AJ57" s="208">
        <v>1.6533869999999999</v>
      </c>
      <c r="AK57" s="208">
        <v>1.833467</v>
      </c>
      <c r="AL57" s="208">
        <v>1.8900319999999999</v>
      </c>
      <c r="AM57" s="208">
        <v>1.8553539999999999</v>
      </c>
      <c r="AN57" s="208">
        <v>1.6663790000000001</v>
      </c>
      <c r="AO57" s="208">
        <v>1.359097</v>
      </c>
      <c r="AP57" s="208">
        <v>0.61890000000000001</v>
      </c>
      <c r="AQ57" s="208">
        <v>0.50541899999999995</v>
      </c>
      <c r="AR57" s="208">
        <v>0.73113300000000003</v>
      </c>
      <c r="AS57" s="208">
        <v>0.83570999999999995</v>
      </c>
      <c r="AT57" s="208">
        <v>0.85099999999999998</v>
      </c>
      <c r="AU57" s="208">
        <v>0.79949999999999999</v>
      </c>
      <c r="AV57" s="208">
        <v>0.82128999999999996</v>
      </c>
      <c r="AW57" s="208">
        <v>1.0825</v>
      </c>
      <c r="AX57" s="208">
        <v>1.1707096774000001</v>
      </c>
      <c r="AY57" s="333">
        <v>1.2523029999999999</v>
      </c>
      <c r="AZ57" s="333">
        <v>1.3376760000000001</v>
      </c>
      <c r="BA57" s="333">
        <v>1.382001</v>
      </c>
      <c r="BB57" s="333">
        <v>1.3903749999999999</v>
      </c>
      <c r="BC57" s="333">
        <v>1.4449559999999999</v>
      </c>
      <c r="BD57" s="333">
        <v>1.494796</v>
      </c>
      <c r="BE57" s="333">
        <v>1.5673820000000001</v>
      </c>
      <c r="BF57" s="333">
        <v>1.5477749999999999</v>
      </c>
      <c r="BG57" s="333">
        <v>1.472488</v>
      </c>
      <c r="BH57" s="333">
        <v>1.3557619999999999</v>
      </c>
      <c r="BI57" s="333">
        <v>1.431657</v>
      </c>
      <c r="BJ57" s="333">
        <v>1.514877</v>
      </c>
      <c r="BK57" s="333">
        <v>1.5213110000000001</v>
      </c>
      <c r="BL57" s="333">
        <v>1.4697290000000001</v>
      </c>
      <c r="BM57" s="333">
        <v>1.565312</v>
      </c>
      <c r="BN57" s="333">
        <v>1.597359</v>
      </c>
      <c r="BO57" s="333">
        <v>1.62761</v>
      </c>
      <c r="BP57" s="333">
        <v>1.6583049999999999</v>
      </c>
      <c r="BQ57" s="333">
        <v>1.7082379999999999</v>
      </c>
      <c r="BR57" s="333">
        <v>1.7105809999999999</v>
      </c>
      <c r="BS57" s="333">
        <v>1.6372580000000001</v>
      </c>
      <c r="BT57" s="333">
        <v>1.5293140000000001</v>
      </c>
      <c r="BU57" s="333">
        <v>1.557801</v>
      </c>
      <c r="BV57" s="333">
        <v>1.63758</v>
      </c>
    </row>
    <row r="58" spans="1:79" ht="11.1" customHeight="1" x14ac:dyDescent="0.2">
      <c r="A58" s="61" t="s">
        <v>763</v>
      </c>
      <c r="B58" s="176" t="s">
        <v>412</v>
      </c>
      <c r="C58" s="208">
        <v>4.7854520000000003</v>
      </c>
      <c r="D58" s="208">
        <v>4.6566429999999999</v>
      </c>
      <c r="E58" s="208">
        <v>4.792516</v>
      </c>
      <c r="F58" s="208">
        <v>5.0188670000000002</v>
      </c>
      <c r="G58" s="208">
        <v>5.215516</v>
      </c>
      <c r="H58" s="208">
        <v>5.2837670000000001</v>
      </c>
      <c r="I58" s="208">
        <v>5.1618709999999997</v>
      </c>
      <c r="J58" s="208">
        <v>5.0440649999999998</v>
      </c>
      <c r="K58" s="208">
        <v>4.5597329999999996</v>
      </c>
      <c r="L58" s="208">
        <v>4.9720319999999996</v>
      </c>
      <c r="M58" s="208">
        <v>5.3620999999999999</v>
      </c>
      <c r="N58" s="208">
        <v>5.4078710000000001</v>
      </c>
      <c r="O58" s="208">
        <v>5.0059360000000002</v>
      </c>
      <c r="P58" s="208">
        <v>4.5841430000000001</v>
      </c>
      <c r="Q58" s="208">
        <v>4.8225160000000002</v>
      </c>
      <c r="R58" s="208">
        <v>5.1195329999999997</v>
      </c>
      <c r="S58" s="208">
        <v>5.2141289999999998</v>
      </c>
      <c r="T58" s="208">
        <v>5.4103669999999999</v>
      </c>
      <c r="U58" s="208">
        <v>5.2570649999999999</v>
      </c>
      <c r="V58" s="208">
        <v>5.3694839999999999</v>
      </c>
      <c r="W58" s="208">
        <v>5.23</v>
      </c>
      <c r="X58" s="208">
        <v>5.0353870000000001</v>
      </c>
      <c r="Y58" s="208">
        <v>5.3501000000000003</v>
      </c>
      <c r="Z58" s="208">
        <v>5.5756449999999997</v>
      </c>
      <c r="AA58" s="208">
        <v>5.2495159999999998</v>
      </c>
      <c r="AB58" s="208">
        <v>4.9046789999999998</v>
      </c>
      <c r="AC58" s="208">
        <v>4.9684189999999999</v>
      </c>
      <c r="AD58" s="208">
        <v>5.0591999999999997</v>
      </c>
      <c r="AE58" s="208">
        <v>5.2117100000000001</v>
      </c>
      <c r="AF58" s="208">
        <v>5.3506999999999998</v>
      </c>
      <c r="AG58" s="208">
        <v>5.2458070000000001</v>
      </c>
      <c r="AH58" s="208">
        <v>5.2664840000000002</v>
      </c>
      <c r="AI58" s="208">
        <v>5.0350000000000001</v>
      </c>
      <c r="AJ58" s="208">
        <v>4.7939360000000004</v>
      </c>
      <c r="AK58" s="208">
        <v>5.2310999999999996</v>
      </c>
      <c r="AL58" s="208">
        <v>5.3094190000000001</v>
      </c>
      <c r="AM58" s="208">
        <v>5.0848709999999997</v>
      </c>
      <c r="AN58" s="208">
        <v>4.8115860000000001</v>
      </c>
      <c r="AO58" s="208">
        <v>4.9511609999999999</v>
      </c>
      <c r="AP58" s="208">
        <v>5.1005330000000004</v>
      </c>
      <c r="AQ58" s="208">
        <v>4.821161</v>
      </c>
      <c r="AR58" s="208">
        <v>4.5796330000000003</v>
      </c>
      <c r="AS58" s="208">
        <v>4.8424519999999998</v>
      </c>
      <c r="AT58" s="208">
        <v>4.8226449999999996</v>
      </c>
      <c r="AU58" s="208">
        <v>4.4931999999999999</v>
      </c>
      <c r="AV58" s="208">
        <v>4.2126450000000002</v>
      </c>
      <c r="AW58" s="208">
        <v>4.4195113667000001</v>
      </c>
      <c r="AX58" s="208">
        <v>4.6558110741999998</v>
      </c>
      <c r="AY58" s="333">
        <v>4.4440169999999997</v>
      </c>
      <c r="AZ58" s="333">
        <v>4.2831010000000003</v>
      </c>
      <c r="BA58" s="333">
        <v>4.2532430000000003</v>
      </c>
      <c r="BB58" s="333">
        <v>4.284751</v>
      </c>
      <c r="BC58" s="333">
        <v>4.4720209999999998</v>
      </c>
      <c r="BD58" s="333">
        <v>4.5445589999999996</v>
      </c>
      <c r="BE58" s="333">
        <v>4.6768510000000001</v>
      </c>
      <c r="BF58" s="333">
        <v>4.7532839999999998</v>
      </c>
      <c r="BG58" s="333">
        <v>4.5861229999999997</v>
      </c>
      <c r="BH58" s="333">
        <v>4.2461820000000001</v>
      </c>
      <c r="BI58" s="333">
        <v>4.4696030000000002</v>
      </c>
      <c r="BJ58" s="333">
        <v>4.7132620000000003</v>
      </c>
      <c r="BK58" s="333">
        <v>4.5654260000000004</v>
      </c>
      <c r="BL58" s="333">
        <v>4.4844720000000002</v>
      </c>
      <c r="BM58" s="333">
        <v>4.7808469999999996</v>
      </c>
      <c r="BN58" s="333">
        <v>5.0079000000000002</v>
      </c>
      <c r="BO58" s="333">
        <v>5.2287480000000004</v>
      </c>
      <c r="BP58" s="333">
        <v>5.2408239999999999</v>
      </c>
      <c r="BQ58" s="333">
        <v>5.3046319999999998</v>
      </c>
      <c r="BR58" s="333">
        <v>5.4266899999999998</v>
      </c>
      <c r="BS58" s="333">
        <v>5.3135260000000004</v>
      </c>
      <c r="BT58" s="333">
        <v>5.1109119999999999</v>
      </c>
      <c r="BU58" s="333">
        <v>5.2948890000000004</v>
      </c>
      <c r="BV58" s="333">
        <v>5.4868790000000001</v>
      </c>
      <c r="BX58" s="739"/>
      <c r="BY58" s="739"/>
      <c r="BZ58" s="739"/>
      <c r="CA58" s="740"/>
    </row>
    <row r="59" spans="1:79" ht="11.1" customHeight="1" x14ac:dyDescent="0.2">
      <c r="A59" s="61" t="s">
        <v>764</v>
      </c>
      <c r="B59" s="176" t="s">
        <v>413</v>
      </c>
      <c r="C59" s="208">
        <v>0.48519400000000001</v>
      </c>
      <c r="D59" s="208">
        <v>0.482464</v>
      </c>
      <c r="E59" s="208">
        <v>0.40567700000000001</v>
      </c>
      <c r="F59" s="208">
        <v>0.41656700000000002</v>
      </c>
      <c r="G59" s="208">
        <v>0.40771000000000002</v>
      </c>
      <c r="H59" s="208">
        <v>0.40626699999999999</v>
      </c>
      <c r="I59" s="208">
        <v>0.390484</v>
      </c>
      <c r="J59" s="208">
        <v>0.45254800000000001</v>
      </c>
      <c r="K59" s="208">
        <v>0.459233</v>
      </c>
      <c r="L59" s="208">
        <v>0.44219399999999998</v>
      </c>
      <c r="M59" s="208">
        <v>0.40776699999999999</v>
      </c>
      <c r="N59" s="208">
        <v>0.37254799999999999</v>
      </c>
      <c r="O59" s="208">
        <v>0.46741899999999997</v>
      </c>
      <c r="P59" s="208">
        <v>0.46150000000000002</v>
      </c>
      <c r="Q59" s="208">
        <v>0.40316099999999999</v>
      </c>
      <c r="R59" s="208">
        <v>0.45043299999999997</v>
      </c>
      <c r="S59" s="208">
        <v>0.41480699999999998</v>
      </c>
      <c r="T59" s="208">
        <v>0.34756700000000001</v>
      </c>
      <c r="U59" s="208">
        <v>0.44422600000000001</v>
      </c>
      <c r="V59" s="208">
        <v>0.39132299999999998</v>
      </c>
      <c r="W59" s="208">
        <v>0.429367</v>
      </c>
      <c r="X59" s="208">
        <v>0.39719399999999999</v>
      </c>
      <c r="Y59" s="208">
        <v>0.44976699999999997</v>
      </c>
      <c r="Z59" s="208">
        <v>0.44025799999999998</v>
      </c>
      <c r="AA59" s="208">
        <v>0.39780700000000002</v>
      </c>
      <c r="AB59" s="208">
        <v>0.30896400000000002</v>
      </c>
      <c r="AC59" s="208">
        <v>0.35735499999999998</v>
      </c>
      <c r="AD59" s="208">
        <v>0.38896700000000001</v>
      </c>
      <c r="AE59" s="208">
        <v>0.36348399999999997</v>
      </c>
      <c r="AF59" s="208">
        <v>0.42993300000000001</v>
      </c>
      <c r="AG59" s="208">
        <v>0.389903</v>
      </c>
      <c r="AH59" s="208">
        <v>0.40954800000000002</v>
      </c>
      <c r="AI59" s="208">
        <v>0.38279999999999997</v>
      </c>
      <c r="AJ59" s="208">
        <v>0.33996799999999999</v>
      </c>
      <c r="AK59" s="208">
        <v>0.313633</v>
      </c>
      <c r="AL59" s="208">
        <v>0.24909700000000001</v>
      </c>
      <c r="AM59" s="208">
        <v>0.22922500000000001</v>
      </c>
      <c r="AN59" s="208">
        <v>0.22927600000000001</v>
      </c>
      <c r="AO59" s="208">
        <v>0.23245199999999999</v>
      </c>
      <c r="AP59" s="208">
        <v>0.1449</v>
      </c>
      <c r="AQ59" s="208">
        <v>0.16722600000000001</v>
      </c>
      <c r="AR59" s="208">
        <v>0.239033</v>
      </c>
      <c r="AS59" s="208">
        <v>0.225387</v>
      </c>
      <c r="AT59" s="208">
        <v>0.19241900000000001</v>
      </c>
      <c r="AU59" s="208">
        <v>0.16506699999999999</v>
      </c>
      <c r="AV59" s="208">
        <v>0.16280700000000001</v>
      </c>
      <c r="AW59" s="208">
        <v>0.16523333333000001</v>
      </c>
      <c r="AX59" s="208">
        <v>0.16019354839</v>
      </c>
      <c r="AY59" s="333">
        <v>0.20238919999999999</v>
      </c>
      <c r="AZ59" s="333">
        <v>0.20981849999999999</v>
      </c>
      <c r="BA59" s="333">
        <v>0.23510239999999999</v>
      </c>
      <c r="BB59" s="333">
        <v>0.26243640000000001</v>
      </c>
      <c r="BC59" s="333">
        <v>0.2676229</v>
      </c>
      <c r="BD59" s="333">
        <v>0.24383969999999999</v>
      </c>
      <c r="BE59" s="333">
        <v>0.26337749999999999</v>
      </c>
      <c r="BF59" s="333">
        <v>0.26816760000000001</v>
      </c>
      <c r="BG59" s="333">
        <v>0.24915689999999999</v>
      </c>
      <c r="BH59" s="333">
        <v>0.24070250000000001</v>
      </c>
      <c r="BI59" s="333">
        <v>0.1615635</v>
      </c>
      <c r="BJ59" s="333">
        <v>0.20119890000000001</v>
      </c>
      <c r="BK59" s="333">
        <v>0.27720860000000003</v>
      </c>
      <c r="BL59" s="333">
        <v>0.2116265</v>
      </c>
      <c r="BM59" s="333">
        <v>0.26618150000000002</v>
      </c>
      <c r="BN59" s="333">
        <v>0.2988498</v>
      </c>
      <c r="BO59" s="333">
        <v>0.298628</v>
      </c>
      <c r="BP59" s="333">
        <v>0.27389839999999999</v>
      </c>
      <c r="BQ59" s="333">
        <v>0.29077029999999998</v>
      </c>
      <c r="BR59" s="333">
        <v>0.29936119999999999</v>
      </c>
      <c r="BS59" s="333">
        <v>0.28119300000000003</v>
      </c>
      <c r="BT59" s="333">
        <v>0.27481939999999999</v>
      </c>
      <c r="BU59" s="333">
        <v>0.18864020000000001</v>
      </c>
      <c r="BV59" s="333">
        <v>0.2255395</v>
      </c>
    </row>
    <row r="60" spans="1:79" ht="11.1" customHeight="1" x14ac:dyDescent="0.2">
      <c r="A60" s="61" t="s">
        <v>765</v>
      </c>
      <c r="B60" s="587" t="s">
        <v>981</v>
      </c>
      <c r="C60" s="208">
        <v>2.48813</v>
      </c>
      <c r="D60" s="208">
        <v>2.491892</v>
      </c>
      <c r="E60" s="208">
        <v>2.5394839999999999</v>
      </c>
      <c r="F60" s="208">
        <v>2.6140659999999998</v>
      </c>
      <c r="G60" s="208">
        <v>2.6439680000000001</v>
      </c>
      <c r="H60" s="208">
        <v>2.6888679999999998</v>
      </c>
      <c r="I60" s="208">
        <v>2.6953870000000002</v>
      </c>
      <c r="J60" s="208">
        <v>2.6435179999999998</v>
      </c>
      <c r="K60" s="208">
        <v>2.337634</v>
      </c>
      <c r="L60" s="208">
        <v>2.4535179999999999</v>
      </c>
      <c r="M60" s="208">
        <v>2.5557310000000002</v>
      </c>
      <c r="N60" s="208">
        <v>2.5904850000000001</v>
      </c>
      <c r="O60" s="208">
        <v>2.483034</v>
      </c>
      <c r="P60" s="208">
        <v>2.4395720000000001</v>
      </c>
      <c r="Q60" s="208">
        <v>2.5496780000000001</v>
      </c>
      <c r="R60" s="208">
        <v>2.5626340000000001</v>
      </c>
      <c r="S60" s="208">
        <v>2.602322</v>
      </c>
      <c r="T60" s="208">
        <v>2.7242999999999999</v>
      </c>
      <c r="U60" s="208">
        <v>2.7421289999999998</v>
      </c>
      <c r="V60" s="208">
        <v>2.7901950000000002</v>
      </c>
      <c r="W60" s="208">
        <v>2.6394660000000001</v>
      </c>
      <c r="X60" s="208">
        <v>2.522322</v>
      </c>
      <c r="Y60" s="208">
        <v>2.5580660000000002</v>
      </c>
      <c r="Z60" s="208">
        <v>2.5610339999999998</v>
      </c>
      <c r="AA60" s="208">
        <v>2.4483869999999999</v>
      </c>
      <c r="AB60" s="208">
        <v>2.3031419999999998</v>
      </c>
      <c r="AC60" s="208">
        <v>2.3227120000000001</v>
      </c>
      <c r="AD60" s="208">
        <v>2.3742320000000001</v>
      </c>
      <c r="AE60" s="208">
        <v>2.3624839999999998</v>
      </c>
      <c r="AF60" s="208">
        <v>2.453967</v>
      </c>
      <c r="AG60" s="208">
        <v>2.6321300000000001</v>
      </c>
      <c r="AH60" s="208">
        <v>2.6128079999999998</v>
      </c>
      <c r="AI60" s="208">
        <v>2.4535330000000002</v>
      </c>
      <c r="AJ60" s="208">
        <v>2.3083550000000002</v>
      </c>
      <c r="AK60" s="208">
        <v>2.4489000000000001</v>
      </c>
      <c r="AL60" s="208">
        <v>2.5888710000000001</v>
      </c>
      <c r="AM60" s="208">
        <v>2.4912209999999999</v>
      </c>
      <c r="AN60" s="208">
        <v>2.406965</v>
      </c>
      <c r="AO60" s="208">
        <v>2.327515</v>
      </c>
      <c r="AP60" s="208">
        <v>2.1062650000000001</v>
      </c>
      <c r="AQ60" s="208">
        <v>2.1180319999999999</v>
      </c>
      <c r="AR60" s="208">
        <v>2.2038319999999998</v>
      </c>
      <c r="AS60" s="208">
        <v>2.3500329999999998</v>
      </c>
      <c r="AT60" s="208">
        <v>2.2821609999999999</v>
      </c>
      <c r="AU60" s="208">
        <v>2.2138689999999999</v>
      </c>
      <c r="AV60" s="208">
        <v>2.1543549999999998</v>
      </c>
      <c r="AW60" s="208">
        <v>2.4320152146999998</v>
      </c>
      <c r="AX60" s="208">
        <v>2.5924038130999998</v>
      </c>
      <c r="AY60" s="333">
        <v>2.2947700000000002</v>
      </c>
      <c r="AZ60" s="333">
        <v>2.1341570000000001</v>
      </c>
      <c r="BA60" s="333">
        <v>2.1266949999999998</v>
      </c>
      <c r="BB60" s="333">
        <v>2.2129370000000002</v>
      </c>
      <c r="BC60" s="333">
        <v>2.3221780000000001</v>
      </c>
      <c r="BD60" s="333">
        <v>2.3853040000000001</v>
      </c>
      <c r="BE60" s="333">
        <v>2.5974140000000001</v>
      </c>
      <c r="BF60" s="333">
        <v>2.6232359999999999</v>
      </c>
      <c r="BG60" s="333">
        <v>2.4236040000000001</v>
      </c>
      <c r="BH60" s="333">
        <v>2.2390219999999998</v>
      </c>
      <c r="BI60" s="333">
        <v>2.4270480000000001</v>
      </c>
      <c r="BJ60" s="333">
        <v>2.5952410000000001</v>
      </c>
      <c r="BK60" s="333">
        <v>2.3222369999999999</v>
      </c>
      <c r="BL60" s="333">
        <v>2.2781829999999998</v>
      </c>
      <c r="BM60" s="333">
        <v>2.4164919999999999</v>
      </c>
      <c r="BN60" s="333">
        <v>2.505728</v>
      </c>
      <c r="BO60" s="333">
        <v>2.6049349999999998</v>
      </c>
      <c r="BP60" s="333">
        <v>2.650817</v>
      </c>
      <c r="BQ60" s="333">
        <v>2.6889609999999999</v>
      </c>
      <c r="BR60" s="333">
        <v>2.7623989999999998</v>
      </c>
      <c r="BS60" s="333">
        <v>2.586166</v>
      </c>
      <c r="BT60" s="333">
        <v>2.3846259999999999</v>
      </c>
      <c r="BU60" s="333">
        <v>2.4890780000000001</v>
      </c>
      <c r="BV60" s="333">
        <v>2.6448239999999998</v>
      </c>
    </row>
    <row r="61" spans="1:79" ht="11.1" customHeight="1" x14ac:dyDescent="0.2">
      <c r="A61" s="61" t="s">
        <v>766</v>
      </c>
      <c r="B61" s="176" t="s">
        <v>577</v>
      </c>
      <c r="C61" s="208">
        <v>19.009001999999999</v>
      </c>
      <c r="D61" s="208">
        <v>19.153606</v>
      </c>
      <c r="E61" s="208">
        <v>19.892161000000002</v>
      </c>
      <c r="F61" s="208">
        <v>20.496666999999999</v>
      </c>
      <c r="G61" s="208">
        <v>21.013935</v>
      </c>
      <c r="H61" s="208">
        <v>21.327635000000001</v>
      </c>
      <c r="I61" s="208">
        <v>21.10558</v>
      </c>
      <c r="J61" s="208">
        <v>20.913969999999999</v>
      </c>
      <c r="K61" s="208">
        <v>19.276633</v>
      </c>
      <c r="L61" s="208">
        <v>20.126486</v>
      </c>
      <c r="M61" s="208">
        <v>20.564397</v>
      </c>
      <c r="N61" s="208">
        <v>20.600484999999999</v>
      </c>
      <c r="O61" s="208">
        <v>19.564938000000001</v>
      </c>
      <c r="P61" s="208">
        <v>19.379894</v>
      </c>
      <c r="Q61" s="208">
        <v>20.240129</v>
      </c>
      <c r="R61" s="208">
        <v>20.7026</v>
      </c>
      <c r="S61" s="208">
        <v>21.028388</v>
      </c>
      <c r="T61" s="208">
        <v>21.562967</v>
      </c>
      <c r="U61" s="208">
        <v>21.381807999999999</v>
      </c>
      <c r="V61" s="208">
        <v>21.628809</v>
      </c>
      <c r="W61" s="208">
        <v>20.731898999999999</v>
      </c>
      <c r="X61" s="208">
        <v>20.410516000000001</v>
      </c>
      <c r="Y61" s="208">
        <v>20.761733</v>
      </c>
      <c r="Z61" s="208">
        <v>20.825710999999998</v>
      </c>
      <c r="AA61" s="208">
        <v>19.981418999999999</v>
      </c>
      <c r="AB61" s="208">
        <v>19.379107000000001</v>
      </c>
      <c r="AC61" s="208">
        <v>20.065325000000001</v>
      </c>
      <c r="AD61" s="208">
        <v>20.373733000000001</v>
      </c>
      <c r="AE61" s="208">
        <v>20.763033</v>
      </c>
      <c r="AF61" s="208">
        <v>21.212367</v>
      </c>
      <c r="AG61" s="208">
        <v>21.282388999999998</v>
      </c>
      <c r="AH61" s="208">
        <v>21.456227999999999</v>
      </c>
      <c r="AI61" s="208">
        <v>20.199233</v>
      </c>
      <c r="AJ61" s="208">
        <v>19.763517</v>
      </c>
      <c r="AK61" s="208">
        <v>20.328267</v>
      </c>
      <c r="AL61" s="208">
        <v>20.377032</v>
      </c>
      <c r="AM61" s="208">
        <v>19.673960000000001</v>
      </c>
      <c r="AN61" s="208">
        <v>19.236999000000001</v>
      </c>
      <c r="AO61" s="208">
        <v>18.066644</v>
      </c>
      <c r="AP61" s="208">
        <v>15.005464999999999</v>
      </c>
      <c r="AQ61" s="208">
        <v>15.760161</v>
      </c>
      <c r="AR61" s="208">
        <v>17.208665</v>
      </c>
      <c r="AS61" s="208">
        <v>18.012066000000001</v>
      </c>
      <c r="AT61" s="208">
        <v>18.17287</v>
      </c>
      <c r="AU61" s="208">
        <v>17.317636</v>
      </c>
      <c r="AV61" s="208">
        <v>17.013387999999999</v>
      </c>
      <c r="AW61" s="208">
        <v>17.306066108</v>
      </c>
      <c r="AX61" s="208">
        <v>17.838191722000001</v>
      </c>
      <c r="AY61" s="333">
        <v>17.669550000000001</v>
      </c>
      <c r="AZ61" s="333">
        <v>17.327480000000001</v>
      </c>
      <c r="BA61" s="333">
        <v>17.542400000000001</v>
      </c>
      <c r="BB61" s="333">
        <v>18.142309999999998</v>
      </c>
      <c r="BC61" s="333">
        <v>18.954609999999999</v>
      </c>
      <c r="BD61" s="333">
        <v>19.194510000000001</v>
      </c>
      <c r="BE61" s="333">
        <v>19.763349999999999</v>
      </c>
      <c r="BF61" s="333">
        <v>19.776689999999999</v>
      </c>
      <c r="BG61" s="333">
        <v>18.884329999999999</v>
      </c>
      <c r="BH61" s="333">
        <v>17.907640000000001</v>
      </c>
      <c r="BI61" s="333">
        <v>18.410959999999999</v>
      </c>
      <c r="BJ61" s="333">
        <v>18.86037</v>
      </c>
      <c r="BK61" s="333">
        <v>18.34151</v>
      </c>
      <c r="BL61" s="333">
        <v>18.140630000000002</v>
      </c>
      <c r="BM61" s="333">
        <v>19.17313</v>
      </c>
      <c r="BN61" s="333">
        <v>19.938700000000001</v>
      </c>
      <c r="BO61" s="333">
        <v>20.61289</v>
      </c>
      <c r="BP61" s="333">
        <v>20.7376</v>
      </c>
      <c r="BQ61" s="333">
        <v>20.85181</v>
      </c>
      <c r="BR61" s="333">
        <v>21.14218</v>
      </c>
      <c r="BS61" s="333">
        <v>20.352920000000001</v>
      </c>
      <c r="BT61" s="333">
        <v>19.617719999999998</v>
      </c>
      <c r="BU61" s="333">
        <v>19.732559999999999</v>
      </c>
      <c r="BV61" s="333">
        <v>20.148569999999999</v>
      </c>
    </row>
    <row r="62" spans="1:79" ht="11.1" customHeight="1" x14ac:dyDescent="0.2">
      <c r="A62" s="61"/>
      <c r="B62" s="155"/>
      <c r="C62" s="208"/>
      <c r="D62" s="208"/>
      <c r="E62" s="208"/>
      <c r="F62" s="208"/>
      <c r="G62" s="208"/>
      <c r="H62" s="208"/>
      <c r="I62" s="208"/>
      <c r="J62" s="208"/>
      <c r="K62" s="208"/>
      <c r="L62" s="208"/>
      <c r="M62" s="208"/>
      <c r="N62" s="208"/>
      <c r="O62" s="208"/>
      <c r="P62" s="208"/>
      <c r="Q62" s="208"/>
      <c r="R62" s="208"/>
      <c r="S62" s="208"/>
      <c r="T62" s="208"/>
      <c r="U62" s="208"/>
      <c r="V62" s="208"/>
      <c r="W62" s="208"/>
      <c r="X62" s="208"/>
      <c r="Y62" s="208"/>
      <c r="Z62" s="208"/>
      <c r="AA62" s="208"/>
      <c r="AB62" s="208"/>
      <c r="AC62" s="208"/>
      <c r="AD62" s="208"/>
      <c r="AE62" s="208"/>
      <c r="AF62" s="208"/>
      <c r="AG62" s="208"/>
      <c r="AH62" s="208"/>
      <c r="AI62" s="208"/>
      <c r="AJ62" s="208"/>
      <c r="AK62" s="208"/>
      <c r="AL62" s="208"/>
      <c r="AM62" s="208"/>
      <c r="AN62" s="208"/>
      <c r="AO62" s="208"/>
      <c r="AP62" s="208"/>
      <c r="AQ62" s="208"/>
      <c r="AR62" s="208"/>
      <c r="AS62" s="208"/>
      <c r="AT62" s="208"/>
      <c r="AU62" s="208"/>
      <c r="AV62" s="208"/>
      <c r="AW62" s="208"/>
      <c r="AX62" s="208"/>
      <c r="AY62" s="333"/>
      <c r="AZ62" s="333"/>
      <c r="BA62" s="333"/>
      <c r="BB62" s="333"/>
      <c r="BC62" s="333"/>
      <c r="BD62" s="333"/>
      <c r="BE62" s="333"/>
      <c r="BF62" s="333"/>
      <c r="BG62" s="333"/>
      <c r="BH62" s="333"/>
      <c r="BI62" s="333"/>
      <c r="BJ62" s="333"/>
      <c r="BK62" s="333"/>
      <c r="BL62" s="333"/>
      <c r="BM62" s="333"/>
      <c r="BN62" s="333"/>
      <c r="BO62" s="333"/>
      <c r="BP62" s="333"/>
      <c r="BQ62" s="333"/>
      <c r="BR62" s="333"/>
      <c r="BS62" s="333"/>
      <c r="BT62" s="333"/>
      <c r="BU62" s="333"/>
      <c r="BV62" s="333"/>
    </row>
    <row r="63" spans="1:79" ht="11.1" customHeight="1" x14ac:dyDescent="0.2">
      <c r="A63" s="61" t="s">
        <v>769</v>
      </c>
      <c r="B63" s="177" t="s">
        <v>415</v>
      </c>
      <c r="C63" s="208">
        <v>16.461548000000001</v>
      </c>
      <c r="D63" s="208">
        <v>15.826499999999999</v>
      </c>
      <c r="E63" s="208">
        <v>16.421419</v>
      </c>
      <c r="F63" s="208">
        <v>17.276233000000001</v>
      </c>
      <c r="G63" s="208">
        <v>17.513999999999999</v>
      </c>
      <c r="H63" s="208">
        <v>17.526767</v>
      </c>
      <c r="I63" s="208">
        <v>17.658548</v>
      </c>
      <c r="J63" s="208">
        <v>17.243258000000001</v>
      </c>
      <c r="K63" s="208">
        <v>15.787667000000001</v>
      </c>
      <c r="L63" s="208">
        <v>16.342676999999998</v>
      </c>
      <c r="M63" s="208">
        <v>17.126532999999998</v>
      </c>
      <c r="N63" s="208">
        <v>17.561516000000001</v>
      </c>
      <c r="O63" s="208">
        <v>16.917031999999999</v>
      </c>
      <c r="P63" s="208">
        <v>16.359749999999998</v>
      </c>
      <c r="Q63" s="208">
        <v>16.945097000000001</v>
      </c>
      <c r="R63" s="208">
        <v>17.100899999999999</v>
      </c>
      <c r="S63" s="208">
        <v>17.340807000000002</v>
      </c>
      <c r="T63" s="208">
        <v>18.041467000000001</v>
      </c>
      <c r="U63" s="208">
        <v>17.687839</v>
      </c>
      <c r="V63" s="208">
        <v>17.969387000000001</v>
      </c>
      <c r="W63" s="208">
        <v>17.383099999999999</v>
      </c>
      <c r="X63" s="208">
        <v>16.734839000000001</v>
      </c>
      <c r="Y63" s="208">
        <v>17.499732999999999</v>
      </c>
      <c r="Z63" s="208">
        <v>17.749226</v>
      </c>
      <c r="AA63" s="208">
        <v>17.110903</v>
      </c>
      <c r="AB63" s="208">
        <v>16.160429000000001</v>
      </c>
      <c r="AC63" s="208">
        <v>16.323419000000001</v>
      </c>
      <c r="AD63" s="208">
        <v>16.691299999999998</v>
      </c>
      <c r="AE63" s="208">
        <v>17.043194</v>
      </c>
      <c r="AF63" s="208">
        <v>17.698799999999999</v>
      </c>
      <c r="AG63" s="208">
        <v>17.686710000000001</v>
      </c>
      <c r="AH63" s="208">
        <v>17.833161</v>
      </c>
      <c r="AI63" s="208">
        <v>16.727699999999999</v>
      </c>
      <c r="AJ63" s="208">
        <v>16.127742000000001</v>
      </c>
      <c r="AK63" s="208">
        <v>17.040566999999999</v>
      </c>
      <c r="AL63" s="208">
        <v>17.395354999999999</v>
      </c>
      <c r="AM63" s="208">
        <v>16.856611999999998</v>
      </c>
      <c r="AN63" s="208">
        <v>16.441966000000001</v>
      </c>
      <c r="AO63" s="208">
        <v>15.772484</v>
      </c>
      <c r="AP63" s="208">
        <v>13.322699999999999</v>
      </c>
      <c r="AQ63" s="208">
        <v>13.424968</v>
      </c>
      <c r="AR63" s="208">
        <v>14.212300000000001</v>
      </c>
      <c r="AS63" s="208">
        <v>14.823968000000001</v>
      </c>
      <c r="AT63" s="208">
        <v>14.677032000000001</v>
      </c>
      <c r="AU63" s="208">
        <v>14.137600000000001</v>
      </c>
      <c r="AV63" s="208">
        <v>13.845774</v>
      </c>
      <c r="AW63" s="208">
        <v>14.451433333000001</v>
      </c>
      <c r="AX63" s="208">
        <v>14.589935484</v>
      </c>
      <c r="AY63" s="333">
        <v>14.836930000000001</v>
      </c>
      <c r="AZ63" s="333">
        <v>14.395009999999999</v>
      </c>
      <c r="BA63" s="333">
        <v>14.424899999999999</v>
      </c>
      <c r="BB63" s="333">
        <v>14.86734</v>
      </c>
      <c r="BC63" s="333">
        <v>15.31193</v>
      </c>
      <c r="BD63" s="333">
        <v>15.621880000000001</v>
      </c>
      <c r="BE63" s="333">
        <v>16.284520000000001</v>
      </c>
      <c r="BF63" s="333">
        <v>16.248460000000001</v>
      </c>
      <c r="BG63" s="333">
        <v>15.62852</v>
      </c>
      <c r="BH63" s="333">
        <v>14.58189</v>
      </c>
      <c r="BI63" s="333">
        <v>15.375069999999999</v>
      </c>
      <c r="BJ63" s="333">
        <v>16.11271</v>
      </c>
      <c r="BK63" s="333">
        <v>15.54799</v>
      </c>
      <c r="BL63" s="333">
        <v>15.12158</v>
      </c>
      <c r="BM63" s="333">
        <v>15.783200000000001</v>
      </c>
      <c r="BN63" s="333">
        <v>16.448260000000001</v>
      </c>
      <c r="BO63" s="333">
        <v>16.776309999999999</v>
      </c>
      <c r="BP63" s="333">
        <v>17.09984</v>
      </c>
      <c r="BQ63" s="333">
        <v>17.299240000000001</v>
      </c>
      <c r="BR63" s="333">
        <v>17.471</v>
      </c>
      <c r="BS63" s="333">
        <v>16.847650000000002</v>
      </c>
      <c r="BT63" s="333">
        <v>16.000160000000001</v>
      </c>
      <c r="BU63" s="333">
        <v>16.465219999999999</v>
      </c>
      <c r="BV63" s="333">
        <v>17.094550000000002</v>
      </c>
    </row>
    <row r="64" spans="1:79" ht="11.1" customHeight="1" x14ac:dyDescent="0.2">
      <c r="A64" s="61" t="s">
        <v>767</v>
      </c>
      <c r="B64" s="177" t="s">
        <v>414</v>
      </c>
      <c r="C64" s="208">
        <v>18.617027</v>
      </c>
      <c r="D64" s="208">
        <v>18.617027</v>
      </c>
      <c r="E64" s="208">
        <v>18.620777</v>
      </c>
      <c r="F64" s="208">
        <v>18.620777</v>
      </c>
      <c r="G64" s="208">
        <v>18.556777</v>
      </c>
      <c r="H64" s="208">
        <v>18.566776999999998</v>
      </c>
      <c r="I64" s="208">
        <v>18.566776999999998</v>
      </c>
      <c r="J64" s="208">
        <v>18.570577</v>
      </c>
      <c r="K64" s="208">
        <v>18.495577000000001</v>
      </c>
      <c r="L64" s="208">
        <v>18.497496999999999</v>
      </c>
      <c r="M64" s="208">
        <v>18.505496999999998</v>
      </c>
      <c r="N64" s="208">
        <v>18.543026999999999</v>
      </c>
      <c r="O64" s="208">
        <v>18.598496999999998</v>
      </c>
      <c r="P64" s="208">
        <v>18.598496999999998</v>
      </c>
      <c r="Q64" s="208">
        <v>18.598496999999998</v>
      </c>
      <c r="R64" s="208">
        <v>18.598496999999998</v>
      </c>
      <c r="S64" s="208">
        <v>18.598496999999998</v>
      </c>
      <c r="T64" s="208">
        <v>18.598496999999998</v>
      </c>
      <c r="U64" s="208">
        <v>18.598496999999998</v>
      </c>
      <c r="V64" s="208">
        <v>18.601496999999998</v>
      </c>
      <c r="W64" s="208">
        <v>18.601496999999998</v>
      </c>
      <c r="X64" s="208">
        <v>18.603497000000001</v>
      </c>
      <c r="Y64" s="208">
        <v>18.603497000000001</v>
      </c>
      <c r="Z64" s="208">
        <v>18.603497000000001</v>
      </c>
      <c r="AA64" s="208">
        <v>18.808434999999999</v>
      </c>
      <c r="AB64" s="208">
        <v>18.808434999999999</v>
      </c>
      <c r="AC64" s="208">
        <v>18.808434999999999</v>
      </c>
      <c r="AD64" s="208">
        <v>18.808434999999999</v>
      </c>
      <c r="AE64" s="208">
        <v>18.808434999999999</v>
      </c>
      <c r="AF64" s="208">
        <v>18.808434999999999</v>
      </c>
      <c r="AG64" s="208">
        <v>18.808434999999999</v>
      </c>
      <c r="AH64" s="208">
        <v>18.808434999999999</v>
      </c>
      <c r="AI64" s="208">
        <v>18.808434999999999</v>
      </c>
      <c r="AJ64" s="208">
        <v>18.808434999999999</v>
      </c>
      <c r="AK64" s="208">
        <v>18.808434999999999</v>
      </c>
      <c r="AL64" s="208">
        <v>18.808434999999999</v>
      </c>
      <c r="AM64" s="208">
        <v>18.973685</v>
      </c>
      <c r="AN64" s="208">
        <v>18.976085000000001</v>
      </c>
      <c r="AO64" s="208">
        <v>18.976085000000001</v>
      </c>
      <c r="AP64" s="208">
        <v>18.976085000000001</v>
      </c>
      <c r="AQ64" s="208">
        <v>18.641085</v>
      </c>
      <c r="AR64" s="208">
        <v>18.622084999999998</v>
      </c>
      <c r="AS64" s="208">
        <v>18.622084999999998</v>
      </c>
      <c r="AT64" s="208">
        <v>18.622084999999998</v>
      </c>
      <c r="AU64" s="208">
        <v>18.386085000000001</v>
      </c>
      <c r="AV64" s="208">
        <v>18.386085000000001</v>
      </c>
      <c r="AW64" s="208">
        <v>18.38608</v>
      </c>
      <c r="AX64" s="208">
        <v>18.38608</v>
      </c>
      <c r="AY64" s="333">
        <v>18.38608</v>
      </c>
      <c r="AZ64" s="333">
        <v>18.38608</v>
      </c>
      <c r="BA64" s="333">
        <v>18.38608</v>
      </c>
      <c r="BB64" s="333">
        <v>18.38608</v>
      </c>
      <c r="BC64" s="333">
        <v>18.38608</v>
      </c>
      <c r="BD64" s="333">
        <v>18.38608</v>
      </c>
      <c r="BE64" s="333">
        <v>18.38608</v>
      </c>
      <c r="BF64" s="333">
        <v>18.38608</v>
      </c>
      <c r="BG64" s="333">
        <v>18.38608</v>
      </c>
      <c r="BH64" s="333">
        <v>18.38608</v>
      </c>
      <c r="BI64" s="333">
        <v>18.38608</v>
      </c>
      <c r="BJ64" s="333">
        <v>18.38608</v>
      </c>
      <c r="BK64" s="333">
        <v>18.38608</v>
      </c>
      <c r="BL64" s="333">
        <v>18.38608</v>
      </c>
      <c r="BM64" s="333">
        <v>18.38608</v>
      </c>
      <c r="BN64" s="333">
        <v>18.38608</v>
      </c>
      <c r="BO64" s="333">
        <v>18.38608</v>
      </c>
      <c r="BP64" s="333">
        <v>18.38608</v>
      </c>
      <c r="BQ64" s="333">
        <v>18.38608</v>
      </c>
      <c r="BR64" s="333">
        <v>18.38608</v>
      </c>
      <c r="BS64" s="333">
        <v>18.38608</v>
      </c>
      <c r="BT64" s="333">
        <v>18.38608</v>
      </c>
      <c r="BU64" s="333">
        <v>18.38608</v>
      </c>
      <c r="BV64" s="333">
        <v>18.38608</v>
      </c>
    </row>
    <row r="65" spans="1:74" ht="11.1" customHeight="1" x14ac:dyDescent="0.2">
      <c r="A65" s="61" t="s">
        <v>768</v>
      </c>
      <c r="B65" s="178" t="s">
        <v>682</v>
      </c>
      <c r="C65" s="209">
        <v>0.88422002073999995</v>
      </c>
      <c r="D65" s="209">
        <v>0.85010888150999997</v>
      </c>
      <c r="E65" s="209">
        <v>0.88188688367000001</v>
      </c>
      <c r="F65" s="209">
        <v>0.92779334610999997</v>
      </c>
      <c r="G65" s="209">
        <v>0.94380613615999998</v>
      </c>
      <c r="H65" s="209">
        <v>0.94398543161000004</v>
      </c>
      <c r="I65" s="209">
        <v>0.95108310935999996</v>
      </c>
      <c r="J65" s="209">
        <v>0.92852569954999997</v>
      </c>
      <c r="K65" s="209">
        <v>0.85359148297999998</v>
      </c>
      <c r="L65" s="209">
        <v>0.88350748211999997</v>
      </c>
      <c r="M65" s="209">
        <v>0.92548354686000001</v>
      </c>
      <c r="N65" s="209">
        <v>0.94706845867</v>
      </c>
      <c r="O65" s="209">
        <v>0.90959135031000005</v>
      </c>
      <c r="P65" s="209">
        <v>0.87962753119000003</v>
      </c>
      <c r="Q65" s="209">
        <v>0.91110034322</v>
      </c>
      <c r="R65" s="209">
        <v>0.91947752551999995</v>
      </c>
      <c r="S65" s="209">
        <v>0.93237679367000004</v>
      </c>
      <c r="T65" s="209">
        <v>0.97004973035999997</v>
      </c>
      <c r="U65" s="209">
        <v>0.95103593586000001</v>
      </c>
      <c r="V65" s="209">
        <v>0.96601832636999996</v>
      </c>
      <c r="W65" s="209">
        <v>0.93450005664000002</v>
      </c>
      <c r="X65" s="209">
        <v>0.89955340117000004</v>
      </c>
      <c r="Y65" s="209">
        <v>0.94066900433</v>
      </c>
      <c r="Z65" s="209">
        <v>0.95408008504999997</v>
      </c>
      <c r="AA65" s="209">
        <v>0.90974623885999994</v>
      </c>
      <c r="AB65" s="209">
        <v>0.85921178450000002</v>
      </c>
      <c r="AC65" s="209">
        <v>0.86787757727000003</v>
      </c>
      <c r="AD65" s="209">
        <v>0.88743693986000005</v>
      </c>
      <c r="AE65" s="209">
        <v>0.90614631148000002</v>
      </c>
      <c r="AF65" s="209">
        <v>0.94100333174999995</v>
      </c>
      <c r="AG65" s="209">
        <v>0.94036053504999995</v>
      </c>
      <c r="AH65" s="209">
        <v>0.94814698830999999</v>
      </c>
      <c r="AI65" s="209">
        <v>0.88937224175999996</v>
      </c>
      <c r="AJ65" s="209">
        <v>0.85747389402999996</v>
      </c>
      <c r="AK65" s="209">
        <v>0.90600664010999998</v>
      </c>
      <c r="AL65" s="209">
        <v>0.92486987886000005</v>
      </c>
      <c r="AM65" s="209">
        <v>0.88842056775</v>
      </c>
      <c r="AN65" s="209">
        <v>0.86645722760999999</v>
      </c>
      <c r="AO65" s="209">
        <v>0.83117692612000005</v>
      </c>
      <c r="AP65" s="209">
        <v>0.70207843187999996</v>
      </c>
      <c r="AQ65" s="209">
        <v>0.72018168469999999</v>
      </c>
      <c r="AR65" s="209">
        <v>0.76319595791999995</v>
      </c>
      <c r="AS65" s="209">
        <v>0.79604233360999999</v>
      </c>
      <c r="AT65" s="209">
        <v>0.78815191747000002</v>
      </c>
      <c r="AU65" s="209">
        <v>0.76892932888999999</v>
      </c>
      <c r="AV65" s="209">
        <v>0.75305721691000005</v>
      </c>
      <c r="AW65" s="209">
        <v>0.78599861053999998</v>
      </c>
      <c r="AX65" s="209">
        <v>0.79353160020000002</v>
      </c>
      <c r="AY65" s="360">
        <v>0.8069653</v>
      </c>
      <c r="AZ65" s="360">
        <v>0.7829296</v>
      </c>
      <c r="BA65" s="360">
        <v>0.78455560000000002</v>
      </c>
      <c r="BB65" s="360">
        <v>0.80861950000000005</v>
      </c>
      <c r="BC65" s="360">
        <v>0.83279999999999998</v>
      </c>
      <c r="BD65" s="360">
        <v>0.84965789999999997</v>
      </c>
      <c r="BE65" s="360">
        <v>0.88569850000000006</v>
      </c>
      <c r="BF65" s="360">
        <v>0.88373690000000005</v>
      </c>
      <c r="BG65" s="360">
        <v>0.85001939999999998</v>
      </c>
      <c r="BH65" s="360">
        <v>0.79309399999999997</v>
      </c>
      <c r="BI65" s="360">
        <v>0.83623409999999998</v>
      </c>
      <c r="BJ65" s="360">
        <v>0.87635390000000002</v>
      </c>
      <c r="BK65" s="360">
        <v>0.84563920000000004</v>
      </c>
      <c r="BL65" s="360">
        <v>0.82244740000000005</v>
      </c>
      <c r="BM65" s="360">
        <v>0.85843190000000003</v>
      </c>
      <c r="BN65" s="360">
        <v>0.89460399999999995</v>
      </c>
      <c r="BO65" s="360">
        <v>0.91244650000000005</v>
      </c>
      <c r="BP65" s="360">
        <v>0.93004260000000005</v>
      </c>
      <c r="BQ65" s="360">
        <v>0.9408879</v>
      </c>
      <c r="BR65" s="360">
        <v>0.95022960000000001</v>
      </c>
      <c r="BS65" s="360">
        <v>0.91632619999999998</v>
      </c>
      <c r="BT65" s="360">
        <v>0.87023200000000001</v>
      </c>
      <c r="BU65" s="360">
        <v>0.89552659999999995</v>
      </c>
      <c r="BV65" s="360">
        <v>0.9297552</v>
      </c>
    </row>
    <row r="66" spans="1:74" ht="12" customHeight="1" x14ac:dyDescent="0.25">
      <c r="A66" s="61"/>
      <c r="B66" s="778" t="s">
        <v>815</v>
      </c>
      <c r="C66" s="779"/>
      <c r="D66" s="779"/>
      <c r="E66" s="779"/>
      <c r="F66" s="779"/>
      <c r="G66" s="779"/>
      <c r="H66" s="779"/>
      <c r="I66" s="779"/>
      <c r="J66" s="779"/>
      <c r="K66" s="779"/>
      <c r="L66" s="779"/>
      <c r="M66" s="779"/>
      <c r="N66" s="779"/>
      <c r="O66" s="779"/>
      <c r="P66" s="779"/>
      <c r="Q66" s="779"/>
      <c r="BG66" s="607"/>
      <c r="BH66" s="208"/>
    </row>
    <row r="67" spans="1:74" s="411" customFormat="1" ht="22.35" customHeight="1" x14ac:dyDescent="0.2">
      <c r="A67" s="410"/>
      <c r="B67" s="810" t="s">
        <v>983</v>
      </c>
      <c r="C67" s="764"/>
      <c r="D67" s="764"/>
      <c r="E67" s="764"/>
      <c r="F67" s="764"/>
      <c r="G67" s="764"/>
      <c r="H67" s="764"/>
      <c r="I67" s="764"/>
      <c r="J67" s="764"/>
      <c r="K67" s="764"/>
      <c r="L67" s="764"/>
      <c r="M67" s="764"/>
      <c r="N67" s="764"/>
      <c r="O67" s="764"/>
      <c r="P67" s="764"/>
      <c r="Q67" s="758"/>
      <c r="AY67" s="500"/>
      <c r="AZ67" s="500"/>
      <c r="BA67" s="500"/>
      <c r="BB67" s="500"/>
      <c r="BC67" s="500"/>
      <c r="BD67" s="608"/>
      <c r="BE67" s="608"/>
      <c r="BF67" s="608"/>
      <c r="BG67" s="608"/>
      <c r="BH67" s="208"/>
      <c r="BI67" s="500"/>
      <c r="BJ67" s="500"/>
    </row>
    <row r="68" spans="1:74" s="411" customFormat="1" ht="12" customHeight="1" x14ac:dyDescent="0.2">
      <c r="A68" s="410"/>
      <c r="B68" s="772" t="str">
        <f>"Notes: "&amp;"EIA completed modeling and analysis for this report on " &amp;Dates!D2&amp;"."</f>
        <v>Notes: EIA completed modeling and analysis for this report on Thursday January 7, 2021.</v>
      </c>
      <c r="C68" s="771"/>
      <c r="D68" s="771"/>
      <c r="E68" s="771"/>
      <c r="F68" s="771"/>
      <c r="G68" s="771"/>
      <c r="H68" s="771"/>
      <c r="I68" s="771"/>
      <c r="J68" s="771"/>
      <c r="K68" s="771"/>
      <c r="L68" s="771"/>
      <c r="M68" s="771"/>
      <c r="N68" s="771"/>
      <c r="O68" s="771"/>
      <c r="P68" s="771"/>
      <c r="Q68" s="771"/>
      <c r="AY68" s="500"/>
      <c r="AZ68" s="500"/>
      <c r="BA68" s="500"/>
      <c r="BB68" s="500"/>
      <c r="BC68" s="500"/>
      <c r="BD68" s="608"/>
      <c r="BE68" s="608"/>
      <c r="BF68" s="608"/>
      <c r="BG68" s="608"/>
      <c r="BH68" s="208"/>
      <c r="BI68" s="500"/>
      <c r="BJ68" s="500"/>
    </row>
    <row r="69" spans="1:74" s="411" customFormat="1" ht="12" customHeight="1" x14ac:dyDescent="0.2">
      <c r="A69" s="410"/>
      <c r="B69" s="772" t="s">
        <v>353</v>
      </c>
      <c r="C69" s="771"/>
      <c r="D69" s="771"/>
      <c r="E69" s="771"/>
      <c r="F69" s="771"/>
      <c r="G69" s="771"/>
      <c r="H69" s="771"/>
      <c r="I69" s="771"/>
      <c r="J69" s="771"/>
      <c r="K69" s="771"/>
      <c r="L69" s="771"/>
      <c r="M69" s="771"/>
      <c r="N69" s="771"/>
      <c r="O69" s="771"/>
      <c r="P69" s="771"/>
      <c r="Q69" s="771"/>
      <c r="AY69" s="500"/>
      <c r="AZ69" s="500"/>
      <c r="BA69" s="500"/>
      <c r="BB69" s="500"/>
      <c r="BC69" s="500"/>
      <c r="BD69" s="608"/>
      <c r="BE69" s="608"/>
      <c r="BF69" s="608"/>
      <c r="BG69" s="608"/>
      <c r="BH69" s="208"/>
      <c r="BI69" s="500"/>
      <c r="BJ69" s="500"/>
    </row>
    <row r="70" spans="1:74" s="411" customFormat="1" ht="12" customHeight="1" x14ac:dyDescent="0.2">
      <c r="A70" s="410"/>
      <c r="B70" s="765" t="s">
        <v>849</v>
      </c>
      <c r="C70" s="764"/>
      <c r="D70" s="764"/>
      <c r="E70" s="764"/>
      <c r="F70" s="764"/>
      <c r="G70" s="764"/>
      <c r="H70" s="764"/>
      <c r="I70" s="764"/>
      <c r="J70" s="764"/>
      <c r="K70" s="764"/>
      <c r="L70" s="764"/>
      <c r="M70" s="764"/>
      <c r="N70" s="764"/>
      <c r="O70" s="764"/>
      <c r="P70" s="764"/>
      <c r="Q70" s="758"/>
      <c r="AY70" s="500"/>
      <c r="AZ70" s="500"/>
      <c r="BA70" s="500"/>
      <c r="BB70" s="500"/>
      <c r="BC70" s="500"/>
      <c r="BD70" s="608"/>
      <c r="BE70" s="608"/>
      <c r="BF70" s="608"/>
      <c r="BG70" s="608"/>
      <c r="BH70" s="208"/>
      <c r="BI70" s="500"/>
      <c r="BJ70" s="500"/>
    </row>
    <row r="71" spans="1:74" s="411" customFormat="1" ht="12" customHeight="1" x14ac:dyDescent="0.2">
      <c r="A71" s="410"/>
      <c r="B71" s="766" t="s">
        <v>851</v>
      </c>
      <c r="C71" s="768"/>
      <c r="D71" s="768"/>
      <c r="E71" s="768"/>
      <c r="F71" s="768"/>
      <c r="G71" s="768"/>
      <c r="H71" s="768"/>
      <c r="I71" s="768"/>
      <c r="J71" s="768"/>
      <c r="K71" s="768"/>
      <c r="L71" s="768"/>
      <c r="M71" s="768"/>
      <c r="N71" s="768"/>
      <c r="O71" s="768"/>
      <c r="P71" s="768"/>
      <c r="Q71" s="758"/>
      <c r="AY71" s="500"/>
      <c r="AZ71" s="500"/>
      <c r="BA71" s="500"/>
      <c r="BB71" s="500"/>
      <c r="BC71" s="500"/>
      <c r="BD71" s="608"/>
      <c r="BE71" s="608"/>
      <c r="BF71" s="608"/>
      <c r="BG71" s="608"/>
      <c r="BH71" s="208"/>
      <c r="BI71" s="500"/>
      <c r="BJ71" s="500"/>
    </row>
    <row r="72" spans="1:74" s="411" customFormat="1" ht="12" customHeight="1" x14ac:dyDescent="0.2">
      <c r="A72" s="410"/>
      <c r="B72" s="767" t="s">
        <v>838</v>
      </c>
      <c r="C72" s="768"/>
      <c r="D72" s="768"/>
      <c r="E72" s="768"/>
      <c r="F72" s="768"/>
      <c r="G72" s="768"/>
      <c r="H72" s="768"/>
      <c r="I72" s="768"/>
      <c r="J72" s="768"/>
      <c r="K72" s="768"/>
      <c r="L72" s="768"/>
      <c r="M72" s="768"/>
      <c r="N72" s="768"/>
      <c r="O72" s="768"/>
      <c r="P72" s="768"/>
      <c r="Q72" s="758"/>
      <c r="AY72" s="500"/>
      <c r="AZ72" s="500"/>
      <c r="BA72" s="500"/>
      <c r="BB72" s="500"/>
      <c r="BC72" s="500"/>
      <c r="BD72" s="608"/>
      <c r="BE72" s="608"/>
      <c r="BF72" s="608"/>
      <c r="BG72" s="608"/>
      <c r="BH72" s="208"/>
      <c r="BI72" s="500"/>
      <c r="BJ72" s="500"/>
    </row>
    <row r="73" spans="1:74" s="411" customFormat="1" ht="12" customHeight="1" x14ac:dyDescent="0.2">
      <c r="A73" s="404"/>
      <c r="B73" s="792" t="s">
        <v>1410</v>
      </c>
      <c r="C73" s="758"/>
      <c r="D73" s="758"/>
      <c r="E73" s="758"/>
      <c r="F73" s="758"/>
      <c r="G73" s="758"/>
      <c r="H73" s="758"/>
      <c r="I73" s="758"/>
      <c r="J73" s="758"/>
      <c r="K73" s="758"/>
      <c r="L73" s="758"/>
      <c r="M73" s="758"/>
      <c r="N73" s="758"/>
      <c r="O73" s="758"/>
      <c r="P73" s="758"/>
      <c r="Q73" s="758"/>
      <c r="AY73" s="500"/>
      <c r="AZ73" s="500"/>
      <c r="BA73" s="500"/>
      <c r="BB73" s="500"/>
      <c r="BC73" s="500"/>
      <c r="BD73" s="608"/>
      <c r="BE73" s="608"/>
      <c r="BF73" s="608"/>
      <c r="BG73" s="608"/>
      <c r="BH73" s="208"/>
      <c r="BI73" s="500"/>
      <c r="BJ73" s="500"/>
    </row>
    <row r="74" spans="1:74" x14ac:dyDescent="0.2">
      <c r="C74" s="158"/>
      <c r="D74" s="158"/>
      <c r="E74" s="158"/>
      <c r="F74" s="158"/>
      <c r="G74" s="158"/>
      <c r="H74" s="158"/>
      <c r="I74" s="158"/>
      <c r="J74" s="158"/>
      <c r="K74" s="158"/>
      <c r="L74" s="158"/>
      <c r="M74" s="158"/>
      <c r="N74" s="158"/>
      <c r="O74" s="158"/>
      <c r="P74" s="158"/>
      <c r="Q74" s="158"/>
      <c r="R74" s="158"/>
      <c r="S74" s="158"/>
      <c r="T74" s="158"/>
      <c r="U74" s="158"/>
      <c r="V74" s="158"/>
      <c r="W74" s="158"/>
      <c r="X74" s="158"/>
      <c r="Y74" s="158"/>
      <c r="Z74" s="158"/>
      <c r="AA74" s="158"/>
      <c r="AB74" s="158"/>
      <c r="AC74" s="158"/>
      <c r="AD74" s="158"/>
      <c r="AE74" s="158"/>
      <c r="AF74" s="158"/>
      <c r="AG74" s="158"/>
      <c r="AH74" s="158"/>
      <c r="AI74" s="158"/>
      <c r="AJ74" s="158"/>
      <c r="AK74" s="158"/>
      <c r="AL74" s="158"/>
      <c r="AM74" s="158"/>
      <c r="AN74" s="158"/>
      <c r="AO74" s="158"/>
      <c r="AP74" s="158"/>
      <c r="AQ74" s="158"/>
      <c r="AR74" s="158"/>
      <c r="AS74" s="158"/>
      <c r="AT74" s="158"/>
      <c r="AU74" s="158"/>
      <c r="AV74" s="158"/>
      <c r="AW74" s="158"/>
      <c r="AX74" s="158"/>
      <c r="AY74" s="375"/>
      <c r="AZ74" s="375"/>
      <c r="BA74" s="375"/>
      <c r="BB74" s="375"/>
      <c r="BC74" s="375"/>
      <c r="BD74" s="594"/>
      <c r="BE74" s="594"/>
      <c r="BF74" s="594"/>
      <c r="BG74" s="594"/>
      <c r="BH74" s="208"/>
      <c r="BI74" s="375"/>
      <c r="BJ74" s="375"/>
      <c r="BK74" s="375"/>
      <c r="BL74" s="375"/>
      <c r="BM74" s="375"/>
      <c r="BN74" s="375"/>
      <c r="BO74" s="375"/>
      <c r="BP74" s="375"/>
      <c r="BQ74" s="375"/>
      <c r="BR74" s="375"/>
      <c r="BS74" s="375"/>
      <c r="BT74" s="375"/>
      <c r="BU74" s="375"/>
      <c r="BV74" s="375"/>
    </row>
    <row r="75" spans="1:74" x14ac:dyDescent="0.2">
      <c r="C75" s="158"/>
      <c r="D75" s="158"/>
      <c r="E75" s="158"/>
      <c r="F75" s="158"/>
      <c r="G75" s="158"/>
      <c r="H75" s="158"/>
      <c r="I75" s="158"/>
      <c r="J75" s="158"/>
      <c r="K75" s="158"/>
      <c r="L75" s="158"/>
      <c r="M75" s="158"/>
      <c r="N75" s="158"/>
      <c r="O75" s="158"/>
      <c r="P75" s="158"/>
      <c r="Q75" s="158"/>
      <c r="R75" s="158"/>
      <c r="S75" s="158"/>
      <c r="T75" s="158"/>
      <c r="U75" s="158"/>
      <c r="V75" s="158"/>
      <c r="W75" s="158"/>
      <c r="X75" s="158"/>
      <c r="Y75" s="158"/>
      <c r="Z75" s="158"/>
      <c r="AA75" s="158"/>
      <c r="AB75" s="158"/>
      <c r="AC75" s="158"/>
      <c r="AD75" s="158"/>
      <c r="AE75" s="158"/>
      <c r="AF75" s="158"/>
      <c r="AG75" s="158"/>
      <c r="AH75" s="158"/>
      <c r="AI75" s="158"/>
      <c r="AJ75" s="158"/>
      <c r="AK75" s="158"/>
      <c r="AL75" s="158"/>
      <c r="AM75" s="158"/>
      <c r="AN75" s="158"/>
      <c r="AO75" s="158"/>
      <c r="AP75" s="158"/>
      <c r="AQ75" s="158"/>
      <c r="AR75" s="158"/>
      <c r="AS75" s="158"/>
      <c r="AT75" s="158"/>
      <c r="AU75" s="158"/>
      <c r="AV75" s="158"/>
      <c r="AW75" s="158"/>
      <c r="AX75" s="158"/>
      <c r="AY75" s="375"/>
      <c r="AZ75" s="375"/>
      <c r="BA75" s="375"/>
      <c r="BB75" s="375"/>
      <c r="BC75" s="375"/>
      <c r="BD75" s="594"/>
      <c r="BE75" s="594"/>
      <c r="BF75" s="594"/>
      <c r="BG75" s="594"/>
      <c r="BH75" s="208"/>
      <c r="BI75" s="375"/>
      <c r="BJ75" s="375"/>
      <c r="BK75" s="375"/>
      <c r="BL75" s="375"/>
      <c r="BM75" s="375"/>
      <c r="BN75" s="375"/>
      <c r="BO75" s="375"/>
      <c r="BP75" s="375"/>
      <c r="BQ75" s="375"/>
      <c r="BR75" s="375"/>
      <c r="BS75" s="375"/>
      <c r="BT75" s="375"/>
      <c r="BU75" s="375"/>
      <c r="BV75" s="375"/>
    </row>
    <row r="76" spans="1:74" x14ac:dyDescent="0.2">
      <c r="C76" s="158"/>
      <c r="D76" s="158"/>
      <c r="E76" s="158"/>
      <c r="F76" s="158"/>
      <c r="G76" s="158"/>
      <c r="H76" s="158"/>
      <c r="I76" s="158"/>
      <c r="J76" s="158"/>
      <c r="K76" s="158"/>
      <c r="L76" s="158"/>
      <c r="M76" s="158"/>
      <c r="N76" s="158"/>
      <c r="O76" s="158"/>
      <c r="P76" s="158"/>
      <c r="Q76" s="158"/>
      <c r="R76" s="158"/>
      <c r="S76" s="158"/>
      <c r="T76" s="158"/>
      <c r="U76" s="158"/>
      <c r="V76" s="158"/>
      <c r="W76" s="158"/>
      <c r="X76" s="158"/>
      <c r="Y76" s="158"/>
      <c r="Z76" s="158"/>
      <c r="AA76" s="158"/>
      <c r="AB76" s="158"/>
      <c r="AC76" s="158"/>
      <c r="AD76" s="158"/>
      <c r="AE76" s="158"/>
      <c r="AF76" s="158"/>
      <c r="AG76" s="158"/>
      <c r="AH76" s="158"/>
      <c r="AI76" s="158"/>
      <c r="AJ76" s="158"/>
      <c r="AK76" s="158"/>
      <c r="AL76" s="158"/>
      <c r="AM76" s="158"/>
      <c r="AN76" s="158"/>
      <c r="AO76" s="158"/>
      <c r="AP76" s="158"/>
      <c r="AQ76" s="158"/>
      <c r="AR76" s="158"/>
      <c r="AS76" s="158"/>
      <c r="AT76" s="158"/>
      <c r="AU76" s="158"/>
      <c r="AV76" s="158"/>
      <c r="AW76" s="158"/>
      <c r="AX76" s="158"/>
      <c r="AY76" s="375"/>
      <c r="AZ76" s="375"/>
      <c r="BA76" s="375"/>
      <c r="BB76" s="375"/>
      <c r="BC76" s="375"/>
      <c r="BD76" s="594"/>
      <c r="BE76" s="594"/>
      <c r="BF76" s="594"/>
      <c r="BG76" s="594"/>
      <c r="BH76" s="208"/>
      <c r="BI76" s="375"/>
      <c r="BJ76" s="375"/>
      <c r="BK76" s="375"/>
      <c r="BL76" s="375"/>
      <c r="BM76" s="375"/>
      <c r="BN76" s="375"/>
      <c r="BO76" s="375"/>
      <c r="BP76" s="375"/>
      <c r="BQ76" s="375"/>
      <c r="BR76" s="375"/>
      <c r="BS76" s="375"/>
      <c r="BT76" s="375"/>
      <c r="BU76" s="375"/>
      <c r="BV76" s="375"/>
    </row>
    <row r="77" spans="1:74" x14ac:dyDescent="0.2">
      <c r="C77" s="158"/>
      <c r="D77" s="158"/>
      <c r="E77" s="158"/>
      <c r="F77" s="158"/>
      <c r="G77" s="158"/>
      <c r="H77" s="158"/>
      <c r="I77" s="158"/>
      <c r="J77" s="158"/>
      <c r="K77" s="158"/>
      <c r="L77" s="158"/>
      <c r="M77" s="158"/>
      <c r="N77" s="158"/>
      <c r="O77" s="158"/>
      <c r="P77" s="158"/>
      <c r="Q77" s="158"/>
      <c r="R77" s="158"/>
      <c r="S77" s="158"/>
      <c r="T77" s="158"/>
      <c r="U77" s="158"/>
      <c r="V77" s="158"/>
      <c r="W77" s="158"/>
      <c r="X77" s="158"/>
      <c r="Y77" s="158"/>
      <c r="Z77" s="158"/>
      <c r="AA77" s="158"/>
      <c r="AB77" s="158"/>
      <c r="AC77" s="158"/>
      <c r="AD77" s="158"/>
      <c r="AE77" s="158"/>
      <c r="AF77" s="158"/>
      <c r="AG77" s="158"/>
      <c r="AH77" s="158"/>
      <c r="AI77" s="158"/>
      <c r="AJ77" s="158"/>
      <c r="AK77" s="158"/>
      <c r="AL77" s="158"/>
      <c r="AM77" s="158"/>
      <c r="AN77" s="158"/>
      <c r="AO77" s="158"/>
      <c r="AP77" s="158"/>
      <c r="AQ77" s="158"/>
      <c r="AR77" s="158"/>
      <c r="AS77" s="158"/>
      <c r="AT77" s="158"/>
      <c r="AU77" s="158"/>
      <c r="AV77" s="158"/>
      <c r="AW77" s="158"/>
      <c r="AX77" s="158"/>
      <c r="AY77" s="375"/>
      <c r="AZ77" s="375"/>
      <c r="BA77" s="375"/>
      <c r="BB77" s="375"/>
      <c r="BC77" s="375"/>
      <c r="BD77" s="594"/>
      <c r="BE77" s="594"/>
      <c r="BF77" s="594"/>
      <c r="BG77" s="594"/>
      <c r="BH77" s="208"/>
      <c r="BI77" s="375"/>
      <c r="BJ77" s="375"/>
      <c r="BK77" s="375"/>
      <c r="BL77" s="375"/>
      <c r="BM77" s="375"/>
      <c r="BN77" s="375"/>
      <c r="BO77" s="375"/>
      <c r="BP77" s="375"/>
      <c r="BQ77" s="375"/>
      <c r="BR77" s="375"/>
      <c r="BS77" s="375"/>
      <c r="BT77" s="375"/>
      <c r="BU77" s="375"/>
      <c r="BV77" s="375"/>
    </row>
    <row r="78" spans="1:74" x14ac:dyDescent="0.2">
      <c r="C78" s="158"/>
      <c r="D78" s="158"/>
      <c r="E78" s="158"/>
      <c r="F78" s="158"/>
      <c r="G78" s="158"/>
      <c r="H78" s="158"/>
      <c r="I78" s="158"/>
      <c r="J78" s="158"/>
      <c r="K78" s="158"/>
      <c r="L78" s="158"/>
      <c r="M78" s="158"/>
      <c r="N78" s="158"/>
      <c r="O78" s="158"/>
      <c r="P78" s="158"/>
      <c r="Q78" s="158"/>
      <c r="R78" s="158"/>
      <c r="S78" s="158"/>
      <c r="T78" s="158"/>
      <c r="U78" s="158"/>
      <c r="V78" s="158"/>
      <c r="W78" s="158"/>
      <c r="X78" s="158"/>
      <c r="Y78" s="158"/>
      <c r="Z78" s="158"/>
      <c r="AA78" s="158"/>
      <c r="AB78" s="158"/>
      <c r="AC78" s="158"/>
      <c r="AD78" s="158"/>
      <c r="AE78" s="158"/>
      <c r="AF78" s="158"/>
      <c r="AG78" s="158"/>
      <c r="AH78" s="158"/>
      <c r="AI78" s="158"/>
      <c r="AJ78" s="158"/>
      <c r="AK78" s="158"/>
      <c r="AL78" s="158"/>
      <c r="AM78" s="158"/>
      <c r="AN78" s="158"/>
      <c r="AO78" s="158"/>
      <c r="AP78" s="158"/>
      <c r="AQ78" s="158"/>
      <c r="AR78" s="158"/>
      <c r="AS78" s="158"/>
      <c r="AT78" s="158"/>
      <c r="AU78" s="158"/>
      <c r="AV78" s="158"/>
      <c r="AW78" s="158"/>
      <c r="AX78" s="158"/>
      <c r="AY78" s="375"/>
      <c r="AZ78" s="375"/>
      <c r="BA78" s="375"/>
      <c r="BB78" s="375"/>
      <c r="BC78" s="375"/>
      <c r="BD78" s="594"/>
      <c r="BE78" s="594"/>
      <c r="BF78" s="594"/>
      <c r="BG78" s="594"/>
      <c r="BI78" s="375"/>
      <c r="BJ78" s="375"/>
      <c r="BK78" s="375"/>
      <c r="BL78" s="375"/>
      <c r="BM78" s="375"/>
      <c r="BN78" s="375"/>
      <c r="BO78" s="375"/>
      <c r="BP78" s="375"/>
      <c r="BQ78" s="375"/>
      <c r="BR78" s="375"/>
      <c r="BS78" s="375"/>
      <c r="BT78" s="375"/>
      <c r="BU78" s="375"/>
      <c r="BV78" s="375"/>
    </row>
    <row r="79" spans="1:74" x14ac:dyDescent="0.2">
      <c r="C79" s="158"/>
      <c r="D79" s="158"/>
      <c r="E79" s="158"/>
      <c r="F79" s="158"/>
      <c r="G79" s="158"/>
      <c r="H79" s="158"/>
      <c r="I79" s="158"/>
      <c r="J79" s="158"/>
      <c r="K79" s="158"/>
      <c r="L79" s="158"/>
      <c r="M79" s="158"/>
      <c r="N79" s="158"/>
      <c r="O79" s="158"/>
      <c r="P79" s="158"/>
      <c r="Q79" s="158"/>
      <c r="R79" s="158"/>
      <c r="S79" s="158"/>
      <c r="T79" s="158"/>
      <c r="U79" s="158"/>
      <c r="V79" s="158"/>
      <c r="W79" s="158"/>
      <c r="X79" s="158"/>
      <c r="Y79" s="158"/>
      <c r="Z79" s="158"/>
      <c r="AA79" s="158"/>
      <c r="AB79" s="158"/>
      <c r="AC79" s="158"/>
      <c r="AD79" s="158"/>
      <c r="AE79" s="158"/>
      <c r="AF79" s="158"/>
      <c r="AG79" s="158"/>
      <c r="AH79" s="158"/>
      <c r="AI79" s="158"/>
      <c r="AJ79" s="158"/>
      <c r="AK79" s="158"/>
      <c r="AL79" s="158"/>
      <c r="AM79" s="158"/>
      <c r="AN79" s="158"/>
      <c r="AO79" s="158"/>
      <c r="AP79" s="158"/>
      <c r="AQ79" s="158"/>
      <c r="AR79" s="158"/>
      <c r="AS79" s="158"/>
      <c r="AT79" s="158"/>
      <c r="AU79" s="158"/>
      <c r="AV79" s="158"/>
      <c r="AW79" s="158"/>
      <c r="AX79" s="158"/>
      <c r="AY79" s="375"/>
      <c r="AZ79" s="375"/>
      <c r="BA79" s="375"/>
      <c r="BB79" s="375"/>
      <c r="BC79" s="375"/>
      <c r="BD79" s="594"/>
      <c r="BE79" s="594"/>
      <c r="BF79" s="594"/>
      <c r="BG79" s="594"/>
      <c r="BI79" s="375"/>
      <c r="BJ79" s="375"/>
      <c r="BK79" s="375"/>
      <c r="BL79" s="375"/>
      <c r="BM79" s="375"/>
      <c r="BN79" s="375"/>
      <c r="BO79" s="375"/>
      <c r="BP79" s="375"/>
      <c r="BQ79" s="375"/>
      <c r="BR79" s="375"/>
      <c r="BS79" s="375"/>
      <c r="BT79" s="375"/>
      <c r="BU79" s="375"/>
      <c r="BV79" s="375"/>
    </row>
    <row r="80" spans="1:74" x14ac:dyDescent="0.2">
      <c r="C80" s="158"/>
      <c r="D80" s="158"/>
      <c r="E80" s="158"/>
      <c r="F80" s="158"/>
      <c r="G80" s="158"/>
      <c r="H80" s="158"/>
      <c r="I80" s="158"/>
      <c r="J80" s="158"/>
      <c r="K80" s="158"/>
      <c r="L80" s="158"/>
      <c r="M80" s="158"/>
      <c r="N80" s="158"/>
      <c r="O80" s="158"/>
      <c r="P80" s="158"/>
      <c r="Q80" s="158"/>
      <c r="R80" s="158"/>
      <c r="S80" s="158"/>
      <c r="T80" s="158"/>
      <c r="U80" s="158"/>
      <c r="V80" s="158"/>
      <c r="W80" s="158"/>
      <c r="X80" s="158"/>
      <c r="Y80" s="158"/>
      <c r="Z80" s="158"/>
      <c r="AA80" s="158"/>
      <c r="AB80" s="158"/>
      <c r="AC80" s="158"/>
      <c r="AD80" s="158"/>
      <c r="AE80" s="158"/>
      <c r="AF80" s="158"/>
      <c r="AG80" s="158"/>
      <c r="AH80" s="158"/>
      <c r="AI80" s="158"/>
      <c r="AJ80" s="158"/>
      <c r="AK80" s="158"/>
      <c r="AL80" s="158"/>
      <c r="AM80" s="158"/>
      <c r="AN80" s="158"/>
      <c r="AO80" s="158"/>
      <c r="AP80" s="158"/>
      <c r="AQ80" s="158"/>
      <c r="AR80" s="158"/>
      <c r="AS80" s="158"/>
      <c r="AT80" s="158"/>
      <c r="AU80" s="158"/>
      <c r="AV80" s="158"/>
      <c r="AW80" s="158"/>
      <c r="AX80" s="158"/>
      <c r="AY80" s="375"/>
      <c r="AZ80" s="375"/>
      <c r="BA80" s="375"/>
      <c r="BB80" s="375"/>
      <c r="BC80" s="375"/>
      <c r="BD80" s="594"/>
      <c r="BE80" s="594"/>
      <c r="BF80" s="594"/>
      <c r="BG80" s="594"/>
      <c r="BI80" s="375"/>
      <c r="BJ80" s="375"/>
      <c r="BK80" s="375"/>
      <c r="BL80" s="375"/>
      <c r="BM80" s="375"/>
      <c r="BN80" s="375"/>
      <c r="BO80" s="375"/>
      <c r="BP80" s="375"/>
      <c r="BQ80" s="375"/>
      <c r="BR80" s="375"/>
      <c r="BS80" s="375"/>
      <c r="BT80" s="375"/>
      <c r="BU80" s="375"/>
      <c r="BV80" s="375"/>
    </row>
    <row r="81" spans="3:74" x14ac:dyDescent="0.2">
      <c r="C81" s="158"/>
      <c r="D81" s="158"/>
      <c r="E81" s="158"/>
      <c r="F81" s="158"/>
      <c r="G81" s="158"/>
      <c r="H81" s="158"/>
      <c r="I81" s="158"/>
      <c r="J81" s="158"/>
      <c r="K81" s="158"/>
      <c r="L81" s="158"/>
      <c r="M81" s="158"/>
      <c r="N81" s="158"/>
      <c r="O81" s="158"/>
      <c r="P81" s="158"/>
      <c r="Q81" s="158"/>
      <c r="R81" s="158"/>
      <c r="S81" s="158"/>
      <c r="T81" s="158"/>
      <c r="U81" s="158"/>
      <c r="V81" s="158"/>
      <c r="W81" s="158"/>
      <c r="X81" s="158"/>
      <c r="Y81" s="158"/>
      <c r="Z81" s="158"/>
      <c r="AA81" s="158"/>
      <c r="AB81" s="158"/>
      <c r="AC81" s="158"/>
      <c r="AD81" s="158"/>
      <c r="AE81" s="158"/>
      <c r="AF81" s="158"/>
      <c r="AG81" s="158"/>
      <c r="AH81" s="158"/>
      <c r="AI81" s="158"/>
      <c r="AJ81" s="158"/>
      <c r="AK81" s="158"/>
      <c r="AL81" s="158"/>
      <c r="AM81" s="158"/>
      <c r="AN81" s="158"/>
      <c r="AO81" s="158"/>
      <c r="AP81" s="158"/>
      <c r="AQ81" s="158"/>
      <c r="AR81" s="158"/>
      <c r="AS81" s="158"/>
      <c r="AT81" s="158"/>
      <c r="AU81" s="158"/>
      <c r="AV81" s="158"/>
      <c r="AW81" s="158"/>
      <c r="AX81" s="158"/>
      <c r="AY81" s="375"/>
      <c r="AZ81" s="375"/>
      <c r="BA81" s="375"/>
      <c r="BB81" s="375"/>
      <c r="BC81" s="375"/>
      <c r="BD81" s="594"/>
      <c r="BE81" s="594"/>
      <c r="BF81" s="594"/>
      <c r="BG81" s="594"/>
      <c r="BI81" s="375"/>
      <c r="BJ81" s="375"/>
      <c r="BK81" s="375"/>
      <c r="BL81" s="375"/>
      <c r="BM81" s="375"/>
      <c r="BN81" s="375"/>
      <c r="BO81" s="375"/>
      <c r="BP81" s="375"/>
      <c r="BQ81" s="375"/>
      <c r="BR81" s="375"/>
      <c r="BS81" s="375"/>
      <c r="BT81" s="375"/>
      <c r="BU81" s="375"/>
      <c r="BV81" s="375"/>
    </row>
    <row r="82" spans="3:74" x14ac:dyDescent="0.2">
      <c r="C82" s="158"/>
      <c r="D82" s="158"/>
      <c r="E82" s="158"/>
      <c r="F82" s="158"/>
      <c r="G82" s="158"/>
      <c r="H82" s="158"/>
      <c r="I82" s="158"/>
      <c r="J82" s="158"/>
      <c r="K82" s="158"/>
      <c r="L82" s="158"/>
      <c r="M82" s="158"/>
      <c r="N82" s="158"/>
      <c r="O82" s="158"/>
      <c r="P82" s="158"/>
      <c r="Q82" s="158"/>
      <c r="R82" s="158"/>
      <c r="S82" s="158"/>
      <c r="T82" s="158"/>
      <c r="U82" s="158"/>
      <c r="V82" s="158"/>
      <c r="W82" s="158"/>
      <c r="X82" s="158"/>
      <c r="Y82" s="158"/>
      <c r="Z82" s="158"/>
      <c r="AA82" s="158"/>
      <c r="AB82" s="158"/>
      <c r="AC82" s="158"/>
      <c r="AD82" s="158"/>
      <c r="AE82" s="158"/>
      <c r="AF82" s="158"/>
      <c r="AG82" s="158"/>
      <c r="AH82" s="158"/>
      <c r="AI82" s="158"/>
      <c r="AJ82" s="158"/>
      <c r="AK82" s="158"/>
      <c r="AL82" s="158"/>
      <c r="AM82" s="158"/>
      <c r="AN82" s="158"/>
      <c r="AO82" s="158"/>
      <c r="AP82" s="158"/>
      <c r="AQ82" s="158"/>
      <c r="AR82" s="158"/>
      <c r="AS82" s="158"/>
      <c r="AT82" s="158"/>
      <c r="AU82" s="158"/>
      <c r="AV82" s="158"/>
      <c r="AW82" s="158"/>
      <c r="AX82" s="158"/>
      <c r="AY82" s="375"/>
      <c r="AZ82" s="375"/>
      <c r="BA82" s="375"/>
      <c r="BB82" s="375"/>
      <c r="BC82" s="375"/>
      <c r="BD82" s="594"/>
      <c r="BE82" s="594"/>
      <c r="BF82" s="594"/>
      <c r="BG82" s="594"/>
      <c r="BI82" s="375"/>
      <c r="BJ82" s="375"/>
      <c r="BK82" s="375"/>
      <c r="BL82" s="375"/>
      <c r="BM82" s="375"/>
      <c r="BN82" s="375"/>
      <c r="BO82" s="375"/>
      <c r="BP82" s="375"/>
      <c r="BQ82" s="375"/>
      <c r="BR82" s="375"/>
      <c r="BS82" s="375"/>
      <c r="BT82" s="375"/>
      <c r="BU82" s="375"/>
      <c r="BV82" s="375"/>
    </row>
    <row r="83" spans="3:74" x14ac:dyDescent="0.2">
      <c r="BG83" s="607"/>
      <c r="BK83" s="376"/>
      <c r="BL83" s="376"/>
      <c r="BM83" s="376"/>
      <c r="BN83" s="376"/>
      <c r="BO83" s="376"/>
      <c r="BP83" s="376"/>
      <c r="BQ83" s="376"/>
      <c r="BR83" s="376"/>
      <c r="BS83" s="376"/>
      <c r="BT83" s="376"/>
      <c r="BU83" s="376"/>
      <c r="BV83" s="376"/>
    </row>
    <row r="84" spans="3:74" x14ac:dyDescent="0.2">
      <c r="BG84" s="607"/>
      <c r="BK84" s="376"/>
      <c r="BL84" s="376"/>
      <c r="BM84" s="376"/>
      <c r="BN84" s="376"/>
      <c r="BO84" s="376"/>
      <c r="BP84" s="376"/>
      <c r="BQ84" s="376"/>
      <c r="BR84" s="376"/>
      <c r="BS84" s="376"/>
      <c r="BT84" s="376"/>
      <c r="BU84" s="376"/>
      <c r="BV84" s="376"/>
    </row>
    <row r="85" spans="3:74" x14ac:dyDescent="0.2">
      <c r="BG85" s="607"/>
      <c r="BK85" s="376"/>
      <c r="BL85" s="376"/>
      <c r="BM85" s="376"/>
      <c r="BN85" s="376"/>
      <c r="BO85" s="376"/>
      <c r="BP85" s="376"/>
      <c r="BQ85" s="376"/>
      <c r="BR85" s="376"/>
      <c r="BS85" s="376"/>
      <c r="BT85" s="376"/>
      <c r="BU85" s="376"/>
      <c r="BV85" s="376"/>
    </row>
    <row r="86" spans="3:74" x14ac:dyDescent="0.2">
      <c r="BG86" s="607"/>
      <c r="BK86" s="376"/>
      <c r="BL86" s="376"/>
      <c r="BM86" s="376"/>
      <c r="BN86" s="376"/>
      <c r="BO86" s="376"/>
      <c r="BP86" s="376"/>
      <c r="BQ86" s="376"/>
      <c r="BR86" s="376"/>
      <c r="BS86" s="376"/>
      <c r="BT86" s="376"/>
      <c r="BU86" s="376"/>
      <c r="BV86" s="376"/>
    </row>
    <row r="87" spans="3:74" x14ac:dyDescent="0.2">
      <c r="BG87" s="607"/>
      <c r="BK87" s="376"/>
      <c r="BL87" s="376"/>
      <c r="BM87" s="376"/>
      <c r="BN87" s="376"/>
      <c r="BO87" s="376"/>
      <c r="BP87" s="376"/>
      <c r="BQ87" s="376"/>
      <c r="BR87" s="376"/>
      <c r="BS87" s="376"/>
      <c r="BT87" s="376"/>
      <c r="BU87" s="376"/>
      <c r="BV87" s="376"/>
    </row>
    <row r="88" spans="3:74" x14ac:dyDescent="0.2">
      <c r="BG88" s="607"/>
      <c r="BK88" s="376"/>
      <c r="BL88" s="376"/>
      <c r="BM88" s="376"/>
      <c r="BN88" s="376"/>
      <c r="BO88" s="376"/>
      <c r="BP88" s="376"/>
      <c r="BQ88" s="376"/>
      <c r="BR88" s="376"/>
      <c r="BS88" s="376"/>
      <c r="BT88" s="376"/>
      <c r="BU88" s="376"/>
      <c r="BV88" s="376"/>
    </row>
    <row r="89" spans="3:74" x14ac:dyDescent="0.2">
      <c r="BG89" s="607"/>
      <c r="BK89" s="376"/>
      <c r="BL89" s="376"/>
      <c r="BM89" s="376"/>
      <c r="BN89" s="376"/>
      <c r="BO89" s="376"/>
      <c r="BP89" s="376"/>
      <c r="BQ89" s="376"/>
      <c r="BR89" s="376"/>
      <c r="BS89" s="376"/>
      <c r="BT89" s="376"/>
      <c r="BU89" s="376"/>
      <c r="BV89" s="376"/>
    </row>
    <row r="90" spans="3:74" x14ac:dyDescent="0.2">
      <c r="BG90" s="607"/>
      <c r="BK90" s="376"/>
      <c r="BL90" s="376"/>
      <c r="BM90" s="376"/>
      <c r="BN90" s="376"/>
      <c r="BO90" s="376"/>
      <c r="BP90" s="376"/>
      <c r="BQ90" s="376"/>
      <c r="BR90" s="376"/>
      <c r="BS90" s="376"/>
      <c r="BT90" s="376"/>
      <c r="BU90" s="376"/>
      <c r="BV90" s="376"/>
    </row>
    <row r="91" spans="3:74" x14ac:dyDescent="0.2">
      <c r="BG91" s="607"/>
      <c r="BK91" s="376"/>
      <c r="BL91" s="376"/>
      <c r="BM91" s="376"/>
      <c r="BN91" s="376"/>
      <c r="BO91" s="376"/>
      <c r="BP91" s="376"/>
      <c r="BQ91" s="376"/>
      <c r="BR91" s="376"/>
      <c r="BS91" s="376"/>
      <c r="BT91" s="376"/>
      <c r="BU91" s="376"/>
      <c r="BV91" s="376"/>
    </row>
    <row r="92" spans="3:74" x14ac:dyDescent="0.2">
      <c r="BG92" s="607"/>
      <c r="BK92" s="376"/>
      <c r="BL92" s="376"/>
      <c r="BM92" s="376"/>
      <c r="BN92" s="376"/>
      <c r="BO92" s="376"/>
      <c r="BP92" s="376"/>
      <c r="BQ92" s="376"/>
      <c r="BR92" s="376"/>
      <c r="BS92" s="376"/>
      <c r="BT92" s="376"/>
      <c r="BU92" s="376"/>
      <c r="BV92" s="376"/>
    </row>
    <row r="93" spans="3:74" x14ac:dyDescent="0.2">
      <c r="BG93" s="607"/>
      <c r="BK93" s="376"/>
      <c r="BL93" s="376"/>
      <c r="BM93" s="376"/>
      <c r="BN93" s="376"/>
      <c r="BO93" s="376"/>
      <c r="BP93" s="376"/>
      <c r="BQ93" s="376"/>
      <c r="BR93" s="376"/>
      <c r="BS93" s="376"/>
      <c r="BT93" s="376"/>
      <c r="BU93" s="376"/>
      <c r="BV93" s="376"/>
    </row>
    <row r="94" spans="3:74" x14ac:dyDescent="0.2">
      <c r="BG94" s="607"/>
      <c r="BK94" s="376"/>
      <c r="BL94" s="376"/>
      <c r="BM94" s="376"/>
      <c r="BN94" s="376"/>
      <c r="BO94" s="376"/>
      <c r="BP94" s="376"/>
      <c r="BQ94" s="376"/>
      <c r="BR94" s="376"/>
      <c r="BS94" s="376"/>
      <c r="BT94" s="376"/>
      <c r="BU94" s="376"/>
      <c r="BV94" s="376"/>
    </row>
    <row r="95" spans="3:74" x14ac:dyDescent="0.2">
      <c r="BG95" s="607"/>
      <c r="BK95" s="376"/>
      <c r="BL95" s="376"/>
      <c r="BM95" s="376"/>
      <c r="BN95" s="376"/>
      <c r="BO95" s="376"/>
      <c r="BP95" s="376"/>
      <c r="BQ95" s="376"/>
      <c r="BR95" s="376"/>
      <c r="BS95" s="376"/>
      <c r="BT95" s="376"/>
      <c r="BU95" s="376"/>
      <c r="BV95" s="376"/>
    </row>
    <row r="96" spans="3:74" x14ac:dyDescent="0.2">
      <c r="BG96" s="607"/>
      <c r="BK96" s="376"/>
      <c r="BL96" s="376"/>
      <c r="BM96" s="376"/>
      <c r="BN96" s="376"/>
      <c r="BO96" s="376"/>
      <c r="BP96" s="376"/>
      <c r="BQ96" s="376"/>
      <c r="BR96" s="376"/>
      <c r="BS96" s="376"/>
      <c r="BT96" s="376"/>
      <c r="BU96" s="376"/>
      <c r="BV96" s="376"/>
    </row>
    <row r="97" spans="59:74" x14ac:dyDescent="0.2">
      <c r="BG97" s="607"/>
      <c r="BK97" s="376"/>
      <c r="BL97" s="376"/>
      <c r="BM97" s="376"/>
      <c r="BN97" s="376"/>
      <c r="BO97" s="376"/>
      <c r="BP97" s="376"/>
      <c r="BQ97" s="376"/>
      <c r="BR97" s="376"/>
      <c r="BS97" s="376"/>
      <c r="BT97" s="376"/>
      <c r="BU97" s="376"/>
      <c r="BV97" s="376"/>
    </row>
    <row r="98" spans="59:74" x14ac:dyDescent="0.2">
      <c r="BG98" s="607"/>
      <c r="BK98" s="376"/>
      <c r="BL98" s="376"/>
      <c r="BM98" s="376"/>
      <c r="BN98" s="376"/>
      <c r="BO98" s="376"/>
      <c r="BP98" s="376"/>
      <c r="BQ98" s="376"/>
      <c r="BR98" s="376"/>
      <c r="BS98" s="376"/>
      <c r="BT98" s="376"/>
      <c r="BU98" s="376"/>
      <c r="BV98" s="376"/>
    </row>
    <row r="99" spans="59:74" x14ac:dyDescent="0.2">
      <c r="BG99" s="607"/>
      <c r="BK99" s="376"/>
      <c r="BL99" s="376"/>
      <c r="BM99" s="376"/>
      <c r="BN99" s="376"/>
      <c r="BO99" s="376"/>
      <c r="BP99" s="376"/>
      <c r="BQ99" s="376"/>
      <c r="BR99" s="376"/>
      <c r="BS99" s="376"/>
      <c r="BT99" s="376"/>
      <c r="BU99" s="376"/>
      <c r="BV99" s="376"/>
    </row>
    <row r="100" spans="59:74" x14ac:dyDescent="0.2">
      <c r="BG100" s="607"/>
      <c r="BK100" s="376"/>
      <c r="BL100" s="376"/>
      <c r="BM100" s="376"/>
      <c r="BN100" s="376"/>
      <c r="BO100" s="376"/>
      <c r="BP100" s="376"/>
      <c r="BQ100" s="376"/>
      <c r="BR100" s="376"/>
      <c r="BS100" s="376"/>
      <c r="BT100" s="376"/>
      <c r="BU100" s="376"/>
      <c r="BV100" s="376"/>
    </row>
    <row r="101" spans="59:74" x14ac:dyDescent="0.2">
      <c r="BG101" s="607"/>
      <c r="BK101" s="376"/>
      <c r="BL101" s="376"/>
      <c r="BM101" s="376"/>
      <c r="BN101" s="376"/>
      <c r="BO101" s="376"/>
      <c r="BP101" s="376"/>
      <c r="BQ101" s="376"/>
      <c r="BR101" s="376"/>
      <c r="BS101" s="376"/>
      <c r="BT101" s="376"/>
      <c r="BU101" s="376"/>
      <c r="BV101" s="376"/>
    </row>
    <row r="102" spans="59:74" x14ac:dyDescent="0.2">
      <c r="BG102" s="607"/>
      <c r="BK102" s="376"/>
      <c r="BL102" s="376"/>
      <c r="BM102" s="376"/>
      <c r="BN102" s="376"/>
      <c r="BO102" s="376"/>
      <c r="BP102" s="376"/>
      <c r="BQ102" s="376"/>
      <c r="BR102" s="376"/>
      <c r="BS102" s="376"/>
      <c r="BT102" s="376"/>
      <c r="BU102" s="376"/>
      <c r="BV102" s="376"/>
    </row>
    <row r="103" spans="59:74" x14ac:dyDescent="0.2">
      <c r="BG103" s="607"/>
      <c r="BK103" s="376"/>
      <c r="BL103" s="376"/>
      <c r="BM103" s="376"/>
      <c r="BN103" s="376"/>
      <c r="BO103" s="376"/>
      <c r="BP103" s="376"/>
      <c r="BQ103" s="376"/>
      <c r="BR103" s="376"/>
      <c r="BS103" s="376"/>
      <c r="BT103" s="376"/>
      <c r="BU103" s="376"/>
      <c r="BV103" s="376"/>
    </row>
    <row r="104" spans="59:74" x14ac:dyDescent="0.2">
      <c r="BG104" s="607"/>
      <c r="BK104" s="376"/>
      <c r="BL104" s="376"/>
      <c r="BM104" s="376"/>
      <c r="BN104" s="376"/>
      <c r="BO104" s="376"/>
      <c r="BP104" s="376"/>
      <c r="BQ104" s="376"/>
      <c r="BR104" s="376"/>
      <c r="BS104" s="376"/>
      <c r="BT104" s="376"/>
      <c r="BU104" s="376"/>
      <c r="BV104" s="376"/>
    </row>
    <row r="105" spans="59:74" x14ac:dyDescent="0.2">
      <c r="BG105" s="607"/>
      <c r="BK105" s="376"/>
      <c r="BL105" s="376"/>
      <c r="BM105" s="376"/>
      <c r="BN105" s="376"/>
      <c r="BO105" s="376"/>
      <c r="BP105" s="376"/>
      <c r="BQ105" s="376"/>
      <c r="BR105" s="376"/>
      <c r="BS105" s="376"/>
      <c r="BT105" s="376"/>
      <c r="BU105" s="376"/>
      <c r="BV105" s="376"/>
    </row>
    <row r="106" spans="59:74" x14ac:dyDescent="0.2">
      <c r="BG106" s="607"/>
      <c r="BK106" s="376"/>
      <c r="BL106" s="376"/>
      <c r="BM106" s="376"/>
      <c r="BN106" s="376"/>
      <c r="BO106" s="376"/>
      <c r="BP106" s="376"/>
      <c r="BQ106" s="376"/>
      <c r="BR106" s="376"/>
      <c r="BS106" s="376"/>
      <c r="BT106" s="376"/>
      <c r="BU106" s="376"/>
      <c r="BV106" s="376"/>
    </row>
    <row r="107" spans="59:74" x14ac:dyDescent="0.2">
      <c r="BG107" s="607"/>
      <c r="BK107" s="376"/>
      <c r="BL107" s="376"/>
      <c r="BM107" s="376"/>
      <c r="BN107" s="376"/>
      <c r="BO107" s="376"/>
      <c r="BP107" s="376"/>
      <c r="BQ107" s="376"/>
      <c r="BR107" s="376"/>
      <c r="BS107" s="376"/>
      <c r="BT107" s="376"/>
      <c r="BU107" s="376"/>
      <c r="BV107" s="376"/>
    </row>
    <row r="108" spans="59:74" x14ac:dyDescent="0.2">
      <c r="BG108" s="607"/>
      <c r="BK108" s="376"/>
      <c r="BL108" s="376"/>
      <c r="BM108" s="376"/>
      <c r="BN108" s="376"/>
      <c r="BO108" s="376"/>
      <c r="BP108" s="376"/>
      <c r="BQ108" s="376"/>
      <c r="BR108" s="376"/>
      <c r="BS108" s="376"/>
      <c r="BT108" s="376"/>
      <c r="BU108" s="376"/>
      <c r="BV108" s="376"/>
    </row>
    <row r="109" spans="59:74" x14ac:dyDescent="0.2">
      <c r="BG109" s="607"/>
      <c r="BK109" s="376"/>
      <c r="BL109" s="376"/>
      <c r="BM109" s="376"/>
      <c r="BN109" s="376"/>
      <c r="BO109" s="376"/>
      <c r="BP109" s="376"/>
      <c r="BQ109" s="376"/>
      <c r="BR109" s="376"/>
      <c r="BS109" s="376"/>
      <c r="BT109" s="376"/>
      <c r="BU109" s="376"/>
      <c r="BV109" s="376"/>
    </row>
    <row r="110" spans="59:74" x14ac:dyDescent="0.2">
      <c r="BK110" s="376"/>
      <c r="BL110" s="376"/>
      <c r="BM110" s="376"/>
      <c r="BN110" s="376"/>
      <c r="BO110" s="376"/>
      <c r="BP110" s="376"/>
      <c r="BQ110" s="376"/>
      <c r="BR110" s="376"/>
      <c r="BS110" s="376"/>
      <c r="BT110" s="376"/>
      <c r="BU110" s="376"/>
      <c r="BV110" s="376"/>
    </row>
    <row r="111" spans="59:74" x14ac:dyDescent="0.2">
      <c r="BK111" s="376"/>
      <c r="BL111" s="376"/>
      <c r="BM111" s="376"/>
      <c r="BN111" s="376"/>
      <c r="BO111" s="376"/>
      <c r="BP111" s="376"/>
      <c r="BQ111" s="376"/>
      <c r="BR111" s="376"/>
      <c r="BS111" s="376"/>
      <c r="BT111" s="376"/>
      <c r="BU111" s="376"/>
      <c r="BV111" s="376"/>
    </row>
    <row r="112" spans="59:74" x14ac:dyDescent="0.2">
      <c r="BK112" s="376"/>
      <c r="BL112" s="376"/>
      <c r="BM112" s="376"/>
      <c r="BN112" s="376"/>
      <c r="BO112" s="376"/>
      <c r="BP112" s="376"/>
      <c r="BQ112" s="376"/>
      <c r="BR112" s="376"/>
      <c r="BS112" s="376"/>
      <c r="BT112" s="376"/>
      <c r="BU112" s="376"/>
      <c r="BV112" s="376"/>
    </row>
    <row r="113" spans="63:74" x14ac:dyDescent="0.2">
      <c r="BK113" s="376"/>
      <c r="BL113" s="376"/>
      <c r="BM113" s="376"/>
      <c r="BN113" s="376"/>
      <c r="BO113" s="376"/>
      <c r="BP113" s="376"/>
      <c r="BQ113" s="376"/>
      <c r="BR113" s="376"/>
      <c r="BS113" s="376"/>
      <c r="BT113" s="376"/>
      <c r="BU113" s="376"/>
      <c r="BV113" s="376"/>
    </row>
    <row r="114" spans="63:74" x14ac:dyDescent="0.2">
      <c r="BK114" s="376"/>
      <c r="BL114" s="376"/>
      <c r="BM114" s="376"/>
      <c r="BN114" s="376"/>
      <c r="BO114" s="376"/>
      <c r="BP114" s="376"/>
      <c r="BQ114" s="376"/>
      <c r="BR114" s="376"/>
      <c r="BS114" s="376"/>
      <c r="BT114" s="376"/>
      <c r="BU114" s="376"/>
      <c r="BV114" s="376"/>
    </row>
    <row r="115" spans="63:74" x14ac:dyDescent="0.2">
      <c r="BK115" s="376"/>
      <c r="BL115" s="376"/>
      <c r="BM115" s="376"/>
      <c r="BN115" s="376"/>
      <c r="BO115" s="376"/>
      <c r="BP115" s="376"/>
      <c r="BQ115" s="376"/>
      <c r="BR115" s="376"/>
      <c r="BS115" s="376"/>
      <c r="BT115" s="376"/>
      <c r="BU115" s="376"/>
      <c r="BV115" s="376"/>
    </row>
    <row r="116" spans="63:74" x14ac:dyDescent="0.2">
      <c r="BK116" s="376"/>
      <c r="BL116" s="376"/>
      <c r="BM116" s="376"/>
      <c r="BN116" s="376"/>
      <c r="BO116" s="376"/>
      <c r="BP116" s="376"/>
      <c r="BQ116" s="376"/>
      <c r="BR116" s="376"/>
      <c r="BS116" s="376"/>
      <c r="BT116" s="376"/>
      <c r="BU116" s="376"/>
      <c r="BV116" s="376"/>
    </row>
    <row r="117" spans="63:74" x14ac:dyDescent="0.2">
      <c r="BK117" s="376"/>
      <c r="BL117" s="376"/>
      <c r="BM117" s="376"/>
      <c r="BN117" s="376"/>
      <c r="BO117" s="376"/>
      <c r="BP117" s="376"/>
      <c r="BQ117" s="376"/>
      <c r="BR117" s="376"/>
      <c r="BS117" s="376"/>
      <c r="BT117" s="376"/>
      <c r="BU117" s="376"/>
      <c r="BV117" s="376"/>
    </row>
    <row r="118" spans="63:74" x14ac:dyDescent="0.2">
      <c r="BK118" s="376"/>
      <c r="BL118" s="376"/>
      <c r="BM118" s="376"/>
      <c r="BN118" s="376"/>
      <c r="BO118" s="376"/>
      <c r="BP118" s="376"/>
      <c r="BQ118" s="376"/>
      <c r="BR118" s="376"/>
      <c r="BS118" s="376"/>
      <c r="BT118" s="376"/>
      <c r="BU118" s="376"/>
      <c r="BV118" s="376"/>
    </row>
    <row r="119" spans="63:74" x14ac:dyDescent="0.2">
      <c r="BK119" s="376"/>
      <c r="BL119" s="376"/>
      <c r="BM119" s="376"/>
      <c r="BN119" s="376"/>
      <c r="BO119" s="376"/>
      <c r="BP119" s="376"/>
      <c r="BQ119" s="376"/>
      <c r="BR119" s="376"/>
      <c r="BS119" s="376"/>
      <c r="BT119" s="376"/>
      <c r="BU119" s="376"/>
      <c r="BV119" s="376"/>
    </row>
    <row r="120" spans="63:74" x14ac:dyDescent="0.2">
      <c r="BK120" s="376"/>
      <c r="BL120" s="376"/>
      <c r="BM120" s="376"/>
      <c r="BN120" s="376"/>
      <c r="BO120" s="376"/>
      <c r="BP120" s="376"/>
      <c r="BQ120" s="376"/>
      <c r="BR120" s="376"/>
      <c r="BS120" s="376"/>
      <c r="BT120" s="376"/>
      <c r="BU120" s="376"/>
      <c r="BV120" s="376"/>
    </row>
    <row r="121" spans="63:74" x14ac:dyDescent="0.2">
      <c r="BK121" s="376"/>
      <c r="BL121" s="376"/>
      <c r="BM121" s="376"/>
      <c r="BN121" s="376"/>
      <c r="BO121" s="376"/>
      <c r="BP121" s="376"/>
      <c r="BQ121" s="376"/>
      <c r="BR121" s="376"/>
      <c r="BS121" s="376"/>
      <c r="BT121" s="376"/>
      <c r="BU121" s="376"/>
      <c r="BV121" s="376"/>
    </row>
    <row r="122" spans="63:74" x14ac:dyDescent="0.2">
      <c r="BK122" s="376"/>
      <c r="BL122" s="376"/>
      <c r="BM122" s="376"/>
      <c r="BN122" s="376"/>
      <c r="BO122" s="376"/>
      <c r="BP122" s="376"/>
      <c r="BQ122" s="376"/>
      <c r="BR122" s="376"/>
      <c r="BS122" s="376"/>
      <c r="BT122" s="376"/>
      <c r="BU122" s="376"/>
      <c r="BV122" s="376"/>
    </row>
    <row r="123" spans="63:74" x14ac:dyDescent="0.2">
      <c r="BK123" s="376"/>
      <c r="BL123" s="376"/>
      <c r="BM123" s="376"/>
      <c r="BN123" s="376"/>
      <c r="BO123" s="376"/>
      <c r="BP123" s="376"/>
      <c r="BQ123" s="376"/>
      <c r="BR123" s="376"/>
      <c r="BS123" s="376"/>
      <c r="BT123" s="376"/>
      <c r="BU123" s="376"/>
      <c r="BV123" s="376"/>
    </row>
    <row r="124" spans="63:74" x14ac:dyDescent="0.2">
      <c r="BK124" s="376"/>
      <c r="BL124" s="376"/>
      <c r="BM124" s="376"/>
      <c r="BN124" s="376"/>
      <c r="BO124" s="376"/>
      <c r="BP124" s="376"/>
      <c r="BQ124" s="376"/>
      <c r="BR124" s="376"/>
      <c r="BS124" s="376"/>
      <c r="BT124" s="376"/>
      <c r="BU124" s="376"/>
      <c r="BV124" s="376"/>
    </row>
    <row r="125" spans="63:74" x14ac:dyDescent="0.2">
      <c r="BK125" s="376"/>
      <c r="BL125" s="376"/>
      <c r="BM125" s="376"/>
      <c r="BN125" s="376"/>
      <c r="BO125" s="376"/>
      <c r="BP125" s="376"/>
      <c r="BQ125" s="376"/>
      <c r="BR125" s="376"/>
      <c r="BS125" s="376"/>
      <c r="BT125" s="376"/>
      <c r="BU125" s="376"/>
      <c r="BV125" s="376"/>
    </row>
    <row r="126" spans="63:74" x14ac:dyDescent="0.2">
      <c r="BK126" s="376"/>
      <c r="BL126" s="376"/>
      <c r="BM126" s="376"/>
      <c r="BN126" s="376"/>
      <c r="BO126" s="376"/>
      <c r="BP126" s="376"/>
      <c r="BQ126" s="376"/>
      <c r="BR126" s="376"/>
      <c r="BS126" s="376"/>
      <c r="BT126" s="376"/>
      <c r="BU126" s="376"/>
      <c r="BV126" s="376"/>
    </row>
    <row r="127" spans="63:74" x14ac:dyDescent="0.2">
      <c r="BK127" s="376"/>
      <c r="BL127" s="376"/>
      <c r="BM127" s="376"/>
      <c r="BN127" s="376"/>
      <c r="BO127" s="376"/>
      <c r="BP127" s="376"/>
      <c r="BQ127" s="376"/>
      <c r="BR127" s="376"/>
      <c r="BS127" s="376"/>
      <c r="BT127" s="376"/>
      <c r="BU127" s="376"/>
      <c r="BV127" s="376"/>
    </row>
    <row r="128" spans="63:74" x14ac:dyDescent="0.2">
      <c r="BK128" s="376"/>
      <c r="BL128" s="376"/>
      <c r="BM128" s="376"/>
      <c r="BN128" s="376"/>
      <c r="BO128" s="376"/>
      <c r="BP128" s="376"/>
      <c r="BQ128" s="376"/>
      <c r="BR128" s="376"/>
      <c r="BS128" s="376"/>
      <c r="BT128" s="376"/>
      <c r="BU128" s="376"/>
      <c r="BV128" s="376"/>
    </row>
    <row r="129" spans="63:74" x14ac:dyDescent="0.2">
      <c r="BK129" s="376"/>
      <c r="BL129" s="376"/>
      <c r="BM129" s="376"/>
      <c r="BN129" s="376"/>
      <c r="BO129" s="376"/>
      <c r="BP129" s="376"/>
      <c r="BQ129" s="376"/>
      <c r="BR129" s="376"/>
      <c r="BS129" s="376"/>
      <c r="BT129" s="376"/>
      <c r="BU129" s="376"/>
      <c r="BV129" s="376"/>
    </row>
    <row r="130" spans="63:74" x14ac:dyDescent="0.2">
      <c r="BK130" s="376"/>
      <c r="BL130" s="376"/>
      <c r="BM130" s="376"/>
      <c r="BN130" s="376"/>
      <c r="BO130" s="376"/>
      <c r="BP130" s="376"/>
      <c r="BQ130" s="376"/>
      <c r="BR130" s="376"/>
      <c r="BS130" s="376"/>
      <c r="BT130" s="376"/>
      <c r="BU130" s="376"/>
      <c r="BV130" s="376"/>
    </row>
    <row r="131" spans="63:74" x14ac:dyDescent="0.2">
      <c r="BK131" s="376"/>
      <c r="BL131" s="376"/>
      <c r="BM131" s="376"/>
      <c r="BN131" s="376"/>
      <c r="BO131" s="376"/>
      <c r="BP131" s="376"/>
      <c r="BQ131" s="376"/>
      <c r="BR131" s="376"/>
      <c r="BS131" s="376"/>
      <c r="BT131" s="376"/>
      <c r="BU131" s="376"/>
      <c r="BV131" s="376"/>
    </row>
    <row r="132" spans="63:74" x14ac:dyDescent="0.2">
      <c r="BK132" s="376"/>
      <c r="BL132" s="376"/>
      <c r="BM132" s="376"/>
      <c r="BN132" s="376"/>
      <c r="BO132" s="376"/>
      <c r="BP132" s="376"/>
      <c r="BQ132" s="376"/>
      <c r="BR132" s="376"/>
      <c r="BS132" s="376"/>
      <c r="BT132" s="376"/>
      <c r="BU132" s="376"/>
      <c r="BV132" s="376"/>
    </row>
    <row r="133" spans="63:74" x14ac:dyDescent="0.2">
      <c r="BK133" s="376"/>
      <c r="BL133" s="376"/>
      <c r="BM133" s="376"/>
      <c r="BN133" s="376"/>
      <c r="BO133" s="376"/>
      <c r="BP133" s="376"/>
      <c r="BQ133" s="376"/>
      <c r="BR133" s="376"/>
      <c r="BS133" s="376"/>
      <c r="BT133" s="376"/>
      <c r="BU133" s="376"/>
      <c r="BV133" s="376"/>
    </row>
    <row r="134" spans="63:74" x14ac:dyDescent="0.2">
      <c r="BK134" s="376"/>
      <c r="BL134" s="376"/>
      <c r="BM134" s="376"/>
      <c r="BN134" s="376"/>
      <c r="BO134" s="376"/>
      <c r="BP134" s="376"/>
      <c r="BQ134" s="376"/>
      <c r="BR134" s="376"/>
      <c r="BS134" s="376"/>
      <c r="BT134" s="376"/>
      <c r="BU134" s="376"/>
      <c r="BV134" s="376"/>
    </row>
    <row r="135" spans="63:74" x14ac:dyDescent="0.2">
      <c r="BK135" s="376"/>
      <c r="BL135" s="376"/>
      <c r="BM135" s="376"/>
      <c r="BN135" s="376"/>
      <c r="BO135" s="376"/>
      <c r="BP135" s="376"/>
      <c r="BQ135" s="376"/>
      <c r="BR135" s="376"/>
      <c r="BS135" s="376"/>
      <c r="BT135" s="376"/>
      <c r="BU135" s="376"/>
      <c r="BV135" s="376"/>
    </row>
    <row r="136" spans="63:74" x14ac:dyDescent="0.2">
      <c r="BK136" s="376"/>
      <c r="BL136" s="376"/>
      <c r="BM136" s="376"/>
      <c r="BN136" s="376"/>
      <c r="BO136" s="376"/>
      <c r="BP136" s="376"/>
      <c r="BQ136" s="376"/>
      <c r="BR136" s="376"/>
      <c r="BS136" s="376"/>
      <c r="BT136" s="376"/>
      <c r="BU136" s="376"/>
      <c r="BV136" s="376"/>
    </row>
    <row r="137" spans="63:74" x14ac:dyDescent="0.2">
      <c r="BK137" s="376"/>
      <c r="BL137" s="376"/>
      <c r="BM137" s="376"/>
      <c r="BN137" s="376"/>
      <c r="BO137" s="376"/>
      <c r="BP137" s="376"/>
      <c r="BQ137" s="376"/>
      <c r="BR137" s="376"/>
      <c r="BS137" s="376"/>
      <c r="BT137" s="376"/>
      <c r="BU137" s="376"/>
      <c r="BV137" s="376"/>
    </row>
    <row r="138" spans="63:74" x14ac:dyDescent="0.2">
      <c r="BK138" s="376"/>
      <c r="BL138" s="376"/>
      <c r="BM138" s="376"/>
      <c r="BN138" s="376"/>
      <c r="BO138" s="376"/>
      <c r="BP138" s="376"/>
      <c r="BQ138" s="376"/>
      <c r="BR138" s="376"/>
      <c r="BS138" s="376"/>
      <c r="BT138" s="376"/>
      <c r="BU138" s="376"/>
      <c r="BV138" s="376"/>
    </row>
    <row r="139" spans="63:74" x14ac:dyDescent="0.2">
      <c r="BK139" s="376"/>
      <c r="BL139" s="376"/>
      <c r="BM139" s="376"/>
      <c r="BN139" s="376"/>
      <c r="BO139" s="376"/>
      <c r="BP139" s="376"/>
      <c r="BQ139" s="376"/>
      <c r="BR139" s="376"/>
      <c r="BS139" s="376"/>
      <c r="BT139" s="376"/>
      <c r="BU139" s="376"/>
      <c r="BV139" s="376"/>
    </row>
    <row r="140" spans="63:74" x14ac:dyDescent="0.2">
      <c r="BK140" s="376"/>
      <c r="BL140" s="376"/>
      <c r="BM140" s="376"/>
      <c r="BN140" s="376"/>
      <c r="BO140" s="376"/>
      <c r="BP140" s="376"/>
      <c r="BQ140" s="376"/>
      <c r="BR140" s="376"/>
      <c r="BS140" s="376"/>
      <c r="BT140" s="376"/>
      <c r="BU140" s="376"/>
      <c r="BV140" s="376"/>
    </row>
    <row r="141" spans="63:74" x14ac:dyDescent="0.2">
      <c r="BK141" s="376"/>
      <c r="BL141" s="376"/>
      <c r="BM141" s="376"/>
      <c r="BN141" s="376"/>
      <c r="BO141" s="376"/>
      <c r="BP141" s="376"/>
      <c r="BQ141" s="376"/>
      <c r="BR141" s="376"/>
      <c r="BS141" s="376"/>
      <c r="BT141" s="376"/>
      <c r="BU141" s="376"/>
      <c r="BV141" s="376"/>
    </row>
    <row r="142" spans="63:74" x14ac:dyDescent="0.2">
      <c r="BK142" s="376"/>
      <c r="BL142" s="376"/>
      <c r="BM142" s="376"/>
      <c r="BN142" s="376"/>
      <c r="BO142" s="376"/>
      <c r="BP142" s="376"/>
      <c r="BQ142" s="376"/>
      <c r="BR142" s="376"/>
      <c r="BS142" s="376"/>
      <c r="BT142" s="376"/>
      <c r="BU142" s="376"/>
      <c r="BV142" s="376"/>
    </row>
    <row r="143" spans="63:74" x14ac:dyDescent="0.2">
      <c r="BK143" s="376"/>
      <c r="BL143" s="376"/>
      <c r="BM143" s="376"/>
      <c r="BN143" s="376"/>
      <c r="BO143" s="376"/>
      <c r="BP143" s="376"/>
      <c r="BQ143" s="376"/>
      <c r="BR143" s="376"/>
      <c r="BS143" s="376"/>
      <c r="BT143" s="376"/>
      <c r="BU143" s="376"/>
      <c r="BV143" s="376"/>
    </row>
    <row r="144" spans="63:74" x14ac:dyDescent="0.2">
      <c r="BK144" s="376"/>
      <c r="BL144" s="376"/>
      <c r="BM144" s="376"/>
      <c r="BN144" s="376"/>
      <c r="BO144" s="376"/>
      <c r="BP144" s="376"/>
      <c r="BQ144" s="376"/>
      <c r="BR144" s="376"/>
      <c r="BS144" s="376"/>
      <c r="BT144" s="376"/>
      <c r="BU144" s="376"/>
      <c r="BV144" s="376"/>
    </row>
    <row r="145" spans="63:74" x14ac:dyDescent="0.2">
      <c r="BK145" s="376"/>
      <c r="BL145" s="376"/>
      <c r="BM145" s="376"/>
      <c r="BN145" s="376"/>
      <c r="BO145" s="376"/>
      <c r="BP145" s="376"/>
      <c r="BQ145" s="376"/>
      <c r="BR145" s="376"/>
      <c r="BS145" s="376"/>
      <c r="BT145" s="376"/>
      <c r="BU145" s="376"/>
      <c r="BV145" s="376"/>
    </row>
    <row r="146" spans="63:74" x14ac:dyDescent="0.2">
      <c r="BK146" s="376"/>
      <c r="BL146" s="376"/>
      <c r="BM146" s="376"/>
      <c r="BN146" s="376"/>
      <c r="BO146" s="376"/>
      <c r="BP146" s="376"/>
      <c r="BQ146" s="376"/>
      <c r="BR146" s="376"/>
      <c r="BS146" s="376"/>
      <c r="BT146" s="376"/>
      <c r="BU146" s="376"/>
      <c r="BV146" s="376"/>
    </row>
    <row r="147" spans="63:74" x14ac:dyDescent="0.2">
      <c r="BK147" s="376"/>
      <c r="BL147" s="376"/>
      <c r="BM147" s="376"/>
      <c r="BN147" s="376"/>
      <c r="BO147" s="376"/>
      <c r="BP147" s="376"/>
      <c r="BQ147" s="376"/>
      <c r="BR147" s="376"/>
      <c r="BS147" s="376"/>
      <c r="BT147" s="376"/>
      <c r="BU147" s="376"/>
      <c r="BV147" s="376"/>
    </row>
    <row r="148" spans="63:74" x14ac:dyDescent="0.2">
      <c r="BK148" s="376"/>
      <c r="BL148" s="376"/>
      <c r="BM148" s="376"/>
      <c r="BN148" s="376"/>
      <c r="BO148" s="376"/>
      <c r="BP148" s="376"/>
      <c r="BQ148" s="376"/>
      <c r="BR148" s="376"/>
      <c r="BS148" s="376"/>
      <c r="BT148" s="376"/>
      <c r="BU148" s="376"/>
      <c r="BV148" s="376"/>
    </row>
    <row r="149" spans="63:74" x14ac:dyDescent="0.2">
      <c r="BK149" s="376"/>
      <c r="BL149" s="376"/>
      <c r="BM149" s="376"/>
      <c r="BN149" s="376"/>
      <c r="BO149" s="376"/>
      <c r="BP149" s="376"/>
      <c r="BQ149" s="376"/>
      <c r="BR149" s="376"/>
      <c r="BS149" s="376"/>
      <c r="BT149" s="376"/>
      <c r="BU149" s="376"/>
      <c r="BV149" s="376"/>
    </row>
    <row r="150" spans="63:74" x14ac:dyDescent="0.2">
      <c r="BK150" s="376"/>
      <c r="BL150" s="376"/>
      <c r="BM150" s="376"/>
      <c r="BN150" s="376"/>
      <c r="BO150" s="376"/>
      <c r="BP150" s="376"/>
      <c r="BQ150" s="376"/>
      <c r="BR150" s="376"/>
      <c r="BS150" s="376"/>
      <c r="BT150" s="376"/>
      <c r="BU150" s="376"/>
      <c r="BV150" s="376"/>
    </row>
    <row r="151" spans="63:74" x14ac:dyDescent="0.2">
      <c r="BK151" s="376"/>
      <c r="BL151" s="376"/>
      <c r="BM151" s="376"/>
      <c r="BN151" s="376"/>
      <c r="BO151" s="376"/>
      <c r="BP151" s="376"/>
      <c r="BQ151" s="376"/>
      <c r="BR151" s="376"/>
      <c r="BS151" s="376"/>
      <c r="BT151" s="376"/>
      <c r="BU151" s="376"/>
      <c r="BV151" s="376"/>
    </row>
    <row r="152" spans="63:74" x14ac:dyDescent="0.2">
      <c r="BK152" s="376"/>
      <c r="BL152" s="376"/>
      <c r="BM152" s="376"/>
      <c r="BN152" s="376"/>
      <c r="BO152" s="376"/>
      <c r="BP152" s="376"/>
      <c r="BQ152" s="376"/>
      <c r="BR152" s="376"/>
      <c r="BS152" s="376"/>
      <c r="BT152" s="376"/>
      <c r="BU152" s="376"/>
      <c r="BV152" s="376"/>
    </row>
    <row r="153" spans="63:74" x14ac:dyDescent="0.2">
      <c r="BK153" s="376"/>
      <c r="BL153" s="376"/>
      <c r="BM153" s="376"/>
      <c r="BN153" s="376"/>
      <c r="BO153" s="376"/>
      <c r="BP153" s="376"/>
      <c r="BQ153" s="376"/>
      <c r="BR153" s="376"/>
      <c r="BS153" s="376"/>
      <c r="BT153" s="376"/>
      <c r="BU153" s="376"/>
      <c r="BV153" s="376"/>
    </row>
    <row r="154" spans="63:74" x14ac:dyDescent="0.2">
      <c r="BK154" s="376"/>
      <c r="BL154" s="376"/>
      <c r="BM154" s="376"/>
      <c r="BN154" s="376"/>
      <c r="BO154" s="376"/>
      <c r="BP154" s="376"/>
      <c r="BQ154" s="376"/>
      <c r="BR154" s="376"/>
      <c r="BS154" s="376"/>
      <c r="BT154" s="376"/>
      <c r="BU154" s="376"/>
      <c r="BV154" s="376"/>
    </row>
    <row r="155" spans="63:74" x14ac:dyDescent="0.2">
      <c r="BK155" s="376"/>
      <c r="BL155" s="376"/>
      <c r="BM155" s="376"/>
      <c r="BN155" s="376"/>
      <c r="BO155" s="376"/>
      <c r="BP155" s="376"/>
      <c r="BQ155" s="376"/>
      <c r="BR155" s="376"/>
      <c r="BS155" s="376"/>
      <c r="BT155" s="376"/>
      <c r="BU155" s="376"/>
      <c r="BV155" s="376"/>
    </row>
    <row r="156" spans="63:74" x14ac:dyDescent="0.2">
      <c r="BK156" s="376"/>
      <c r="BL156" s="376"/>
      <c r="BM156" s="376"/>
      <c r="BN156" s="376"/>
      <c r="BO156" s="376"/>
      <c r="BP156" s="376"/>
      <c r="BQ156" s="376"/>
      <c r="BR156" s="376"/>
      <c r="BS156" s="376"/>
      <c r="BT156" s="376"/>
      <c r="BU156" s="376"/>
      <c r="BV156" s="376"/>
    </row>
    <row r="157" spans="63:74" x14ac:dyDescent="0.2">
      <c r="BK157" s="376"/>
      <c r="BL157" s="376"/>
      <c r="BM157" s="376"/>
      <c r="BN157" s="376"/>
      <c r="BO157" s="376"/>
      <c r="BP157" s="376"/>
      <c r="BQ157" s="376"/>
      <c r="BR157" s="376"/>
      <c r="BS157" s="376"/>
      <c r="BT157" s="376"/>
      <c r="BU157" s="376"/>
      <c r="BV157" s="376"/>
    </row>
    <row r="158" spans="63:74" x14ac:dyDescent="0.2">
      <c r="BK158" s="376"/>
      <c r="BL158" s="376"/>
      <c r="BM158" s="376"/>
      <c r="BN158" s="376"/>
      <c r="BO158" s="376"/>
      <c r="BP158" s="376"/>
      <c r="BQ158" s="376"/>
      <c r="BR158" s="376"/>
      <c r="BS158" s="376"/>
      <c r="BT158" s="376"/>
      <c r="BU158" s="376"/>
      <c r="BV158" s="376"/>
    </row>
    <row r="159" spans="63:74" x14ac:dyDescent="0.2">
      <c r="BK159" s="376"/>
      <c r="BL159" s="376"/>
      <c r="BM159" s="376"/>
      <c r="BN159" s="376"/>
      <c r="BO159" s="376"/>
      <c r="BP159" s="376"/>
      <c r="BQ159" s="376"/>
      <c r="BR159" s="376"/>
      <c r="BS159" s="376"/>
      <c r="BT159" s="376"/>
      <c r="BU159" s="376"/>
      <c r="BV159" s="376"/>
    </row>
    <row r="160" spans="63:74" x14ac:dyDescent="0.2">
      <c r="BK160" s="376"/>
      <c r="BL160" s="376"/>
      <c r="BM160" s="376"/>
      <c r="BN160" s="376"/>
      <c r="BO160" s="376"/>
      <c r="BP160" s="376"/>
      <c r="BQ160" s="376"/>
      <c r="BR160" s="376"/>
      <c r="BS160" s="376"/>
      <c r="BT160" s="376"/>
      <c r="BU160" s="376"/>
      <c r="BV160" s="376"/>
    </row>
    <row r="161" spans="63:74" x14ac:dyDescent="0.2">
      <c r="BK161" s="376"/>
      <c r="BL161" s="376"/>
      <c r="BM161" s="376"/>
      <c r="BN161" s="376"/>
      <c r="BO161" s="376"/>
      <c r="BP161" s="376"/>
      <c r="BQ161" s="376"/>
      <c r="BR161" s="376"/>
      <c r="BS161" s="376"/>
      <c r="BT161" s="376"/>
      <c r="BU161" s="376"/>
      <c r="BV161" s="376"/>
    </row>
    <row r="162" spans="63:74" x14ac:dyDescent="0.2">
      <c r="BK162" s="376"/>
      <c r="BL162" s="376"/>
      <c r="BM162" s="376"/>
      <c r="BN162" s="376"/>
      <c r="BO162" s="376"/>
      <c r="BP162" s="376"/>
      <c r="BQ162" s="376"/>
      <c r="BR162" s="376"/>
      <c r="BS162" s="376"/>
      <c r="BT162" s="376"/>
      <c r="BU162" s="376"/>
      <c r="BV162" s="376"/>
    </row>
    <row r="163" spans="63:74" x14ac:dyDescent="0.2">
      <c r="BK163" s="376"/>
      <c r="BL163" s="376"/>
      <c r="BM163" s="376"/>
      <c r="BN163" s="376"/>
      <c r="BO163" s="376"/>
      <c r="BP163" s="376"/>
      <c r="BQ163" s="376"/>
      <c r="BR163" s="376"/>
      <c r="BS163" s="376"/>
      <c r="BT163" s="376"/>
      <c r="BU163" s="376"/>
      <c r="BV163" s="376"/>
    </row>
    <row r="164" spans="63:74" x14ac:dyDescent="0.2">
      <c r="BK164" s="376"/>
      <c r="BL164" s="376"/>
      <c r="BM164" s="376"/>
      <c r="BN164" s="376"/>
      <c r="BO164" s="376"/>
      <c r="BP164" s="376"/>
      <c r="BQ164" s="376"/>
      <c r="BR164" s="376"/>
      <c r="BS164" s="376"/>
      <c r="BT164" s="376"/>
      <c r="BU164" s="376"/>
      <c r="BV164" s="376"/>
    </row>
    <row r="165" spans="63:74" x14ac:dyDescent="0.2">
      <c r="BK165" s="376"/>
      <c r="BL165" s="376"/>
      <c r="BM165" s="376"/>
      <c r="BN165" s="376"/>
      <c r="BO165" s="376"/>
      <c r="BP165" s="376"/>
      <c r="BQ165" s="376"/>
      <c r="BR165" s="376"/>
      <c r="BS165" s="376"/>
      <c r="BT165" s="376"/>
      <c r="BU165" s="376"/>
      <c r="BV165" s="376"/>
    </row>
    <row r="166" spans="63:74" x14ac:dyDescent="0.2">
      <c r="BK166" s="376"/>
      <c r="BL166" s="376"/>
      <c r="BM166" s="376"/>
      <c r="BN166" s="376"/>
      <c r="BO166" s="376"/>
      <c r="BP166" s="376"/>
      <c r="BQ166" s="376"/>
      <c r="BR166" s="376"/>
      <c r="BS166" s="376"/>
      <c r="BT166" s="376"/>
      <c r="BU166" s="376"/>
      <c r="BV166" s="376"/>
    </row>
    <row r="167" spans="63:74" x14ac:dyDescent="0.2">
      <c r="BK167" s="376"/>
      <c r="BL167" s="376"/>
      <c r="BM167" s="376"/>
      <c r="BN167" s="376"/>
      <c r="BO167" s="376"/>
      <c r="BP167" s="376"/>
      <c r="BQ167" s="376"/>
      <c r="BR167" s="376"/>
      <c r="BS167" s="376"/>
      <c r="BT167" s="376"/>
      <c r="BU167" s="376"/>
      <c r="BV167" s="376"/>
    </row>
    <row r="168" spans="63:74" x14ac:dyDescent="0.2">
      <c r="BK168" s="376"/>
      <c r="BL168" s="376"/>
      <c r="BM168" s="376"/>
      <c r="BN168" s="376"/>
      <c r="BO168" s="376"/>
      <c r="BP168" s="376"/>
      <c r="BQ168" s="376"/>
      <c r="BR168" s="376"/>
      <c r="BS168" s="376"/>
      <c r="BT168" s="376"/>
      <c r="BU168" s="376"/>
      <c r="BV168" s="376"/>
    </row>
    <row r="169" spans="63:74" x14ac:dyDescent="0.2">
      <c r="BK169" s="376"/>
      <c r="BL169" s="376"/>
      <c r="BM169" s="376"/>
      <c r="BN169" s="376"/>
      <c r="BO169" s="376"/>
      <c r="BP169" s="376"/>
      <c r="BQ169" s="376"/>
      <c r="BR169" s="376"/>
      <c r="BS169" s="376"/>
      <c r="BT169" s="376"/>
      <c r="BU169" s="376"/>
      <c r="BV169" s="376"/>
    </row>
    <row r="170" spans="63:74" x14ac:dyDescent="0.2">
      <c r="BK170" s="376"/>
      <c r="BL170" s="376"/>
      <c r="BM170" s="376"/>
      <c r="BN170" s="376"/>
      <c r="BO170" s="376"/>
      <c r="BP170" s="376"/>
      <c r="BQ170" s="376"/>
      <c r="BR170" s="376"/>
      <c r="BS170" s="376"/>
      <c r="BT170" s="376"/>
      <c r="BU170" s="376"/>
      <c r="BV170" s="376"/>
    </row>
    <row r="171" spans="63:74" x14ac:dyDescent="0.2">
      <c r="BK171" s="376"/>
      <c r="BL171" s="376"/>
      <c r="BM171" s="376"/>
      <c r="BN171" s="376"/>
      <c r="BO171" s="376"/>
      <c r="BP171" s="376"/>
      <c r="BQ171" s="376"/>
      <c r="BR171" s="376"/>
      <c r="BS171" s="376"/>
      <c r="BT171" s="376"/>
      <c r="BU171" s="376"/>
      <c r="BV171" s="376"/>
    </row>
    <row r="172" spans="63:74" x14ac:dyDescent="0.2">
      <c r="BK172" s="376"/>
      <c r="BL172" s="376"/>
      <c r="BM172" s="376"/>
      <c r="BN172" s="376"/>
      <c r="BO172" s="376"/>
      <c r="BP172" s="376"/>
      <c r="BQ172" s="376"/>
      <c r="BR172" s="376"/>
      <c r="BS172" s="376"/>
      <c r="BT172" s="376"/>
      <c r="BU172" s="376"/>
      <c r="BV172" s="376"/>
    </row>
    <row r="173" spans="63:74" x14ac:dyDescent="0.2">
      <c r="BK173" s="376"/>
      <c r="BL173" s="376"/>
      <c r="BM173" s="376"/>
      <c r="BN173" s="376"/>
      <c r="BO173" s="376"/>
      <c r="BP173" s="376"/>
      <c r="BQ173" s="376"/>
      <c r="BR173" s="376"/>
      <c r="BS173" s="376"/>
      <c r="BT173" s="376"/>
      <c r="BU173" s="376"/>
      <c r="BV173" s="376"/>
    </row>
    <row r="174" spans="63:74" x14ac:dyDescent="0.2">
      <c r="BK174" s="376"/>
      <c r="BL174" s="376"/>
      <c r="BM174" s="376"/>
      <c r="BN174" s="376"/>
      <c r="BO174" s="376"/>
      <c r="BP174" s="376"/>
      <c r="BQ174" s="376"/>
      <c r="BR174" s="376"/>
      <c r="BS174" s="376"/>
      <c r="BT174" s="376"/>
      <c r="BU174" s="376"/>
      <c r="BV174" s="376"/>
    </row>
    <row r="175" spans="63:74" x14ac:dyDescent="0.2">
      <c r="BK175" s="376"/>
      <c r="BL175" s="376"/>
      <c r="BM175" s="376"/>
      <c r="BN175" s="376"/>
      <c r="BO175" s="376"/>
      <c r="BP175" s="376"/>
      <c r="BQ175" s="376"/>
      <c r="BR175" s="376"/>
      <c r="BS175" s="376"/>
      <c r="BT175" s="376"/>
      <c r="BU175" s="376"/>
      <c r="BV175" s="376"/>
    </row>
    <row r="176" spans="63:74" x14ac:dyDescent="0.2">
      <c r="BK176" s="376"/>
      <c r="BL176" s="376"/>
      <c r="BM176" s="376"/>
      <c r="BN176" s="376"/>
      <c r="BO176" s="376"/>
      <c r="BP176" s="376"/>
      <c r="BQ176" s="376"/>
      <c r="BR176" s="376"/>
      <c r="BS176" s="376"/>
      <c r="BT176" s="376"/>
      <c r="BU176" s="376"/>
      <c r="BV176" s="376"/>
    </row>
    <row r="177" spans="63:74" x14ac:dyDescent="0.2">
      <c r="BK177" s="376"/>
      <c r="BL177" s="376"/>
      <c r="BM177" s="376"/>
      <c r="BN177" s="376"/>
      <c r="BO177" s="376"/>
      <c r="BP177" s="376"/>
      <c r="BQ177" s="376"/>
      <c r="BR177" s="376"/>
      <c r="BS177" s="376"/>
      <c r="BT177" s="376"/>
      <c r="BU177" s="376"/>
      <c r="BV177" s="376"/>
    </row>
    <row r="178" spans="63:74" x14ac:dyDescent="0.2">
      <c r="BK178" s="376"/>
      <c r="BL178" s="376"/>
      <c r="BM178" s="376"/>
      <c r="BN178" s="376"/>
      <c r="BO178" s="376"/>
      <c r="BP178" s="376"/>
      <c r="BQ178" s="376"/>
      <c r="BR178" s="376"/>
      <c r="BS178" s="376"/>
      <c r="BT178" s="376"/>
      <c r="BU178" s="376"/>
      <c r="BV178" s="376"/>
    </row>
    <row r="179" spans="63:74" x14ac:dyDescent="0.2">
      <c r="BK179" s="376"/>
      <c r="BL179" s="376"/>
      <c r="BM179" s="376"/>
      <c r="BN179" s="376"/>
      <c r="BO179" s="376"/>
      <c r="BP179" s="376"/>
      <c r="BQ179" s="376"/>
      <c r="BR179" s="376"/>
      <c r="BS179" s="376"/>
      <c r="BT179" s="376"/>
      <c r="BU179" s="376"/>
      <c r="BV179" s="376"/>
    </row>
    <row r="180" spans="63:74" x14ac:dyDescent="0.2">
      <c r="BK180" s="376"/>
      <c r="BL180" s="376"/>
      <c r="BM180" s="376"/>
      <c r="BN180" s="376"/>
      <c r="BO180" s="376"/>
      <c r="BP180" s="376"/>
      <c r="BQ180" s="376"/>
      <c r="BR180" s="376"/>
      <c r="BS180" s="376"/>
      <c r="BT180" s="376"/>
      <c r="BU180" s="376"/>
      <c r="BV180" s="376"/>
    </row>
  </sheetData>
  <mergeCells count="16">
    <mergeCell ref="B71:Q71"/>
    <mergeCell ref="B72:Q72"/>
    <mergeCell ref="B73:Q73"/>
    <mergeCell ref="B66:Q66"/>
    <mergeCell ref="B67:Q67"/>
    <mergeCell ref="B70:Q70"/>
    <mergeCell ref="B68:Q68"/>
    <mergeCell ref="B69:Q69"/>
    <mergeCell ref="A1:A2"/>
    <mergeCell ref="AM3:AX3"/>
    <mergeCell ref="AY3:BJ3"/>
    <mergeCell ref="BK3:BV3"/>
    <mergeCell ref="B1:AL1"/>
    <mergeCell ref="C3:N3"/>
    <mergeCell ref="O3:Z3"/>
    <mergeCell ref="AA3:AL3"/>
  </mergeCells>
  <phoneticPr fontId="3" type="noConversion"/>
  <hyperlinks>
    <hyperlink ref="A1:A2" location="Contents!A1" display="Table of Contents"/>
  </hyperlinks>
  <pageMargins left="0.25" right="0.25" top="0.25" bottom="0.25" header="0.5" footer="0.5"/>
  <pageSetup scale="78" orientation="portrait"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8">
    <pageSetUpPr fitToPage="1"/>
  </sheetPr>
  <dimension ref="A1:BV128"/>
  <sheetViews>
    <sheetView showGridLines="0" workbookViewId="0">
      <pane xSplit="2" ySplit="4" topLeftCell="C5" activePane="bottomRight" state="frozen"/>
      <selection activeCell="BF63" sqref="BF63"/>
      <selection pane="topRight" activeCell="BF63" sqref="BF63"/>
      <selection pane="bottomLeft" activeCell="BF63" sqref="BF63"/>
      <selection pane="bottomRight" activeCell="B2" sqref="B2"/>
    </sheetView>
  </sheetViews>
  <sheetFormatPr defaultColWidth="9.5546875" defaultRowHeight="9.6" x14ac:dyDescent="0.15"/>
  <cols>
    <col min="1" max="1" width="8.5546875" style="2" customWidth="1"/>
    <col min="2" max="2" width="45.44140625" style="2" customWidth="1"/>
    <col min="3" max="50" width="6.5546875" style="2" customWidth="1"/>
    <col min="51" max="55" width="6.5546875" style="374" customWidth="1"/>
    <col min="56" max="58" width="6.5546875" style="610" customWidth="1"/>
    <col min="59" max="62" width="6.5546875" style="374" customWidth="1"/>
    <col min="63" max="74" width="6.5546875" style="2" customWidth="1"/>
    <col min="75" max="16384" width="9.5546875" style="2"/>
  </cols>
  <sheetData>
    <row r="1" spans="1:74" ht="15.75" customHeight="1" x14ac:dyDescent="0.25">
      <c r="A1" s="782" t="s">
        <v>798</v>
      </c>
      <c r="B1" s="815" t="s">
        <v>1411</v>
      </c>
      <c r="C1" s="779"/>
      <c r="D1" s="779"/>
      <c r="E1" s="779"/>
      <c r="F1" s="779"/>
      <c r="G1" s="779"/>
      <c r="H1" s="779"/>
      <c r="I1" s="779"/>
      <c r="J1" s="779"/>
      <c r="K1" s="779"/>
      <c r="L1" s="779"/>
      <c r="M1" s="779"/>
      <c r="N1" s="779"/>
      <c r="O1" s="779"/>
      <c r="P1" s="779"/>
      <c r="Q1" s="779"/>
      <c r="R1" s="779"/>
      <c r="S1" s="779"/>
      <c r="T1" s="779"/>
      <c r="U1" s="779"/>
      <c r="V1" s="779"/>
      <c r="W1" s="779"/>
      <c r="X1" s="779"/>
      <c r="Y1" s="779"/>
      <c r="Z1" s="779"/>
      <c r="AA1" s="779"/>
      <c r="AB1" s="779"/>
      <c r="AC1" s="779"/>
      <c r="AD1" s="779"/>
      <c r="AE1" s="779"/>
      <c r="AF1" s="779"/>
      <c r="AG1" s="779"/>
      <c r="AH1" s="779"/>
      <c r="AI1" s="779"/>
      <c r="AJ1" s="779"/>
      <c r="AK1" s="779"/>
      <c r="AL1" s="779"/>
      <c r="AM1" s="287"/>
    </row>
    <row r="2" spans="1:74" s="5" customFormat="1" ht="13.2" x14ac:dyDescent="0.25">
      <c r="A2" s="783"/>
      <c r="B2" s="505" t="str">
        <f>"U.S. Energy Information Administration  |  Short-Term Energy Outlook  - "&amp;Dates!D1</f>
        <v>U.S. Energy Information Administration  |  Short-Term Energy Outlook  - January 2021</v>
      </c>
      <c r="C2" s="506"/>
      <c r="D2" s="506"/>
      <c r="E2" s="506"/>
      <c r="F2" s="506"/>
      <c r="G2" s="506"/>
      <c r="H2" s="506"/>
      <c r="I2" s="506"/>
      <c r="J2" s="506"/>
      <c r="K2" s="506"/>
      <c r="L2" s="506"/>
      <c r="M2" s="506"/>
      <c r="N2" s="506"/>
      <c r="O2" s="506"/>
      <c r="P2" s="506"/>
      <c r="Q2" s="506"/>
      <c r="R2" s="506"/>
      <c r="S2" s="506"/>
      <c r="T2" s="506"/>
      <c r="U2" s="506"/>
      <c r="V2" s="506"/>
      <c r="W2" s="506"/>
      <c r="X2" s="506"/>
      <c r="Y2" s="506"/>
      <c r="Z2" s="506"/>
      <c r="AA2" s="506"/>
      <c r="AB2" s="506"/>
      <c r="AC2" s="506"/>
      <c r="AD2" s="506"/>
      <c r="AE2" s="506"/>
      <c r="AF2" s="506"/>
      <c r="AG2" s="506"/>
      <c r="AH2" s="506"/>
      <c r="AI2" s="506"/>
      <c r="AJ2" s="506"/>
      <c r="AK2" s="506"/>
      <c r="AL2" s="506"/>
      <c r="AM2" s="288"/>
      <c r="AY2" s="496"/>
      <c r="AZ2" s="496"/>
      <c r="BA2" s="496"/>
      <c r="BB2" s="496"/>
      <c r="BC2" s="496"/>
      <c r="BD2" s="611"/>
      <c r="BE2" s="611"/>
      <c r="BF2" s="611"/>
      <c r="BG2" s="496"/>
      <c r="BH2" s="496"/>
      <c r="BI2" s="496"/>
      <c r="BJ2" s="496"/>
    </row>
    <row r="3" spans="1:74" s="12" customFormat="1" ht="13.2" x14ac:dyDescent="0.25">
      <c r="A3" s="14"/>
      <c r="B3" s="15"/>
      <c r="C3" s="785">
        <f>Dates!D3</f>
        <v>2017</v>
      </c>
      <c r="D3" s="776"/>
      <c r="E3" s="776"/>
      <c r="F3" s="776"/>
      <c r="G3" s="776"/>
      <c r="H3" s="776"/>
      <c r="I3" s="776"/>
      <c r="J3" s="776"/>
      <c r="K3" s="776"/>
      <c r="L3" s="776"/>
      <c r="M3" s="776"/>
      <c r="N3" s="777"/>
      <c r="O3" s="785">
        <f>C3+1</f>
        <v>2018</v>
      </c>
      <c r="P3" s="786"/>
      <c r="Q3" s="786"/>
      <c r="R3" s="786"/>
      <c r="S3" s="786"/>
      <c r="T3" s="786"/>
      <c r="U3" s="786"/>
      <c r="V3" s="786"/>
      <c r="W3" s="786"/>
      <c r="X3" s="776"/>
      <c r="Y3" s="776"/>
      <c r="Z3" s="777"/>
      <c r="AA3" s="773">
        <f>O3+1</f>
        <v>2019</v>
      </c>
      <c r="AB3" s="776"/>
      <c r="AC3" s="776"/>
      <c r="AD3" s="776"/>
      <c r="AE3" s="776"/>
      <c r="AF3" s="776"/>
      <c r="AG3" s="776"/>
      <c r="AH3" s="776"/>
      <c r="AI3" s="776"/>
      <c r="AJ3" s="776"/>
      <c r="AK3" s="776"/>
      <c r="AL3" s="777"/>
      <c r="AM3" s="773">
        <f>AA3+1</f>
        <v>2020</v>
      </c>
      <c r="AN3" s="776"/>
      <c r="AO3" s="776"/>
      <c r="AP3" s="776"/>
      <c r="AQ3" s="776"/>
      <c r="AR3" s="776"/>
      <c r="AS3" s="776"/>
      <c r="AT3" s="776"/>
      <c r="AU3" s="776"/>
      <c r="AV3" s="776"/>
      <c r="AW3" s="776"/>
      <c r="AX3" s="777"/>
      <c r="AY3" s="773">
        <f>AM3+1</f>
        <v>2021</v>
      </c>
      <c r="AZ3" s="774"/>
      <c r="BA3" s="774"/>
      <c r="BB3" s="774"/>
      <c r="BC3" s="774"/>
      <c r="BD3" s="774"/>
      <c r="BE3" s="774"/>
      <c r="BF3" s="774"/>
      <c r="BG3" s="774"/>
      <c r="BH3" s="774"/>
      <c r="BI3" s="774"/>
      <c r="BJ3" s="775"/>
      <c r="BK3" s="773">
        <f>AY3+1</f>
        <v>2022</v>
      </c>
      <c r="BL3" s="776"/>
      <c r="BM3" s="776"/>
      <c r="BN3" s="776"/>
      <c r="BO3" s="776"/>
      <c r="BP3" s="776"/>
      <c r="BQ3" s="776"/>
      <c r="BR3" s="776"/>
      <c r="BS3" s="776"/>
      <c r="BT3" s="776"/>
      <c r="BU3" s="776"/>
      <c r="BV3" s="777"/>
    </row>
    <row r="4" spans="1:74" s="12" customFormat="1" ht="10.199999999999999" x14ac:dyDescent="0.2">
      <c r="A4" s="16"/>
      <c r="B4" s="17"/>
      <c r="C4" s="18" t="s">
        <v>473</v>
      </c>
      <c r="D4" s="18" t="s">
        <v>474</v>
      </c>
      <c r="E4" s="18" t="s">
        <v>475</v>
      </c>
      <c r="F4" s="18" t="s">
        <v>476</v>
      </c>
      <c r="G4" s="18" t="s">
        <v>477</v>
      </c>
      <c r="H4" s="18" t="s">
        <v>478</v>
      </c>
      <c r="I4" s="18" t="s">
        <v>479</v>
      </c>
      <c r="J4" s="18" t="s">
        <v>480</v>
      </c>
      <c r="K4" s="18" t="s">
        <v>481</v>
      </c>
      <c r="L4" s="18" t="s">
        <v>482</v>
      </c>
      <c r="M4" s="18" t="s">
        <v>483</v>
      </c>
      <c r="N4" s="18" t="s">
        <v>484</v>
      </c>
      <c r="O4" s="18" t="s">
        <v>473</v>
      </c>
      <c r="P4" s="18" t="s">
        <v>474</v>
      </c>
      <c r="Q4" s="18" t="s">
        <v>475</v>
      </c>
      <c r="R4" s="18" t="s">
        <v>476</v>
      </c>
      <c r="S4" s="18" t="s">
        <v>477</v>
      </c>
      <c r="T4" s="18" t="s">
        <v>478</v>
      </c>
      <c r="U4" s="18" t="s">
        <v>479</v>
      </c>
      <c r="V4" s="18" t="s">
        <v>480</v>
      </c>
      <c r="W4" s="18" t="s">
        <v>481</v>
      </c>
      <c r="X4" s="18" t="s">
        <v>482</v>
      </c>
      <c r="Y4" s="18" t="s">
        <v>483</v>
      </c>
      <c r="Z4" s="18" t="s">
        <v>484</v>
      </c>
      <c r="AA4" s="18" t="s">
        <v>473</v>
      </c>
      <c r="AB4" s="18" t="s">
        <v>474</v>
      </c>
      <c r="AC4" s="18" t="s">
        <v>475</v>
      </c>
      <c r="AD4" s="18" t="s">
        <v>476</v>
      </c>
      <c r="AE4" s="18" t="s">
        <v>477</v>
      </c>
      <c r="AF4" s="18" t="s">
        <v>478</v>
      </c>
      <c r="AG4" s="18" t="s">
        <v>479</v>
      </c>
      <c r="AH4" s="18" t="s">
        <v>480</v>
      </c>
      <c r="AI4" s="18" t="s">
        <v>481</v>
      </c>
      <c r="AJ4" s="18" t="s">
        <v>482</v>
      </c>
      <c r="AK4" s="18" t="s">
        <v>483</v>
      </c>
      <c r="AL4" s="18" t="s">
        <v>484</v>
      </c>
      <c r="AM4" s="18" t="s">
        <v>473</v>
      </c>
      <c r="AN4" s="18" t="s">
        <v>474</v>
      </c>
      <c r="AO4" s="18" t="s">
        <v>475</v>
      </c>
      <c r="AP4" s="18" t="s">
        <v>476</v>
      </c>
      <c r="AQ4" s="18" t="s">
        <v>477</v>
      </c>
      <c r="AR4" s="18" t="s">
        <v>478</v>
      </c>
      <c r="AS4" s="18" t="s">
        <v>479</v>
      </c>
      <c r="AT4" s="18" t="s">
        <v>480</v>
      </c>
      <c r="AU4" s="18" t="s">
        <v>481</v>
      </c>
      <c r="AV4" s="18" t="s">
        <v>482</v>
      </c>
      <c r="AW4" s="18" t="s">
        <v>483</v>
      </c>
      <c r="AX4" s="18" t="s">
        <v>484</v>
      </c>
      <c r="AY4" s="18" t="s">
        <v>473</v>
      </c>
      <c r="AZ4" s="18" t="s">
        <v>474</v>
      </c>
      <c r="BA4" s="18" t="s">
        <v>475</v>
      </c>
      <c r="BB4" s="18" t="s">
        <v>476</v>
      </c>
      <c r="BC4" s="18" t="s">
        <v>477</v>
      </c>
      <c r="BD4" s="18" t="s">
        <v>478</v>
      </c>
      <c r="BE4" s="18" t="s">
        <v>479</v>
      </c>
      <c r="BF4" s="18" t="s">
        <v>480</v>
      </c>
      <c r="BG4" s="18" t="s">
        <v>481</v>
      </c>
      <c r="BH4" s="18" t="s">
        <v>482</v>
      </c>
      <c r="BI4" s="18" t="s">
        <v>483</v>
      </c>
      <c r="BJ4" s="18" t="s">
        <v>484</v>
      </c>
      <c r="BK4" s="18" t="s">
        <v>473</v>
      </c>
      <c r="BL4" s="18" t="s">
        <v>474</v>
      </c>
      <c r="BM4" s="18" t="s">
        <v>475</v>
      </c>
      <c r="BN4" s="18" t="s">
        <v>476</v>
      </c>
      <c r="BO4" s="18" t="s">
        <v>477</v>
      </c>
      <c r="BP4" s="18" t="s">
        <v>478</v>
      </c>
      <c r="BQ4" s="18" t="s">
        <v>479</v>
      </c>
      <c r="BR4" s="18" t="s">
        <v>480</v>
      </c>
      <c r="BS4" s="18" t="s">
        <v>481</v>
      </c>
      <c r="BT4" s="18" t="s">
        <v>482</v>
      </c>
      <c r="BU4" s="18" t="s">
        <v>483</v>
      </c>
      <c r="BV4" s="18" t="s">
        <v>484</v>
      </c>
    </row>
    <row r="5" spans="1:74" ht="11.1" customHeight="1" x14ac:dyDescent="0.2">
      <c r="A5" s="3"/>
      <c r="B5" s="7" t="s">
        <v>128</v>
      </c>
      <c r="C5" s="4"/>
      <c r="D5" s="4"/>
      <c r="E5" s="4"/>
      <c r="F5" s="4"/>
      <c r="G5" s="4"/>
      <c r="H5" s="4"/>
      <c r="I5" s="4"/>
      <c r="J5" s="4"/>
      <c r="K5" s="4"/>
      <c r="L5" s="4"/>
      <c r="M5" s="4"/>
      <c r="N5" s="4"/>
      <c r="O5" s="4"/>
      <c r="P5" s="4"/>
      <c r="Q5" s="4"/>
      <c r="R5" s="4"/>
      <c r="S5" s="4"/>
      <c r="T5" s="4"/>
      <c r="U5" s="4"/>
      <c r="V5" s="4"/>
      <c r="W5" s="4"/>
      <c r="X5" s="4"/>
      <c r="Y5" s="4"/>
      <c r="Z5" s="4"/>
      <c r="AA5" s="4"/>
      <c r="AB5" s="4"/>
      <c r="AC5" s="4"/>
      <c r="AD5" s="4"/>
      <c r="AE5" s="4"/>
      <c r="AF5" s="4"/>
      <c r="AG5" s="4"/>
      <c r="AH5" s="4"/>
      <c r="AI5" s="4"/>
      <c r="AJ5" s="4"/>
      <c r="AK5" s="4"/>
      <c r="AL5" s="4"/>
      <c r="AM5" s="4"/>
      <c r="AN5" s="4"/>
      <c r="AO5" s="4"/>
      <c r="AP5" s="4"/>
      <c r="AQ5" s="4"/>
      <c r="AR5" s="4"/>
      <c r="AS5" s="4"/>
      <c r="AT5" s="4"/>
      <c r="AU5" s="4"/>
      <c r="AV5" s="4"/>
      <c r="AW5" s="4"/>
      <c r="AX5" s="4"/>
      <c r="AY5" s="396"/>
      <c r="AZ5" s="396"/>
      <c r="BA5" s="396"/>
      <c r="BB5" s="396"/>
      <c r="BC5" s="396"/>
      <c r="BD5" s="612"/>
      <c r="BE5" s="612"/>
      <c r="BF5" s="612"/>
      <c r="BG5" s="612"/>
      <c r="BH5" s="396"/>
      <c r="BI5" s="396"/>
      <c r="BJ5" s="396"/>
      <c r="BK5" s="396"/>
      <c r="BL5" s="396"/>
      <c r="BM5" s="396"/>
      <c r="BN5" s="396"/>
      <c r="BO5" s="396"/>
      <c r="BP5" s="396"/>
      <c r="BQ5" s="396"/>
      <c r="BR5" s="396"/>
      <c r="BS5" s="396"/>
      <c r="BT5" s="396"/>
      <c r="BU5" s="396"/>
      <c r="BV5" s="396"/>
    </row>
    <row r="6" spans="1:74" ht="11.1" customHeight="1" x14ac:dyDescent="0.2">
      <c r="A6" s="3" t="s">
        <v>770</v>
      </c>
      <c r="B6" s="179" t="s">
        <v>11</v>
      </c>
      <c r="C6" s="232">
        <v>162.69999999999999</v>
      </c>
      <c r="D6" s="232">
        <v>162.5</v>
      </c>
      <c r="E6" s="232">
        <v>163.4</v>
      </c>
      <c r="F6" s="232">
        <v>172.3</v>
      </c>
      <c r="G6" s="232">
        <v>166.8</v>
      </c>
      <c r="H6" s="232">
        <v>157.4</v>
      </c>
      <c r="I6" s="232">
        <v>162.1</v>
      </c>
      <c r="J6" s="232">
        <v>171.1</v>
      </c>
      <c r="K6" s="232">
        <v>182.6</v>
      </c>
      <c r="L6" s="232">
        <v>173</v>
      </c>
      <c r="M6" s="232">
        <v>180.6</v>
      </c>
      <c r="N6" s="232">
        <v>172</v>
      </c>
      <c r="O6" s="232">
        <v>184.9</v>
      </c>
      <c r="P6" s="232">
        <v>182.3</v>
      </c>
      <c r="Q6" s="232">
        <v>188.9</v>
      </c>
      <c r="R6" s="232">
        <v>205.4</v>
      </c>
      <c r="S6" s="232">
        <v>220.5</v>
      </c>
      <c r="T6" s="232">
        <v>213.5</v>
      </c>
      <c r="U6" s="232">
        <v>214.8</v>
      </c>
      <c r="V6" s="232">
        <v>211.8</v>
      </c>
      <c r="W6" s="232">
        <v>213.6</v>
      </c>
      <c r="X6" s="232">
        <v>209</v>
      </c>
      <c r="Y6" s="232">
        <v>173.2</v>
      </c>
      <c r="Z6" s="232">
        <v>151.4</v>
      </c>
      <c r="AA6" s="232">
        <v>148.30000000000001</v>
      </c>
      <c r="AB6" s="232">
        <v>162.4</v>
      </c>
      <c r="AC6" s="232">
        <v>188.1</v>
      </c>
      <c r="AD6" s="232">
        <v>213.8</v>
      </c>
      <c r="AE6" s="232">
        <v>211</v>
      </c>
      <c r="AF6" s="232">
        <v>190.9</v>
      </c>
      <c r="AG6" s="232">
        <v>198.4</v>
      </c>
      <c r="AH6" s="232">
        <v>182</v>
      </c>
      <c r="AI6" s="232">
        <v>185.4</v>
      </c>
      <c r="AJ6" s="232">
        <v>187.1</v>
      </c>
      <c r="AK6" s="232">
        <v>181.9</v>
      </c>
      <c r="AL6" s="232">
        <v>175.7</v>
      </c>
      <c r="AM6" s="232">
        <v>174.3</v>
      </c>
      <c r="AN6" s="232">
        <v>166.9</v>
      </c>
      <c r="AO6" s="232">
        <v>112.7</v>
      </c>
      <c r="AP6" s="232">
        <v>64.5</v>
      </c>
      <c r="AQ6" s="232">
        <v>104.9</v>
      </c>
      <c r="AR6" s="232">
        <v>131.1</v>
      </c>
      <c r="AS6" s="232">
        <v>138</v>
      </c>
      <c r="AT6" s="232">
        <v>138.9</v>
      </c>
      <c r="AU6" s="232">
        <v>135.4</v>
      </c>
      <c r="AV6" s="232">
        <v>131.19999999999999</v>
      </c>
      <c r="AW6" s="232">
        <v>129.30760000000001</v>
      </c>
      <c r="AX6" s="232">
        <v>141.61089999999999</v>
      </c>
      <c r="AY6" s="313">
        <v>155.5977</v>
      </c>
      <c r="AZ6" s="313">
        <v>160.3835</v>
      </c>
      <c r="BA6" s="313">
        <v>166.84</v>
      </c>
      <c r="BB6" s="313">
        <v>173.87729999999999</v>
      </c>
      <c r="BC6" s="313">
        <v>172.93940000000001</v>
      </c>
      <c r="BD6" s="313">
        <v>169.62110000000001</v>
      </c>
      <c r="BE6" s="313">
        <v>165.15369999999999</v>
      </c>
      <c r="BF6" s="313">
        <v>164.6233</v>
      </c>
      <c r="BG6" s="313">
        <v>159.71559999999999</v>
      </c>
      <c r="BH6" s="313">
        <v>154.45930000000001</v>
      </c>
      <c r="BI6" s="313">
        <v>150.23820000000001</v>
      </c>
      <c r="BJ6" s="313">
        <v>147.52250000000001</v>
      </c>
      <c r="BK6" s="313">
        <v>145.29429999999999</v>
      </c>
      <c r="BL6" s="313">
        <v>149.70959999999999</v>
      </c>
      <c r="BM6" s="313">
        <v>157.03100000000001</v>
      </c>
      <c r="BN6" s="313">
        <v>164.9308</v>
      </c>
      <c r="BO6" s="313">
        <v>168.38759999999999</v>
      </c>
      <c r="BP6" s="313">
        <v>170.6842</v>
      </c>
      <c r="BQ6" s="313">
        <v>170.63030000000001</v>
      </c>
      <c r="BR6" s="313">
        <v>174.07470000000001</v>
      </c>
      <c r="BS6" s="313">
        <v>168.81540000000001</v>
      </c>
      <c r="BT6" s="313">
        <v>163.0248</v>
      </c>
      <c r="BU6" s="313">
        <v>160.91560000000001</v>
      </c>
      <c r="BV6" s="313">
        <v>153.59559999999999</v>
      </c>
    </row>
    <row r="7" spans="1:74" ht="11.1" customHeight="1" x14ac:dyDescent="0.2">
      <c r="A7" s="1"/>
      <c r="B7" s="7" t="s">
        <v>12</v>
      </c>
      <c r="C7" s="219"/>
      <c r="D7" s="219"/>
      <c r="E7" s="219"/>
      <c r="F7" s="219"/>
      <c r="G7" s="219"/>
      <c r="H7" s="219"/>
      <c r="I7" s="219"/>
      <c r="J7" s="219"/>
      <c r="K7" s="219"/>
      <c r="L7" s="219"/>
      <c r="M7" s="219"/>
      <c r="N7" s="219"/>
      <c r="O7" s="219"/>
      <c r="P7" s="219"/>
      <c r="Q7" s="219"/>
      <c r="R7" s="219"/>
      <c r="S7" s="219"/>
      <c r="T7" s="219"/>
      <c r="U7" s="219"/>
      <c r="V7" s="219"/>
      <c r="W7" s="219"/>
      <c r="X7" s="219"/>
      <c r="Y7" s="219"/>
      <c r="Z7" s="219"/>
      <c r="AA7" s="219"/>
      <c r="AB7" s="219"/>
      <c r="AC7" s="219"/>
      <c r="AD7" s="219"/>
      <c r="AE7" s="219"/>
      <c r="AF7" s="219"/>
      <c r="AG7" s="219"/>
      <c r="AH7" s="219"/>
      <c r="AI7" s="219"/>
      <c r="AJ7" s="219"/>
      <c r="AK7" s="219"/>
      <c r="AL7" s="219"/>
      <c r="AM7" s="219"/>
      <c r="AN7" s="219"/>
      <c r="AO7" s="219"/>
      <c r="AP7" s="219"/>
      <c r="AQ7" s="219"/>
      <c r="AR7" s="219"/>
      <c r="AS7" s="219"/>
      <c r="AT7" s="219"/>
      <c r="AU7" s="219"/>
      <c r="AV7" s="219"/>
      <c r="AW7" s="219"/>
      <c r="AX7" s="219"/>
      <c r="AY7" s="368"/>
      <c r="AZ7" s="368"/>
      <c r="BA7" s="368"/>
      <c r="BB7" s="368"/>
      <c r="BC7" s="368"/>
      <c r="BD7" s="368"/>
      <c r="BE7" s="368"/>
      <c r="BF7" s="368"/>
      <c r="BG7" s="368"/>
      <c r="BH7" s="368"/>
      <c r="BI7" s="368"/>
      <c r="BJ7" s="368"/>
      <c r="BK7" s="368"/>
      <c r="BL7" s="368"/>
      <c r="BM7" s="368"/>
      <c r="BN7" s="368"/>
      <c r="BO7" s="368"/>
      <c r="BP7" s="368"/>
      <c r="BQ7" s="368"/>
      <c r="BR7" s="368"/>
      <c r="BS7" s="368"/>
      <c r="BT7" s="368"/>
      <c r="BU7" s="368"/>
      <c r="BV7" s="368"/>
    </row>
    <row r="8" spans="1:74" ht="11.1" customHeight="1" x14ac:dyDescent="0.2">
      <c r="A8" s="1" t="s">
        <v>496</v>
      </c>
      <c r="B8" s="180" t="s">
        <v>417</v>
      </c>
      <c r="C8" s="232">
        <v>236.46</v>
      </c>
      <c r="D8" s="232">
        <v>229.35</v>
      </c>
      <c r="E8" s="232">
        <v>227.5</v>
      </c>
      <c r="F8" s="232">
        <v>237.25</v>
      </c>
      <c r="G8" s="232">
        <v>234.46</v>
      </c>
      <c r="H8" s="232">
        <v>228.75</v>
      </c>
      <c r="I8" s="232">
        <v>224.18</v>
      </c>
      <c r="J8" s="232">
        <v>232.57499999999999</v>
      </c>
      <c r="K8" s="232">
        <v>269.64999999999998</v>
      </c>
      <c r="L8" s="232">
        <v>249.58</v>
      </c>
      <c r="M8" s="232">
        <v>251.42500000000001</v>
      </c>
      <c r="N8" s="232">
        <v>245.5</v>
      </c>
      <c r="O8" s="232">
        <v>253.04</v>
      </c>
      <c r="P8" s="232">
        <v>257.72500000000002</v>
      </c>
      <c r="Q8" s="232">
        <v>254.27500000000001</v>
      </c>
      <c r="R8" s="232">
        <v>270.26</v>
      </c>
      <c r="S8" s="232">
        <v>284.55</v>
      </c>
      <c r="T8" s="232">
        <v>281.97500000000002</v>
      </c>
      <c r="U8" s="232">
        <v>278.33999999999997</v>
      </c>
      <c r="V8" s="232">
        <v>278.64999999999998</v>
      </c>
      <c r="W8" s="232">
        <v>278.02499999999998</v>
      </c>
      <c r="X8" s="232">
        <v>278.82</v>
      </c>
      <c r="Y8" s="232">
        <v>258.82499999999999</v>
      </c>
      <c r="Z8" s="232">
        <v>234.12</v>
      </c>
      <c r="AA8" s="232">
        <v>223.1</v>
      </c>
      <c r="AB8" s="232">
        <v>227.4</v>
      </c>
      <c r="AC8" s="232">
        <v>247.5</v>
      </c>
      <c r="AD8" s="232">
        <v>270.04000000000002</v>
      </c>
      <c r="AE8" s="232">
        <v>274.125</v>
      </c>
      <c r="AF8" s="232">
        <v>259.55</v>
      </c>
      <c r="AG8" s="232">
        <v>265.36</v>
      </c>
      <c r="AH8" s="232">
        <v>253.77500000000001</v>
      </c>
      <c r="AI8" s="232">
        <v>248.82</v>
      </c>
      <c r="AJ8" s="232">
        <v>247.1</v>
      </c>
      <c r="AK8" s="232">
        <v>246.625</v>
      </c>
      <c r="AL8" s="232">
        <v>247.56</v>
      </c>
      <c r="AM8" s="232">
        <v>250.1</v>
      </c>
      <c r="AN8" s="232">
        <v>238.15</v>
      </c>
      <c r="AO8" s="232">
        <v>218.2</v>
      </c>
      <c r="AP8" s="232">
        <v>186.32499999999999</v>
      </c>
      <c r="AQ8" s="232">
        <v>183.7</v>
      </c>
      <c r="AR8" s="232">
        <v>200.42</v>
      </c>
      <c r="AS8" s="232">
        <v>210.27500000000001</v>
      </c>
      <c r="AT8" s="232">
        <v>210.72</v>
      </c>
      <c r="AU8" s="232">
        <v>213.2</v>
      </c>
      <c r="AV8" s="232">
        <v>211.82499999999999</v>
      </c>
      <c r="AW8" s="232">
        <v>207.38</v>
      </c>
      <c r="AX8" s="232">
        <v>216.67500000000001</v>
      </c>
      <c r="AY8" s="313">
        <v>224.51150000000001</v>
      </c>
      <c r="AZ8" s="313">
        <v>222.7396</v>
      </c>
      <c r="BA8" s="313">
        <v>229.0908</v>
      </c>
      <c r="BB8" s="313">
        <v>236.9385</v>
      </c>
      <c r="BC8" s="313">
        <v>241.79820000000001</v>
      </c>
      <c r="BD8" s="313">
        <v>244.01089999999999</v>
      </c>
      <c r="BE8" s="313">
        <v>240.75790000000001</v>
      </c>
      <c r="BF8" s="313">
        <v>244.72669999999999</v>
      </c>
      <c r="BG8" s="313">
        <v>229.11240000000001</v>
      </c>
      <c r="BH8" s="313">
        <v>222.87559999999999</v>
      </c>
      <c r="BI8" s="313">
        <v>223.96899999999999</v>
      </c>
      <c r="BJ8" s="313">
        <v>228.07339999999999</v>
      </c>
      <c r="BK8" s="313">
        <v>217.49279999999999</v>
      </c>
      <c r="BL8" s="313">
        <v>218.15469999999999</v>
      </c>
      <c r="BM8" s="313">
        <v>220.9109</v>
      </c>
      <c r="BN8" s="313">
        <v>227.5155</v>
      </c>
      <c r="BO8" s="313">
        <v>235.8948</v>
      </c>
      <c r="BP8" s="313">
        <v>243.0437</v>
      </c>
      <c r="BQ8" s="313">
        <v>243.11590000000001</v>
      </c>
      <c r="BR8" s="313">
        <v>250.69640000000001</v>
      </c>
      <c r="BS8" s="313">
        <v>236.5789</v>
      </c>
      <c r="BT8" s="313">
        <v>230.9708</v>
      </c>
      <c r="BU8" s="313">
        <v>233.3776</v>
      </c>
      <c r="BV8" s="313">
        <v>233.595</v>
      </c>
    </row>
    <row r="9" spans="1:74" ht="11.1" customHeight="1" x14ac:dyDescent="0.2">
      <c r="A9" s="1" t="s">
        <v>497</v>
      </c>
      <c r="B9" s="180" t="s">
        <v>418</v>
      </c>
      <c r="C9" s="232">
        <v>227.22</v>
      </c>
      <c r="D9" s="232">
        <v>219.85</v>
      </c>
      <c r="E9" s="232">
        <v>222.22499999999999</v>
      </c>
      <c r="F9" s="232">
        <v>233.42500000000001</v>
      </c>
      <c r="G9" s="232">
        <v>228.12</v>
      </c>
      <c r="H9" s="232">
        <v>223.05</v>
      </c>
      <c r="I9" s="232">
        <v>220.68</v>
      </c>
      <c r="J9" s="232">
        <v>228.47499999999999</v>
      </c>
      <c r="K9" s="232">
        <v>247.32499999999999</v>
      </c>
      <c r="L9" s="232">
        <v>238.62</v>
      </c>
      <c r="M9" s="232">
        <v>249.75</v>
      </c>
      <c r="N9" s="232">
        <v>236.52500000000001</v>
      </c>
      <c r="O9" s="232">
        <v>247.34</v>
      </c>
      <c r="P9" s="232">
        <v>244.82499999999999</v>
      </c>
      <c r="Q9" s="232">
        <v>246.92500000000001</v>
      </c>
      <c r="R9" s="232">
        <v>261.95999999999998</v>
      </c>
      <c r="S9" s="232">
        <v>280.27499999999998</v>
      </c>
      <c r="T9" s="232">
        <v>279.32499999999999</v>
      </c>
      <c r="U9" s="232">
        <v>276.89999999999998</v>
      </c>
      <c r="V9" s="232">
        <v>275.27499999999998</v>
      </c>
      <c r="W9" s="232">
        <v>275.52499999999998</v>
      </c>
      <c r="X9" s="232">
        <v>274.77999999999997</v>
      </c>
      <c r="Y9" s="232">
        <v>246.17500000000001</v>
      </c>
      <c r="Z9" s="232">
        <v>212.58</v>
      </c>
      <c r="AA9" s="232">
        <v>203.52500000000001</v>
      </c>
      <c r="AB9" s="232">
        <v>218.57499999999999</v>
      </c>
      <c r="AC9" s="232">
        <v>244.15</v>
      </c>
      <c r="AD9" s="232">
        <v>270.38</v>
      </c>
      <c r="AE9" s="232">
        <v>273.97500000000002</v>
      </c>
      <c r="AF9" s="232">
        <v>261.72500000000002</v>
      </c>
      <c r="AG9" s="232">
        <v>268.16000000000003</v>
      </c>
      <c r="AH9" s="232">
        <v>254.17500000000001</v>
      </c>
      <c r="AI9" s="232">
        <v>248.62</v>
      </c>
      <c r="AJ9" s="232">
        <v>246.57499999999999</v>
      </c>
      <c r="AK9" s="232">
        <v>242.25</v>
      </c>
      <c r="AL9" s="232">
        <v>241.88</v>
      </c>
      <c r="AM9" s="232">
        <v>240.9</v>
      </c>
      <c r="AN9" s="232">
        <v>230.875</v>
      </c>
      <c r="AO9" s="232">
        <v>203.56</v>
      </c>
      <c r="AP9" s="232">
        <v>154.19999999999999</v>
      </c>
      <c r="AQ9" s="232">
        <v>174.8</v>
      </c>
      <c r="AR9" s="232">
        <v>201.44</v>
      </c>
      <c r="AS9" s="232">
        <v>209.82499999999999</v>
      </c>
      <c r="AT9" s="232">
        <v>207.18</v>
      </c>
      <c r="AU9" s="232">
        <v>204.65</v>
      </c>
      <c r="AV9" s="232">
        <v>202.3</v>
      </c>
      <c r="AW9" s="232">
        <v>195.72</v>
      </c>
      <c r="AX9" s="232">
        <v>207.55</v>
      </c>
      <c r="AY9" s="313">
        <v>212.40530000000001</v>
      </c>
      <c r="AZ9" s="313">
        <v>211.9691</v>
      </c>
      <c r="BA9" s="313">
        <v>223.01169999999999</v>
      </c>
      <c r="BB9" s="313">
        <v>236.92269999999999</v>
      </c>
      <c r="BC9" s="313">
        <v>243.12729999999999</v>
      </c>
      <c r="BD9" s="313">
        <v>239.2893</v>
      </c>
      <c r="BE9" s="313">
        <v>235.65860000000001</v>
      </c>
      <c r="BF9" s="313">
        <v>225.87270000000001</v>
      </c>
      <c r="BG9" s="313">
        <v>219.0181</v>
      </c>
      <c r="BH9" s="313">
        <v>217.53460000000001</v>
      </c>
      <c r="BI9" s="313">
        <v>217.21440000000001</v>
      </c>
      <c r="BJ9" s="313">
        <v>204.81020000000001</v>
      </c>
      <c r="BK9" s="313">
        <v>197.04599999999999</v>
      </c>
      <c r="BL9" s="313">
        <v>203.14420000000001</v>
      </c>
      <c r="BM9" s="313">
        <v>212.43809999999999</v>
      </c>
      <c r="BN9" s="313">
        <v>227.89060000000001</v>
      </c>
      <c r="BO9" s="313">
        <v>238.5839</v>
      </c>
      <c r="BP9" s="313">
        <v>240.5822</v>
      </c>
      <c r="BQ9" s="313">
        <v>242.0145</v>
      </c>
      <c r="BR9" s="313">
        <v>236.19659999999999</v>
      </c>
      <c r="BS9" s="313">
        <v>229.155</v>
      </c>
      <c r="BT9" s="313">
        <v>226.8262</v>
      </c>
      <c r="BU9" s="313">
        <v>228.79570000000001</v>
      </c>
      <c r="BV9" s="313">
        <v>210.9923</v>
      </c>
    </row>
    <row r="10" spans="1:74" ht="11.1" customHeight="1" x14ac:dyDescent="0.2">
      <c r="A10" s="1" t="s">
        <v>498</v>
      </c>
      <c r="B10" s="180" t="s">
        <v>419</v>
      </c>
      <c r="C10" s="232">
        <v>213.42</v>
      </c>
      <c r="D10" s="232">
        <v>207.22499999999999</v>
      </c>
      <c r="E10" s="232">
        <v>208.2</v>
      </c>
      <c r="F10" s="232">
        <v>219.55</v>
      </c>
      <c r="G10" s="232">
        <v>215.94</v>
      </c>
      <c r="H10" s="232">
        <v>211.4</v>
      </c>
      <c r="I10" s="232">
        <v>204.34</v>
      </c>
      <c r="J10" s="232">
        <v>214.32499999999999</v>
      </c>
      <c r="K10" s="232">
        <v>247.375</v>
      </c>
      <c r="L10" s="232">
        <v>228</v>
      </c>
      <c r="M10" s="232">
        <v>227.45</v>
      </c>
      <c r="N10" s="232">
        <v>220</v>
      </c>
      <c r="O10" s="232">
        <v>228.24</v>
      </c>
      <c r="P10" s="232">
        <v>230.625</v>
      </c>
      <c r="Q10" s="232">
        <v>230.92500000000001</v>
      </c>
      <c r="R10" s="232">
        <v>249.64</v>
      </c>
      <c r="S10" s="232">
        <v>264.97500000000002</v>
      </c>
      <c r="T10" s="232">
        <v>267.25</v>
      </c>
      <c r="U10" s="232">
        <v>259.82</v>
      </c>
      <c r="V10" s="232">
        <v>257.82499999999999</v>
      </c>
      <c r="W10" s="232">
        <v>256.02499999999998</v>
      </c>
      <c r="X10" s="232">
        <v>259.02</v>
      </c>
      <c r="Y10" s="232">
        <v>234.15</v>
      </c>
      <c r="Z10" s="232">
        <v>202.7</v>
      </c>
      <c r="AA10" s="232">
        <v>191.72499999999999</v>
      </c>
      <c r="AB10" s="232">
        <v>201.27500000000001</v>
      </c>
      <c r="AC10" s="232">
        <v>226.95</v>
      </c>
      <c r="AD10" s="232">
        <v>251.04</v>
      </c>
      <c r="AE10" s="232">
        <v>251.625</v>
      </c>
      <c r="AF10" s="232">
        <v>235.52500000000001</v>
      </c>
      <c r="AG10" s="232">
        <v>242.52</v>
      </c>
      <c r="AH10" s="232">
        <v>230.97499999999999</v>
      </c>
      <c r="AI10" s="232">
        <v>227.48</v>
      </c>
      <c r="AJ10" s="232">
        <v>226.57499999999999</v>
      </c>
      <c r="AK10" s="232">
        <v>223.75</v>
      </c>
      <c r="AL10" s="232">
        <v>223.06</v>
      </c>
      <c r="AM10" s="232">
        <v>224.42500000000001</v>
      </c>
      <c r="AN10" s="232">
        <v>211.42500000000001</v>
      </c>
      <c r="AO10" s="232">
        <v>195.2</v>
      </c>
      <c r="AP10" s="232">
        <v>157.15</v>
      </c>
      <c r="AQ10" s="232">
        <v>153.19999999999999</v>
      </c>
      <c r="AR10" s="232">
        <v>175.2</v>
      </c>
      <c r="AS10" s="232">
        <v>186.5</v>
      </c>
      <c r="AT10" s="232">
        <v>185.3</v>
      </c>
      <c r="AU10" s="232">
        <v>185.52500000000001</v>
      </c>
      <c r="AV10" s="232">
        <v>183.2</v>
      </c>
      <c r="AW10" s="232">
        <v>177.52</v>
      </c>
      <c r="AX10" s="232">
        <v>188.45</v>
      </c>
      <c r="AY10" s="313">
        <v>201.78049999999999</v>
      </c>
      <c r="AZ10" s="313">
        <v>203.93719999999999</v>
      </c>
      <c r="BA10" s="313">
        <v>214.08160000000001</v>
      </c>
      <c r="BB10" s="313">
        <v>222.5359</v>
      </c>
      <c r="BC10" s="313">
        <v>221.1044</v>
      </c>
      <c r="BD10" s="313">
        <v>219.45079999999999</v>
      </c>
      <c r="BE10" s="313">
        <v>213.84690000000001</v>
      </c>
      <c r="BF10" s="313">
        <v>213.88050000000001</v>
      </c>
      <c r="BG10" s="313">
        <v>208.24979999999999</v>
      </c>
      <c r="BH10" s="313">
        <v>202.60599999999999</v>
      </c>
      <c r="BI10" s="313">
        <v>198.83029999999999</v>
      </c>
      <c r="BJ10" s="313">
        <v>196.84979999999999</v>
      </c>
      <c r="BK10" s="313">
        <v>194.01660000000001</v>
      </c>
      <c r="BL10" s="313">
        <v>196.61199999999999</v>
      </c>
      <c r="BM10" s="313">
        <v>204.3938</v>
      </c>
      <c r="BN10" s="313">
        <v>213.0574</v>
      </c>
      <c r="BO10" s="313">
        <v>215.0411</v>
      </c>
      <c r="BP10" s="313">
        <v>218.62639999999999</v>
      </c>
      <c r="BQ10" s="313">
        <v>217.51599999999999</v>
      </c>
      <c r="BR10" s="313">
        <v>221.63220000000001</v>
      </c>
      <c r="BS10" s="313">
        <v>216.59880000000001</v>
      </c>
      <c r="BT10" s="313">
        <v>210.87360000000001</v>
      </c>
      <c r="BU10" s="313">
        <v>208.6756</v>
      </c>
      <c r="BV10" s="313">
        <v>203.25540000000001</v>
      </c>
    </row>
    <row r="11" spans="1:74" ht="11.1" customHeight="1" x14ac:dyDescent="0.2">
      <c r="A11" s="1" t="s">
        <v>499</v>
      </c>
      <c r="B11" s="180" t="s">
        <v>420</v>
      </c>
      <c r="C11" s="232">
        <v>225.36</v>
      </c>
      <c r="D11" s="232">
        <v>224.7</v>
      </c>
      <c r="E11" s="232">
        <v>229.97499999999999</v>
      </c>
      <c r="F11" s="232">
        <v>235.47499999999999</v>
      </c>
      <c r="G11" s="232">
        <v>239.68</v>
      </c>
      <c r="H11" s="232">
        <v>241.4</v>
      </c>
      <c r="I11" s="232">
        <v>234</v>
      </c>
      <c r="J11" s="232">
        <v>243.45</v>
      </c>
      <c r="K11" s="232">
        <v>259.95</v>
      </c>
      <c r="L11" s="232">
        <v>253.58</v>
      </c>
      <c r="M11" s="232">
        <v>254</v>
      </c>
      <c r="N11" s="232">
        <v>249.35</v>
      </c>
      <c r="O11" s="232">
        <v>245.76</v>
      </c>
      <c r="P11" s="232">
        <v>248.65</v>
      </c>
      <c r="Q11" s="232">
        <v>245.77500000000001</v>
      </c>
      <c r="R11" s="232">
        <v>270.94</v>
      </c>
      <c r="S11" s="232">
        <v>292.55</v>
      </c>
      <c r="T11" s="232">
        <v>298.05</v>
      </c>
      <c r="U11" s="232">
        <v>294.72000000000003</v>
      </c>
      <c r="V11" s="232">
        <v>295.625</v>
      </c>
      <c r="W11" s="232">
        <v>301.07499999999999</v>
      </c>
      <c r="X11" s="232">
        <v>298.04000000000002</v>
      </c>
      <c r="Y11" s="232">
        <v>286.25</v>
      </c>
      <c r="Z11" s="232">
        <v>257.22000000000003</v>
      </c>
      <c r="AA11" s="232">
        <v>229.55</v>
      </c>
      <c r="AB11" s="232">
        <v>217.9</v>
      </c>
      <c r="AC11" s="232">
        <v>229.65</v>
      </c>
      <c r="AD11" s="232">
        <v>265</v>
      </c>
      <c r="AE11" s="232">
        <v>296.10000000000002</v>
      </c>
      <c r="AF11" s="232">
        <v>292.64999999999998</v>
      </c>
      <c r="AG11" s="232">
        <v>276.66000000000003</v>
      </c>
      <c r="AH11" s="232">
        <v>267.7</v>
      </c>
      <c r="AI11" s="232">
        <v>266.44</v>
      </c>
      <c r="AJ11" s="232">
        <v>272.07499999999999</v>
      </c>
      <c r="AK11" s="232">
        <v>281.75</v>
      </c>
      <c r="AL11" s="232">
        <v>273.82</v>
      </c>
      <c r="AM11" s="232">
        <v>259.375</v>
      </c>
      <c r="AN11" s="232">
        <v>248.65</v>
      </c>
      <c r="AO11" s="232">
        <v>229.26</v>
      </c>
      <c r="AP11" s="232">
        <v>190.1</v>
      </c>
      <c r="AQ11" s="232">
        <v>183.67500000000001</v>
      </c>
      <c r="AR11" s="232">
        <v>221.82</v>
      </c>
      <c r="AS11" s="232">
        <v>232.32499999999999</v>
      </c>
      <c r="AT11" s="232">
        <v>235.54</v>
      </c>
      <c r="AU11" s="232">
        <v>232.1</v>
      </c>
      <c r="AV11" s="232">
        <v>225.8</v>
      </c>
      <c r="AW11" s="232">
        <v>219.36</v>
      </c>
      <c r="AX11" s="232">
        <v>217.95</v>
      </c>
      <c r="AY11" s="313">
        <v>222.4896</v>
      </c>
      <c r="AZ11" s="313">
        <v>225.09829999999999</v>
      </c>
      <c r="BA11" s="313">
        <v>239.6326</v>
      </c>
      <c r="BB11" s="313">
        <v>250.82689999999999</v>
      </c>
      <c r="BC11" s="313">
        <v>259.39580000000001</v>
      </c>
      <c r="BD11" s="313">
        <v>255.87559999999999</v>
      </c>
      <c r="BE11" s="313">
        <v>251.1523</v>
      </c>
      <c r="BF11" s="313">
        <v>251.7577</v>
      </c>
      <c r="BG11" s="313">
        <v>251.0275</v>
      </c>
      <c r="BH11" s="313">
        <v>243.28989999999999</v>
      </c>
      <c r="BI11" s="313">
        <v>233.37459999999999</v>
      </c>
      <c r="BJ11" s="313">
        <v>223.31630000000001</v>
      </c>
      <c r="BK11" s="313">
        <v>221.95249999999999</v>
      </c>
      <c r="BL11" s="313">
        <v>223.65299999999999</v>
      </c>
      <c r="BM11" s="313">
        <v>235.29349999999999</v>
      </c>
      <c r="BN11" s="313">
        <v>245.01910000000001</v>
      </c>
      <c r="BO11" s="313">
        <v>254.88480000000001</v>
      </c>
      <c r="BP11" s="313">
        <v>255.26669999999999</v>
      </c>
      <c r="BQ11" s="313">
        <v>255.55779999999999</v>
      </c>
      <c r="BR11" s="313">
        <v>260.15929999999997</v>
      </c>
      <c r="BS11" s="313">
        <v>261.26479999999998</v>
      </c>
      <c r="BT11" s="313">
        <v>253.5676</v>
      </c>
      <c r="BU11" s="313">
        <v>244.54079999999999</v>
      </c>
      <c r="BV11" s="313">
        <v>233.40090000000001</v>
      </c>
    </row>
    <row r="12" spans="1:74" ht="11.1" customHeight="1" x14ac:dyDescent="0.2">
      <c r="A12" s="1" t="s">
        <v>500</v>
      </c>
      <c r="B12" s="180" t="s">
        <v>421</v>
      </c>
      <c r="C12" s="232">
        <v>267.36</v>
      </c>
      <c r="D12" s="232">
        <v>274.45</v>
      </c>
      <c r="E12" s="232">
        <v>284.5</v>
      </c>
      <c r="F12" s="232">
        <v>287.5</v>
      </c>
      <c r="G12" s="232">
        <v>290.12</v>
      </c>
      <c r="H12" s="232">
        <v>288</v>
      </c>
      <c r="I12" s="232">
        <v>281.64</v>
      </c>
      <c r="J12" s="232">
        <v>287.39999999999998</v>
      </c>
      <c r="K12" s="232">
        <v>302.02499999999998</v>
      </c>
      <c r="L12" s="232">
        <v>294.26</v>
      </c>
      <c r="M12" s="232">
        <v>305.47500000000002</v>
      </c>
      <c r="N12" s="232">
        <v>297.67500000000001</v>
      </c>
      <c r="O12" s="232">
        <v>302.18</v>
      </c>
      <c r="P12" s="232">
        <v>313.82499999999999</v>
      </c>
      <c r="Q12" s="232">
        <v>320</v>
      </c>
      <c r="R12" s="232">
        <v>336.94</v>
      </c>
      <c r="S12" s="232">
        <v>344.17500000000001</v>
      </c>
      <c r="T12" s="232">
        <v>343.875</v>
      </c>
      <c r="U12" s="232">
        <v>337.44</v>
      </c>
      <c r="V12" s="232">
        <v>332.2</v>
      </c>
      <c r="W12" s="232">
        <v>333.97500000000002</v>
      </c>
      <c r="X12" s="232">
        <v>347.24</v>
      </c>
      <c r="Y12" s="232">
        <v>337.67500000000001</v>
      </c>
      <c r="Z12" s="232">
        <v>313.26</v>
      </c>
      <c r="AA12" s="232">
        <v>296.92500000000001</v>
      </c>
      <c r="AB12" s="232">
        <v>292.22500000000002</v>
      </c>
      <c r="AC12" s="232">
        <v>302.35000000000002</v>
      </c>
      <c r="AD12" s="232">
        <v>351.24</v>
      </c>
      <c r="AE12" s="232">
        <v>367.4</v>
      </c>
      <c r="AF12" s="232">
        <v>348.95</v>
      </c>
      <c r="AG12" s="232">
        <v>335.1</v>
      </c>
      <c r="AH12" s="232">
        <v>325.5</v>
      </c>
      <c r="AI12" s="232">
        <v>332.82</v>
      </c>
      <c r="AJ12" s="232">
        <v>363.95</v>
      </c>
      <c r="AK12" s="232">
        <v>355.1</v>
      </c>
      <c r="AL12" s="232">
        <v>329.3</v>
      </c>
      <c r="AM12" s="232">
        <v>319.02499999999998</v>
      </c>
      <c r="AN12" s="232">
        <v>314.375</v>
      </c>
      <c r="AO12" s="232">
        <v>298.06</v>
      </c>
      <c r="AP12" s="232">
        <v>255.77500000000001</v>
      </c>
      <c r="AQ12" s="232">
        <v>248.1</v>
      </c>
      <c r="AR12" s="232">
        <v>267.27999999999997</v>
      </c>
      <c r="AS12" s="232">
        <v>280.2</v>
      </c>
      <c r="AT12" s="232">
        <v>284.04000000000002</v>
      </c>
      <c r="AU12" s="232">
        <v>284.14999999999998</v>
      </c>
      <c r="AV12" s="232">
        <v>279.52499999999998</v>
      </c>
      <c r="AW12" s="232">
        <v>276.74</v>
      </c>
      <c r="AX12" s="232">
        <v>277.75</v>
      </c>
      <c r="AY12" s="313">
        <v>289.6284</v>
      </c>
      <c r="AZ12" s="313">
        <v>295.47820000000002</v>
      </c>
      <c r="BA12" s="313">
        <v>311.27499999999998</v>
      </c>
      <c r="BB12" s="313">
        <v>324.34410000000003</v>
      </c>
      <c r="BC12" s="313">
        <v>322.81439999999998</v>
      </c>
      <c r="BD12" s="313">
        <v>319.59010000000001</v>
      </c>
      <c r="BE12" s="313">
        <v>303.72210000000001</v>
      </c>
      <c r="BF12" s="313">
        <v>306.89409999999998</v>
      </c>
      <c r="BG12" s="313">
        <v>306.5324</v>
      </c>
      <c r="BH12" s="313">
        <v>316.0532</v>
      </c>
      <c r="BI12" s="313">
        <v>317.28460000000001</v>
      </c>
      <c r="BJ12" s="313">
        <v>304.70229999999998</v>
      </c>
      <c r="BK12" s="313">
        <v>294.93759999999997</v>
      </c>
      <c r="BL12" s="313">
        <v>299.33949999999999</v>
      </c>
      <c r="BM12" s="313">
        <v>309.07729999999998</v>
      </c>
      <c r="BN12" s="313">
        <v>320.4812</v>
      </c>
      <c r="BO12" s="313">
        <v>320.18419999999998</v>
      </c>
      <c r="BP12" s="313">
        <v>322.19159999999999</v>
      </c>
      <c r="BQ12" s="313">
        <v>310.0283</v>
      </c>
      <c r="BR12" s="313">
        <v>317.14760000000001</v>
      </c>
      <c r="BS12" s="313">
        <v>318.8141</v>
      </c>
      <c r="BT12" s="313">
        <v>327.89870000000002</v>
      </c>
      <c r="BU12" s="313">
        <v>329.79539999999997</v>
      </c>
      <c r="BV12" s="313">
        <v>312.39210000000003</v>
      </c>
    </row>
    <row r="13" spans="1:74" ht="11.1" customHeight="1" x14ac:dyDescent="0.2">
      <c r="A13" s="1" t="s">
        <v>501</v>
      </c>
      <c r="B13" s="180" t="s">
        <v>459</v>
      </c>
      <c r="C13" s="232">
        <v>234.9</v>
      </c>
      <c r="D13" s="232">
        <v>230.4</v>
      </c>
      <c r="E13" s="232">
        <v>232.5</v>
      </c>
      <c r="F13" s="232">
        <v>241.72499999999999</v>
      </c>
      <c r="G13" s="232">
        <v>239.14</v>
      </c>
      <c r="H13" s="232">
        <v>234.65</v>
      </c>
      <c r="I13" s="232">
        <v>229.98</v>
      </c>
      <c r="J13" s="232">
        <v>238.02500000000001</v>
      </c>
      <c r="K13" s="232">
        <v>264.52499999999998</v>
      </c>
      <c r="L13" s="232">
        <v>250.5</v>
      </c>
      <c r="M13" s="232">
        <v>256.35000000000002</v>
      </c>
      <c r="N13" s="232">
        <v>247.67500000000001</v>
      </c>
      <c r="O13" s="232">
        <v>255.46</v>
      </c>
      <c r="P13" s="232">
        <v>258.72500000000002</v>
      </c>
      <c r="Q13" s="232">
        <v>259.125</v>
      </c>
      <c r="R13" s="232">
        <v>275.7</v>
      </c>
      <c r="S13" s="232">
        <v>290.07499999999999</v>
      </c>
      <c r="T13" s="232">
        <v>289.07499999999999</v>
      </c>
      <c r="U13" s="232">
        <v>284.86</v>
      </c>
      <c r="V13" s="232">
        <v>283.57499999999999</v>
      </c>
      <c r="W13" s="232">
        <v>283.55</v>
      </c>
      <c r="X13" s="232">
        <v>286</v>
      </c>
      <c r="Y13" s="232">
        <v>264.72500000000002</v>
      </c>
      <c r="Z13" s="232">
        <v>236.56</v>
      </c>
      <c r="AA13" s="232">
        <v>224.77500000000001</v>
      </c>
      <c r="AB13" s="232">
        <v>230.92500000000001</v>
      </c>
      <c r="AC13" s="232">
        <v>251.6</v>
      </c>
      <c r="AD13" s="232">
        <v>279.83999999999997</v>
      </c>
      <c r="AE13" s="232">
        <v>285.92500000000001</v>
      </c>
      <c r="AF13" s="232">
        <v>271.57499999999999</v>
      </c>
      <c r="AG13" s="232">
        <v>274</v>
      </c>
      <c r="AH13" s="232">
        <v>262.10000000000002</v>
      </c>
      <c r="AI13" s="232">
        <v>259.22000000000003</v>
      </c>
      <c r="AJ13" s="232">
        <v>262.7</v>
      </c>
      <c r="AK13" s="232">
        <v>259.77499999999998</v>
      </c>
      <c r="AL13" s="232">
        <v>255.5</v>
      </c>
      <c r="AM13" s="232">
        <v>254.77500000000001</v>
      </c>
      <c r="AN13" s="232">
        <v>244.2</v>
      </c>
      <c r="AO13" s="232">
        <v>223.42</v>
      </c>
      <c r="AP13" s="232">
        <v>184.05</v>
      </c>
      <c r="AQ13" s="232">
        <v>186.95</v>
      </c>
      <c r="AR13" s="232">
        <v>208.22</v>
      </c>
      <c r="AS13" s="232">
        <v>218.32499999999999</v>
      </c>
      <c r="AT13" s="232">
        <v>218.24</v>
      </c>
      <c r="AU13" s="232">
        <v>218.27500000000001</v>
      </c>
      <c r="AV13" s="232">
        <v>215.8</v>
      </c>
      <c r="AW13" s="232">
        <v>210.82</v>
      </c>
      <c r="AX13" s="232">
        <v>219.52500000000001</v>
      </c>
      <c r="AY13" s="313">
        <v>228.45150000000001</v>
      </c>
      <c r="AZ13" s="313">
        <v>229.21260000000001</v>
      </c>
      <c r="BA13" s="313">
        <v>239.57060000000001</v>
      </c>
      <c r="BB13" s="313">
        <v>250.12710000000001</v>
      </c>
      <c r="BC13" s="313">
        <v>253.36689999999999</v>
      </c>
      <c r="BD13" s="313">
        <v>252.13820000000001</v>
      </c>
      <c r="BE13" s="313">
        <v>246.1695</v>
      </c>
      <c r="BF13" s="313">
        <v>245.00409999999999</v>
      </c>
      <c r="BG13" s="313">
        <v>236.99619999999999</v>
      </c>
      <c r="BH13" s="313">
        <v>234.66579999999999</v>
      </c>
      <c r="BI13" s="313">
        <v>233.94730000000001</v>
      </c>
      <c r="BJ13" s="313">
        <v>229.18899999999999</v>
      </c>
      <c r="BK13" s="313">
        <v>221.28899999999999</v>
      </c>
      <c r="BL13" s="313">
        <v>224.54249999999999</v>
      </c>
      <c r="BM13" s="313">
        <v>231.64340000000001</v>
      </c>
      <c r="BN13" s="313">
        <v>241.88800000000001</v>
      </c>
      <c r="BO13" s="313">
        <v>248.43889999999999</v>
      </c>
      <c r="BP13" s="313">
        <v>252.47059999999999</v>
      </c>
      <c r="BQ13" s="313">
        <v>250.64320000000001</v>
      </c>
      <c r="BR13" s="313">
        <v>253.3158</v>
      </c>
      <c r="BS13" s="313">
        <v>246.29490000000001</v>
      </c>
      <c r="BT13" s="313">
        <v>243.8459</v>
      </c>
      <c r="BU13" s="313">
        <v>244.6388</v>
      </c>
      <c r="BV13" s="313">
        <v>235.56800000000001</v>
      </c>
    </row>
    <row r="14" spans="1:74" ht="11.1" customHeight="1" x14ac:dyDescent="0.2">
      <c r="A14" s="1" t="s">
        <v>524</v>
      </c>
      <c r="B14" s="10" t="s">
        <v>13</v>
      </c>
      <c r="C14" s="232">
        <v>245.84</v>
      </c>
      <c r="D14" s="232">
        <v>241.6</v>
      </c>
      <c r="E14" s="232">
        <v>243.67500000000001</v>
      </c>
      <c r="F14" s="232">
        <v>252.75</v>
      </c>
      <c r="G14" s="232">
        <v>250.26</v>
      </c>
      <c r="H14" s="232">
        <v>246.02500000000001</v>
      </c>
      <c r="I14" s="232">
        <v>241.44</v>
      </c>
      <c r="J14" s="232">
        <v>249.4</v>
      </c>
      <c r="K14" s="232">
        <v>276.125</v>
      </c>
      <c r="L14" s="232">
        <v>262.10000000000002</v>
      </c>
      <c r="M14" s="232">
        <v>267.75</v>
      </c>
      <c r="N14" s="232">
        <v>259.375</v>
      </c>
      <c r="O14" s="232">
        <v>267.12</v>
      </c>
      <c r="P14" s="232">
        <v>270.47500000000002</v>
      </c>
      <c r="Q14" s="232">
        <v>270.89999999999998</v>
      </c>
      <c r="R14" s="232">
        <v>287.32</v>
      </c>
      <c r="S14" s="232">
        <v>298.67500000000001</v>
      </c>
      <c r="T14" s="232">
        <v>296.95</v>
      </c>
      <c r="U14" s="232">
        <v>292.77999999999997</v>
      </c>
      <c r="V14" s="232">
        <v>291.42500000000001</v>
      </c>
      <c r="W14" s="232">
        <v>291.47500000000002</v>
      </c>
      <c r="X14" s="232">
        <v>294.26</v>
      </c>
      <c r="Y14" s="232">
        <v>273.57499999999999</v>
      </c>
      <c r="Z14" s="232">
        <v>245.72</v>
      </c>
      <c r="AA14" s="232">
        <v>233.75</v>
      </c>
      <c r="AB14" s="232">
        <v>239.32499999999999</v>
      </c>
      <c r="AC14" s="232">
        <v>259.42500000000001</v>
      </c>
      <c r="AD14" s="232">
        <v>288.12</v>
      </c>
      <c r="AE14" s="232">
        <v>294.625</v>
      </c>
      <c r="AF14" s="232">
        <v>280.35000000000002</v>
      </c>
      <c r="AG14" s="232">
        <v>282.32</v>
      </c>
      <c r="AH14" s="232">
        <v>270.67500000000001</v>
      </c>
      <c r="AI14" s="232">
        <v>268.14</v>
      </c>
      <c r="AJ14" s="232">
        <v>272.39999999999998</v>
      </c>
      <c r="AK14" s="232">
        <v>269.32499999999999</v>
      </c>
      <c r="AL14" s="232">
        <v>264.5</v>
      </c>
      <c r="AM14" s="232">
        <v>263.55</v>
      </c>
      <c r="AN14" s="232">
        <v>253.25</v>
      </c>
      <c r="AO14" s="232">
        <v>232.9</v>
      </c>
      <c r="AP14" s="232">
        <v>193.82499999999999</v>
      </c>
      <c r="AQ14" s="232">
        <v>196.05</v>
      </c>
      <c r="AR14" s="232">
        <v>216.96</v>
      </c>
      <c r="AS14" s="232">
        <v>227.2</v>
      </c>
      <c r="AT14" s="232">
        <v>227.22</v>
      </c>
      <c r="AU14" s="232">
        <v>227.35</v>
      </c>
      <c r="AV14" s="232">
        <v>224.82499999999999</v>
      </c>
      <c r="AW14" s="232">
        <v>219.98</v>
      </c>
      <c r="AX14" s="232">
        <v>228.35</v>
      </c>
      <c r="AY14" s="313">
        <v>238.66050000000001</v>
      </c>
      <c r="AZ14" s="313">
        <v>240.42099999999999</v>
      </c>
      <c r="BA14" s="313">
        <v>251.2056</v>
      </c>
      <c r="BB14" s="313">
        <v>262.2158</v>
      </c>
      <c r="BC14" s="313">
        <v>265.7799</v>
      </c>
      <c r="BD14" s="313">
        <v>264.63650000000001</v>
      </c>
      <c r="BE14" s="313">
        <v>259.00869999999998</v>
      </c>
      <c r="BF14" s="313">
        <v>258.00099999999998</v>
      </c>
      <c r="BG14" s="313">
        <v>250.16419999999999</v>
      </c>
      <c r="BH14" s="313">
        <v>248.066</v>
      </c>
      <c r="BI14" s="313">
        <v>247.5213</v>
      </c>
      <c r="BJ14" s="313">
        <v>242.94479999999999</v>
      </c>
      <c r="BK14" s="313">
        <v>234.95150000000001</v>
      </c>
      <c r="BL14" s="313">
        <v>238.23330000000001</v>
      </c>
      <c r="BM14" s="313">
        <v>245.13550000000001</v>
      </c>
      <c r="BN14" s="313">
        <v>255.4264</v>
      </c>
      <c r="BO14" s="313">
        <v>262.02679999999998</v>
      </c>
      <c r="BP14" s="313">
        <v>265.95069999999998</v>
      </c>
      <c r="BQ14" s="313">
        <v>264.32679999999999</v>
      </c>
      <c r="BR14" s="313">
        <v>267.05739999999997</v>
      </c>
      <c r="BS14" s="313">
        <v>260.13990000000001</v>
      </c>
      <c r="BT14" s="313">
        <v>257.87920000000003</v>
      </c>
      <c r="BU14" s="313">
        <v>258.81330000000003</v>
      </c>
      <c r="BV14" s="313">
        <v>249.9144</v>
      </c>
    </row>
    <row r="15" spans="1:74" ht="11.1" customHeight="1" x14ac:dyDescent="0.2">
      <c r="A15" s="1"/>
      <c r="B15" s="10"/>
      <c r="C15" s="218"/>
      <c r="D15" s="218"/>
      <c r="E15" s="218"/>
      <c r="F15" s="218"/>
      <c r="G15" s="218"/>
      <c r="H15" s="218"/>
      <c r="I15" s="218"/>
      <c r="J15" s="218"/>
      <c r="K15" s="218"/>
      <c r="L15" s="218"/>
      <c r="M15" s="218"/>
      <c r="N15" s="218"/>
      <c r="O15" s="218"/>
      <c r="P15" s="218"/>
      <c r="Q15" s="218"/>
      <c r="R15" s="218"/>
      <c r="S15" s="218"/>
      <c r="T15" s="218"/>
      <c r="U15" s="218"/>
      <c r="V15" s="218"/>
      <c r="W15" s="218"/>
      <c r="X15" s="218"/>
      <c r="Y15" s="218"/>
      <c r="Z15" s="218"/>
      <c r="AA15" s="218"/>
      <c r="AB15" s="218"/>
      <c r="AC15" s="218"/>
      <c r="AD15" s="218"/>
      <c r="AE15" s="218"/>
      <c r="AF15" s="218"/>
      <c r="AG15" s="218"/>
      <c r="AH15" s="218"/>
      <c r="AI15" s="218"/>
      <c r="AJ15" s="218"/>
      <c r="AK15" s="218"/>
      <c r="AL15" s="218"/>
      <c r="AM15" s="218"/>
      <c r="AN15" s="218"/>
      <c r="AO15" s="218"/>
      <c r="AP15" s="218"/>
      <c r="AQ15" s="218"/>
      <c r="AR15" s="218"/>
      <c r="AS15" s="218"/>
      <c r="AT15" s="218"/>
      <c r="AU15" s="218"/>
      <c r="AV15" s="218"/>
      <c r="AW15" s="218"/>
      <c r="AX15" s="218"/>
      <c r="AY15" s="369"/>
      <c r="AZ15" s="369"/>
      <c r="BA15" s="369"/>
      <c r="BB15" s="369"/>
      <c r="BC15" s="369"/>
      <c r="BD15" s="369"/>
      <c r="BE15" s="369"/>
      <c r="BF15" s="369"/>
      <c r="BG15" s="369"/>
      <c r="BH15" s="369"/>
      <c r="BI15" s="369"/>
      <c r="BJ15" s="369"/>
      <c r="BK15" s="369"/>
      <c r="BL15" s="369"/>
      <c r="BM15" s="369"/>
      <c r="BN15" s="369"/>
      <c r="BO15" s="369"/>
      <c r="BP15" s="369"/>
      <c r="BQ15" s="369"/>
      <c r="BR15" s="369"/>
      <c r="BS15" s="369"/>
      <c r="BT15" s="369"/>
      <c r="BU15" s="369"/>
      <c r="BV15" s="369"/>
    </row>
    <row r="16" spans="1:74" ht="11.1" customHeight="1" x14ac:dyDescent="0.2">
      <c r="A16" s="1"/>
      <c r="B16" s="7" t="s">
        <v>748</v>
      </c>
      <c r="C16" s="220"/>
      <c r="D16" s="220"/>
      <c r="E16" s="220"/>
      <c r="F16" s="220"/>
      <c r="G16" s="220"/>
      <c r="H16" s="220"/>
      <c r="I16" s="220"/>
      <c r="J16" s="220"/>
      <c r="K16" s="220"/>
      <c r="L16" s="220"/>
      <c r="M16" s="220"/>
      <c r="N16" s="220"/>
      <c r="O16" s="220"/>
      <c r="P16" s="220"/>
      <c r="Q16" s="220"/>
      <c r="R16" s="220"/>
      <c r="S16" s="220"/>
      <c r="T16" s="220"/>
      <c r="U16" s="220"/>
      <c r="V16" s="220"/>
      <c r="W16" s="220"/>
      <c r="X16" s="220"/>
      <c r="Y16" s="220"/>
      <c r="Z16" s="220"/>
      <c r="AA16" s="220"/>
      <c r="AB16" s="220"/>
      <c r="AC16" s="220"/>
      <c r="AD16" s="220"/>
      <c r="AE16" s="220"/>
      <c r="AF16" s="220"/>
      <c r="AG16" s="220"/>
      <c r="AH16" s="220"/>
      <c r="AI16" s="220"/>
      <c r="AJ16" s="220"/>
      <c r="AK16" s="220"/>
      <c r="AL16" s="220"/>
      <c r="AM16" s="220"/>
      <c r="AN16" s="220"/>
      <c r="AO16" s="220"/>
      <c r="AP16" s="220"/>
      <c r="AQ16" s="220"/>
      <c r="AR16" s="220"/>
      <c r="AS16" s="220"/>
      <c r="AT16" s="220"/>
      <c r="AU16" s="220"/>
      <c r="AV16" s="220"/>
      <c r="AW16" s="220"/>
      <c r="AX16" s="220"/>
      <c r="AY16" s="370"/>
      <c r="AZ16" s="370"/>
      <c r="BA16" s="370"/>
      <c r="BB16" s="370"/>
      <c r="BC16" s="370"/>
      <c r="BD16" s="370"/>
      <c r="BE16" s="370"/>
      <c r="BF16" s="370"/>
      <c r="BG16" s="370"/>
      <c r="BH16" s="370"/>
      <c r="BI16" s="370"/>
      <c r="BJ16" s="370"/>
      <c r="BK16" s="370"/>
      <c r="BL16" s="370"/>
      <c r="BM16" s="370"/>
      <c r="BN16" s="370"/>
      <c r="BO16" s="370"/>
      <c r="BP16" s="370"/>
      <c r="BQ16" s="370"/>
      <c r="BR16" s="370"/>
      <c r="BS16" s="370"/>
      <c r="BT16" s="370"/>
      <c r="BU16" s="370"/>
      <c r="BV16" s="370"/>
    </row>
    <row r="17" spans="1:74" ht="11.1" customHeight="1" x14ac:dyDescent="0.2">
      <c r="A17" s="1"/>
      <c r="B17" s="7" t="s">
        <v>114</v>
      </c>
      <c r="C17" s="221"/>
      <c r="D17" s="221"/>
      <c r="E17" s="221"/>
      <c r="F17" s="221"/>
      <c r="G17" s="221"/>
      <c r="H17" s="221"/>
      <c r="I17" s="221"/>
      <c r="J17" s="221"/>
      <c r="K17" s="221"/>
      <c r="L17" s="221"/>
      <c r="M17" s="221"/>
      <c r="N17" s="221"/>
      <c r="O17" s="221"/>
      <c r="P17" s="221"/>
      <c r="Q17" s="221"/>
      <c r="R17" s="221"/>
      <c r="S17" s="221"/>
      <c r="T17" s="221"/>
      <c r="U17" s="221"/>
      <c r="V17" s="221"/>
      <c r="W17" s="221"/>
      <c r="X17" s="221"/>
      <c r="Y17" s="221"/>
      <c r="Z17" s="221"/>
      <c r="AA17" s="221"/>
      <c r="AB17" s="221"/>
      <c r="AC17" s="221"/>
      <c r="AD17" s="221"/>
      <c r="AE17" s="221"/>
      <c r="AF17" s="221"/>
      <c r="AG17" s="221"/>
      <c r="AH17" s="221"/>
      <c r="AI17" s="221"/>
      <c r="AJ17" s="221"/>
      <c r="AK17" s="221"/>
      <c r="AL17" s="221"/>
      <c r="AM17" s="221"/>
      <c r="AN17" s="221"/>
      <c r="AO17" s="221"/>
      <c r="AP17" s="221"/>
      <c r="AQ17" s="221"/>
      <c r="AR17" s="221"/>
      <c r="AS17" s="221"/>
      <c r="AT17" s="221"/>
      <c r="AU17" s="221"/>
      <c r="AV17" s="221"/>
      <c r="AW17" s="221"/>
      <c r="AX17" s="221"/>
      <c r="AY17" s="371"/>
      <c r="AZ17" s="371"/>
      <c r="BA17" s="371"/>
      <c r="BB17" s="371"/>
      <c r="BC17" s="371"/>
      <c r="BD17" s="371"/>
      <c r="BE17" s="371"/>
      <c r="BF17" s="371"/>
      <c r="BG17" s="371"/>
      <c r="BH17" s="371"/>
      <c r="BI17" s="371"/>
      <c r="BJ17" s="371"/>
      <c r="BK17" s="371"/>
      <c r="BL17" s="371"/>
      <c r="BM17" s="371"/>
      <c r="BN17" s="371"/>
      <c r="BO17" s="371"/>
      <c r="BP17" s="371"/>
      <c r="BQ17" s="371"/>
      <c r="BR17" s="371"/>
      <c r="BS17" s="371"/>
      <c r="BT17" s="371"/>
      <c r="BU17" s="371"/>
      <c r="BV17" s="371"/>
    </row>
    <row r="18" spans="1:74" ht="11.1" customHeight="1" x14ac:dyDescent="0.2">
      <c r="A18" s="1" t="s">
        <v>486</v>
      </c>
      <c r="B18" s="180" t="s">
        <v>417</v>
      </c>
      <c r="C18" s="68">
        <v>74.582999999999998</v>
      </c>
      <c r="D18" s="68">
        <v>72.956999999999994</v>
      </c>
      <c r="E18" s="68">
        <v>65.468999999999994</v>
      </c>
      <c r="F18" s="68">
        <v>68.481999999999999</v>
      </c>
      <c r="G18" s="68">
        <v>70.683999999999997</v>
      </c>
      <c r="H18" s="68">
        <v>67.745000000000005</v>
      </c>
      <c r="I18" s="68">
        <v>64.144000000000005</v>
      </c>
      <c r="J18" s="68">
        <v>60.66</v>
      </c>
      <c r="K18" s="68">
        <v>59.006999999999998</v>
      </c>
      <c r="L18" s="68">
        <v>54.456000000000003</v>
      </c>
      <c r="M18" s="68">
        <v>58.906999999999996</v>
      </c>
      <c r="N18" s="68">
        <v>60.642000000000003</v>
      </c>
      <c r="O18" s="68">
        <v>65.037000000000006</v>
      </c>
      <c r="P18" s="68">
        <v>63.106000000000002</v>
      </c>
      <c r="Q18" s="68">
        <v>58.372</v>
      </c>
      <c r="R18" s="68">
        <v>64.718000000000004</v>
      </c>
      <c r="S18" s="68">
        <v>68.311000000000007</v>
      </c>
      <c r="T18" s="68">
        <v>66.777000000000001</v>
      </c>
      <c r="U18" s="68">
        <v>64.870999999999995</v>
      </c>
      <c r="V18" s="68">
        <v>66.650999999999996</v>
      </c>
      <c r="W18" s="68">
        <v>70.203999999999994</v>
      </c>
      <c r="X18" s="68">
        <v>66.430000000000007</v>
      </c>
      <c r="Y18" s="68">
        <v>60.886000000000003</v>
      </c>
      <c r="Z18" s="68">
        <v>62.893999999999998</v>
      </c>
      <c r="AA18" s="68">
        <v>72.680000000000007</v>
      </c>
      <c r="AB18" s="68">
        <v>65.840999999999994</v>
      </c>
      <c r="AC18" s="68">
        <v>62.460999999999999</v>
      </c>
      <c r="AD18" s="68">
        <v>60.741999999999997</v>
      </c>
      <c r="AE18" s="68">
        <v>65.733999999999995</v>
      </c>
      <c r="AF18" s="68">
        <v>59.764000000000003</v>
      </c>
      <c r="AG18" s="68">
        <v>61.113999999999997</v>
      </c>
      <c r="AH18" s="68">
        <v>65.254000000000005</v>
      </c>
      <c r="AI18" s="68">
        <v>64.953999999999994</v>
      </c>
      <c r="AJ18" s="68">
        <v>60.265000000000001</v>
      </c>
      <c r="AK18" s="68">
        <v>61.238999999999997</v>
      </c>
      <c r="AL18" s="68">
        <v>65.614000000000004</v>
      </c>
      <c r="AM18" s="68">
        <v>68.144000000000005</v>
      </c>
      <c r="AN18" s="68">
        <v>63.783999999999999</v>
      </c>
      <c r="AO18" s="68">
        <v>71.003</v>
      </c>
      <c r="AP18" s="68">
        <v>70.222999999999999</v>
      </c>
      <c r="AQ18" s="68">
        <v>74.36</v>
      </c>
      <c r="AR18" s="68">
        <v>73.025999999999996</v>
      </c>
      <c r="AS18" s="68">
        <v>68.863</v>
      </c>
      <c r="AT18" s="68">
        <v>61.893000000000001</v>
      </c>
      <c r="AU18" s="68">
        <v>61.588999999999999</v>
      </c>
      <c r="AV18" s="68">
        <v>61.351999999999997</v>
      </c>
      <c r="AW18" s="68">
        <v>66.477999999999994</v>
      </c>
      <c r="AX18" s="68">
        <v>67.784000000000006</v>
      </c>
      <c r="AY18" s="309">
        <v>69.844059999999999</v>
      </c>
      <c r="AZ18" s="309">
        <v>66.235640000000004</v>
      </c>
      <c r="BA18" s="309">
        <v>60.624160000000003</v>
      </c>
      <c r="BB18" s="309">
        <v>61.606009999999998</v>
      </c>
      <c r="BC18" s="309">
        <v>62.851329999999997</v>
      </c>
      <c r="BD18" s="309">
        <v>61.166350000000001</v>
      </c>
      <c r="BE18" s="309">
        <v>59.406730000000003</v>
      </c>
      <c r="BF18" s="309">
        <v>58.291269999999997</v>
      </c>
      <c r="BG18" s="309">
        <v>58.102330000000002</v>
      </c>
      <c r="BH18" s="309">
        <v>55.732170000000004</v>
      </c>
      <c r="BI18" s="309">
        <v>56.782159999999998</v>
      </c>
      <c r="BJ18" s="309">
        <v>59.494109999999999</v>
      </c>
      <c r="BK18" s="309">
        <v>65.017439999999993</v>
      </c>
      <c r="BL18" s="309">
        <v>68.578370000000007</v>
      </c>
      <c r="BM18" s="309">
        <v>65.150570000000002</v>
      </c>
      <c r="BN18" s="309">
        <v>63.897509999999997</v>
      </c>
      <c r="BO18" s="309">
        <v>65.267600000000002</v>
      </c>
      <c r="BP18" s="309">
        <v>67.483810000000005</v>
      </c>
      <c r="BQ18" s="309">
        <v>66.86815</v>
      </c>
      <c r="BR18" s="309">
        <v>64.430369999999996</v>
      </c>
      <c r="BS18" s="309">
        <v>62.664830000000002</v>
      </c>
      <c r="BT18" s="309">
        <v>61.674759999999999</v>
      </c>
      <c r="BU18" s="309">
        <v>64.779629999999997</v>
      </c>
      <c r="BV18" s="309">
        <v>68.672300000000007</v>
      </c>
    </row>
    <row r="19" spans="1:74" ht="11.1" customHeight="1" x14ac:dyDescent="0.2">
      <c r="A19" s="1" t="s">
        <v>487</v>
      </c>
      <c r="B19" s="180" t="s">
        <v>418</v>
      </c>
      <c r="C19" s="68">
        <v>60.494</v>
      </c>
      <c r="D19" s="68">
        <v>60.249000000000002</v>
      </c>
      <c r="E19" s="68">
        <v>57.338999999999999</v>
      </c>
      <c r="F19" s="68">
        <v>56.828000000000003</v>
      </c>
      <c r="G19" s="68">
        <v>55.45</v>
      </c>
      <c r="H19" s="68">
        <v>53.587000000000003</v>
      </c>
      <c r="I19" s="68">
        <v>53.143999999999998</v>
      </c>
      <c r="J19" s="68">
        <v>51.524999999999999</v>
      </c>
      <c r="K19" s="68">
        <v>50.366</v>
      </c>
      <c r="L19" s="68">
        <v>45.863</v>
      </c>
      <c r="M19" s="68">
        <v>47.896999999999998</v>
      </c>
      <c r="N19" s="68">
        <v>52.209000000000003</v>
      </c>
      <c r="O19" s="68">
        <v>57.692</v>
      </c>
      <c r="P19" s="68">
        <v>60.232999999999997</v>
      </c>
      <c r="Q19" s="68">
        <v>57.183</v>
      </c>
      <c r="R19" s="68">
        <v>57.2</v>
      </c>
      <c r="S19" s="68">
        <v>53.886000000000003</v>
      </c>
      <c r="T19" s="68">
        <v>53.488</v>
      </c>
      <c r="U19" s="68">
        <v>53.406999999999996</v>
      </c>
      <c r="V19" s="68">
        <v>53.040999999999997</v>
      </c>
      <c r="W19" s="68">
        <v>53.164000000000001</v>
      </c>
      <c r="X19" s="68">
        <v>47.779000000000003</v>
      </c>
      <c r="Y19" s="68">
        <v>49.088000000000001</v>
      </c>
      <c r="Z19" s="68">
        <v>56.136000000000003</v>
      </c>
      <c r="AA19" s="68">
        <v>60.779000000000003</v>
      </c>
      <c r="AB19" s="68">
        <v>59.04</v>
      </c>
      <c r="AC19" s="68">
        <v>54.545000000000002</v>
      </c>
      <c r="AD19" s="68">
        <v>51.552</v>
      </c>
      <c r="AE19" s="68">
        <v>47.444000000000003</v>
      </c>
      <c r="AF19" s="68">
        <v>49.584000000000003</v>
      </c>
      <c r="AG19" s="68">
        <v>50.218000000000004</v>
      </c>
      <c r="AH19" s="68">
        <v>51.265000000000001</v>
      </c>
      <c r="AI19" s="68">
        <v>51.040999999999997</v>
      </c>
      <c r="AJ19" s="68">
        <v>47.15</v>
      </c>
      <c r="AK19" s="68">
        <v>49.234999999999999</v>
      </c>
      <c r="AL19" s="68">
        <v>55.015999999999998</v>
      </c>
      <c r="AM19" s="68">
        <v>57.926000000000002</v>
      </c>
      <c r="AN19" s="68">
        <v>58.877000000000002</v>
      </c>
      <c r="AO19" s="68">
        <v>60.194000000000003</v>
      </c>
      <c r="AP19" s="68">
        <v>56.463999999999999</v>
      </c>
      <c r="AQ19" s="68">
        <v>56.115000000000002</v>
      </c>
      <c r="AR19" s="68">
        <v>52.628999999999998</v>
      </c>
      <c r="AS19" s="68">
        <v>50.707999999999998</v>
      </c>
      <c r="AT19" s="68">
        <v>48.598999999999997</v>
      </c>
      <c r="AU19" s="68">
        <v>46.179000000000002</v>
      </c>
      <c r="AV19" s="68">
        <v>47.628</v>
      </c>
      <c r="AW19" s="68">
        <v>51.780999999999999</v>
      </c>
      <c r="AX19" s="68">
        <v>51.133000000000003</v>
      </c>
      <c r="AY19" s="309">
        <v>55.126750000000001</v>
      </c>
      <c r="AZ19" s="309">
        <v>56.663209999999999</v>
      </c>
      <c r="BA19" s="309">
        <v>54.250019999999999</v>
      </c>
      <c r="BB19" s="309">
        <v>53.355179999999997</v>
      </c>
      <c r="BC19" s="309">
        <v>52.871780000000001</v>
      </c>
      <c r="BD19" s="309">
        <v>53.841360000000002</v>
      </c>
      <c r="BE19" s="309">
        <v>53.068469999999998</v>
      </c>
      <c r="BF19" s="309">
        <v>51.649290000000001</v>
      </c>
      <c r="BG19" s="309">
        <v>50.806220000000003</v>
      </c>
      <c r="BH19" s="309">
        <v>48.290039999999998</v>
      </c>
      <c r="BI19" s="309">
        <v>48.512079999999997</v>
      </c>
      <c r="BJ19" s="309">
        <v>50.212899999999998</v>
      </c>
      <c r="BK19" s="309">
        <v>55.863849999999999</v>
      </c>
      <c r="BL19" s="309">
        <v>56.575290000000003</v>
      </c>
      <c r="BM19" s="309">
        <v>53.841239999999999</v>
      </c>
      <c r="BN19" s="309">
        <v>52.802160000000001</v>
      </c>
      <c r="BO19" s="309">
        <v>52.193669999999997</v>
      </c>
      <c r="BP19" s="309">
        <v>53.176569999999998</v>
      </c>
      <c r="BQ19" s="309">
        <v>52.692740000000001</v>
      </c>
      <c r="BR19" s="309">
        <v>51.415170000000003</v>
      </c>
      <c r="BS19" s="309">
        <v>51.177349999999997</v>
      </c>
      <c r="BT19" s="309">
        <v>48.557560000000002</v>
      </c>
      <c r="BU19" s="309">
        <v>50.014229999999998</v>
      </c>
      <c r="BV19" s="309">
        <v>51.179940000000002</v>
      </c>
    </row>
    <row r="20" spans="1:74" ht="11.1" customHeight="1" x14ac:dyDescent="0.2">
      <c r="A20" s="1" t="s">
        <v>488</v>
      </c>
      <c r="B20" s="180" t="s">
        <v>419</v>
      </c>
      <c r="C20" s="68">
        <v>86.447000000000003</v>
      </c>
      <c r="D20" s="68">
        <v>81.206999999999994</v>
      </c>
      <c r="E20" s="68">
        <v>79.147999999999996</v>
      </c>
      <c r="F20" s="68">
        <v>80.278999999999996</v>
      </c>
      <c r="G20" s="68">
        <v>81.254000000000005</v>
      </c>
      <c r="H20" s="68">
        <v>82.403999999999996</v>
      </c>
      <c r="I20" s="68">
        <v>81.641999999999996</v>
      </c>
      <c r="J20" s="68">
        <v>80.844999999999999</v>
      </c>
      <c r="K20" s="68">
        <v>77.695999999999998</v>
      </c>
      <c r="L20" s="68">
        <v>80.370999999999995</v>
      </c>
      <c r="M20" s="68">
        <v>80.144000000000005</v>
      </c>
      <c r="N20" s="68">
        <v>83.304000000000002</v>
      </c>
      <c r="O20" s="68">
        <v>84.108000000000004</v>
      </c>
      <c r="P20" s="68">
        <v>87.947999999999993</v>
      </c>
      <c r="Q20" s="68">
        <v>84.445999999999998</v>
      </c>
      <c r="R20" s="68">
        <v>80.048000000000002</v>
      </c>
      <c r="S20" s="68">
        <v>82.352999999999994</v>
      </c>
      <c r="T20" s="68">
        <v>82.534000000000006</v>
      </c>
      <c r="U20" s="68">
        <v>78.759</v>
      </c>
      <c r="V20" s="68">
        <v>80.692999999999998</v>
      </c>
      <c r="W20" s="68">
        <v>80.802999999999997</v>
      </c>
      <c r="X20" s="68">
        <v>84.022999999999996</v>
      </c>
      <c r="Y20" s="68">
        <v>84.421999999999997</v>
      </c>
      <c r="Z20" s="68">
        <v>90.756</v>
      </c>
      <c r="AA20" s="68">
        <v>88.73</v>
      </c>
      <c r="AB20" s="68">
        <v>88.257000000000005</v>
      </c>
      <c r="AC20" s="68">
        <v>82.307000000000002</v>
      </c>
      <c r="AD20" s="68">
        <v>84.004000000000005</v>
      </c>
      <c r="AE20" s="68">
        <v>84.486000000000004</v>
      </c>
      <c r="AF20" s="68">
        <v>82.552000000000007</v>
      </c>
      <c r="AG20" s="68">
        <v>84.76</v>
      </c>
      <c r="AH20" s="68">
        <v>77.432000000000002</v>
      </c>
      <c r="AI20" s="68">
        <v>81.572000000000003</v>
      </c>
      <c r="AJ20" s="68">
        <v>82.971000000000004</v>
      </c>
      <c r="AK20" s="68">
        <v>84.799000000000007</v>
      </c>
      <c r="AL20" s="68">
        <v>91.989000000000004</v>
      </c>
      <c r="AM20" s="68">
        <v>96.882000000000005</v>
      </c>
      <c r="AN20" s="68">
        <v>88.129000000000005</v>
      </c>
      <c r="AO20" s="68">
        <v>84.813999999999993</v>
      </c>
      <c r="AP20" s="68">
        <v>90.629000000000005</v>
      </c>
      <c r="AQ20" s="68">
        <v>90.52</v>
      </c>
      <c r="AR20" s="68">
        <v>90.509</v>
      </c>
      <c r="AS20" s="68">
        <v>92.542000000000002</v>
      </c>
      <c r="AT20" s="68">
        <v>89.352999999999994</v>
      </c>
      <c r="AU20" s="68">
        <v>79.676000000000002</v>
      </c>
      <c r="AV20" s="68">
        <v>81.64</v>
      </c>
      <c r="AW20" s="68">
        <v>80.734999999999999</v>
      </c>
      <c r="AX20" s="68">
        <v>82.087000000000003</v>
      </c>
      <c r="AY20" s="309">
        <v>82.558610000000002</v>
      </c>
      <c r="AZ20" s="309">
        <v>83.122339999999994</v>
      </c>
      <c r="BA20" s="309">
        <v>81.185329999999993</v>
      </c>
      <c r="BB20" s="309">
        <v>80.101900000000001</v>
      </c>
      <c r="BC20" s="309">
        <v>81.12388</v>
      </c>
      <c r="BD20" s="309">
        <v>80.262829999999994</v>
      </c>
      <c r="BE20" s="309">
        <v>80.238590000000002</v>
      </c>
      <c r="BF20" s="309">
        <v>78.648820000000001</v>
      </c>
      <c r="BG20" s="309">
        <v>80.551299999999998</v>
      </c>
      <c r="BH20" s="309">
        <v>79.905720000000002</v>
      </c>
      <c r="BI20" s="309">
        <v>80.952309999999997</v>
      </c>
      <c r="BJ20" s="309">
        <v>85.156139999999994</v>
      </c>
      <c r="BK20" s="309">
        <v>87.9238</v>
      </c>
      <c r="BL20" s="309">
        <v>86.87773</v>
      </c>
      <c r="BM20" s="309">
        <v>84.931569999999994</v>
      </c>
      <c r="BN20" s="309">
        <v>86.633430000000004</v>
      </c>
      <c r="BO20" s="309">
        <v>86.984920000000002</v>
      </c>
      <c r="BP20" s="309">
        <v>87.390299999999996</v>
      </c>
      <c r="BQ20" s="309">
        <v>87.400260000000003</v>
      </c>
      <c r="BR20" s="309">
        <v>84.058009999999996</v>
      </c>
      <c r="BS20" s="309">
        <v>82.314449999999994</v>
      </c>
      <c r="BT20" s="309">
        <v>82.658850000000001</v>
      </c>
      <c r="BU20" s="309">
        <v>85.244649999999993</v>
      </c>
      <c r="BV20" s="309">
        <v>89.305719999999994</v>
      </c>
    </row>
    <row r="21" spans="1:74" ht="11.1" customHeight="1" x14ac:dyDescent="0.2">
      <c r="A21" s="1" t="s">
        <v>489</v>
      </c>
      <c r="B21" s="180" t="s">
        <v>420</v>
      </c>
      <c r="C21" s="68">
        <v>8.6150000000000002</v>
      </c>
      <c r="D21" s="68">
        <v>8.4559999999999995</v>
      </c>
      <c r="E21" s="68">
        <v>7.94</v>
      </c>
      <c r="F21" s="68">
        <v>7.8090000000000002</v>
      </c>
      <c r="G21" s="68">
        <v>7.665</v>
      </c>
      <c r="H21" s="68">
        <v>7.0209999999999999</v>
      </c>
      <c r="I21" s="68">
        <v>6.6959999999999997</v>
      </c>
      <c r="J21" s="68">
        <v>6.5069999999999997</v>
      </c>
      <c r="K21" s="68">
        <v>6.8940000000000001</v>
      </c>
      <c r="L21" s="68">
        <v>7.08</v>
      </c>
      <c r="M21" s="68">
        <v>7.1120000000000001</v>
      </c>
      <c r="N21" s="68">
        <v>7.5579999999999998</v>
      </c>
      <c r="O21" s="68">
        <v>7.65</v>
      </c>
      <c r="P21" s="68">
        <v>8.4</v>
      </c>
      <c r="Q21" s="68">
        <v>7.7110000000000003</v>
      </c>
      <c r="R21" s="68">
        <v>7.17</v>
      </c>
      <c r="S21" s="68">
        <v>6.7930000000000001</v>
      </c>
      <c r="T21" s="68">
        <v>7.2750000000000004</v>
      </c>
      <c r="U21" s="68">
        <v>6.9660000000000002</v>
      </c>
      <c r="V21" s="68">
        <v>6.4059999999999997</v>
      </c>
      <c r="W21" s="68">
        <v>6.9980000000000002</v>
      </c>
      <c r="X21" s="68">
        <v>6.8159999999999998</v>
      </c>
      <c r="Y21" s="68">
        <v>6.9390000000000001</v>
      </c>
      <c r="Z21" s="68">
        <v>7.3239999999999998</v>
      </c>
      <c r="AA21" s="68">
        <v>7.4989999999999997</v>
      </c>
      <c r="AB21" s="68">
        <v>7.3940000000000001</v>
      </c>
      <c r="AC21" s="68">
        <v>6.8609999999999998</v>
      </c>
      <c r="AD21" s="68">
        <v>6.5670000000000002</v>
      </c>
      <c r="AE21" s="68">
        <v>7.2229999999999999</v>
      </c>
      <c r="AF21" s="68">
        <v>7.4569999999999999</v>
      </c>
      <c r="AG21" s="68">
        <v>7.4349999999999996</v>
      </c>
      <c r="AH21" s="68">
        <v>7.4370000000000003</v>
      </c>
      <c r="AI21" s="68">
        <v>7.6509999999999998</v>
      </c>
      <c r="AJ21" s="68">
        <v>6.6660000000000004</v>
      </c>
      <c r="AK21" s="68">
        <v>7.3140000000000001</v>
      </c>
      <c r="AL21" s="68">
        <v>8.2789999999999999</v>
      </c>
      <c r="AM21" s="68">
        <v>8.8759999999999994</v>
      </c>
      <c r="AN21" s="68">
        <v>8.9629999999999992</v>
      </c>
      <c r="AO21" s="68">
        <v>9.2200000000000006</v>
      </c>
      <c r="AP21" s="68">
        <v>8.3729999999999993</v>
      </c>
      <c r="AQ21" s="68">
        <v>7.4850000000000003</v>
      </c>
      <c r="AR21" s="68">
        <v>7.6550000000000002</v>
      </c>
      <c r="AS21" s="68">
        <v>7.3330000000000002</v>
      </c>
      <c r="AT21" s="68">
        <v>7.367</v>
      </c>
      <c r="AU21" s="68">
        <v>7.5919999999999996</v>
      </c>
      <c r="AV21" s="68">
        <v>7.5880000000000001</v>
      </c>
      <c r="AW21" s="68">
        <v>8.0679999999999996</v>
      </c>
      <c r="AX21" s="68">
        <v>8.6319999999999997</v>
      </c>
      <c r="AY21" s="309">
        <v>8.3863699999999994</v>
      </c>
      <c r="AZ21" s="309">
        <v>8.1358200000000007</v>
      </c>
      <c r="BA21" s="309">
        <v>7.93093</v>
      </c>
      <c r="BB21" s="309">
        <v>7.6330590000000003</v>
      </c>
      <c r="BC21" s="309">
        <v>7.683948</v>
      </c>
      <c r="BD21" s="309">
        <v>7.8757380000000001</v>
      </c>
      <c r="BE21" s="309">
        <v>7.4570429999999996</v>
      </c>
      <c r="BF21" s="309">
        <v>7.3624479999999997</v>
      </c>
      <c r="BG21" s="309">
        <v>7.5141530000000003</v>
      </c>
      <c r="BH21" s="309">
        <v>7.6510309999999997</v>
      </c>
      <c r="BI21" s="309">
        <v>8.1816429999999993</v>
      </c>
      <c r="BJ21" s="309">
        <v>7.9950460000000003</v>
      </c>
      <c r="BK21" s="309">
        <v>8.0752330000000008</v>
      </c>
      <c r="BL21" s="309">
        <v>7.9259139999999997</v>
      </c>
      <c r="BM21" s="309">
        <v>7.7727830000000004</v>
      </c>
      <c r="BN21" s="309">
        <v>7.5370419999999996</v>
      </c>
      <c r="BO21" s="309">
        <v>7.6086689999999999</v>
      </c>
      <c r="BP21" s="309">
        <v>7.8323520000000002</v>
      </c>
      <c r="BQ21" s="309">
        <v>7.5161189999999998</v>
      </c>
      <c r="BR21" s="309">
        <v>7.4738110000000004</v>
      </c>
      <c r="BS21" s="309">
        <v>7.6663690000000004</v>
      </c>
      <c r="BT21" s="309">
        <v>7.804373</v>
      </c>
      <c r="BU21" s="309">
        <v>8.3307660000000006</v>
      </c>
      <c r="BV21" s="309">
        <v>8.1913160000000005</v>
      </c>
    </row>
    <row r="22" spans="1:74" ht="11.1" customHeight="1" x14ac:dyDescent="0.2">
      <c r="A22" s="1" t="s">
        <v>490</v>
      </c>
      <c r="B22" s="180" t="s">
        <v>421</v>
      </c>
      <c r="C22" s="68">
        <v>30.97</v>
      </c>
      <c r="D22" s="68">
        <v>30.765999999999998</v>
      </c>
      <c r="E22" s="68">
        <v>29.661999999999999</v>
      </c>
      <c r="F22" s="68">
        <v>30.113</v>
      </c>
      <c r="G22" s="68">
        <v>27.431000000000001</v>
      </c>
      <c r="H22" s="68">
        <v>27.66</v>
      </c>
      <c r="I22" s="68">
        <v>27.233000000000001</v>
      </c>
      <c r="J22" s="68">
        <v>27.251000000000001</v>
      </c>
      <c r="K22" s="68">
        <v>29.241</v>
      </c>
      <c r="L22" s="68">
        <v>28.126000000000001</v>
      </c>
      <c r="M22" s="68">
        <v>30.858000000000001</v>
      </c>
      <c r="N22" s="68">
        <v>33.103000000000002</v>
      </c>
      <c r="O22" s="68">
        <v>34.4</v>
      </c>
      <c r="P22" s="68">
        <v>33.561999999999998</v>
      </c>
      <c r="Q22" s="68">
        <v>31.957999999999998</v>
      </c>
      <c r="R22" s="68">
        <v>31.009</v>
      </c>
      <c r="S22" s="68">
        <v>31.544</v>
      </c>
      <c r="T22" s="68">
        <v>30.641999999999999</v>
      </c>
      <c r="U22" s="68">
        <v>30.29</v>
      </c>
      <c r="V22" s="68">
        <v>29.510999999999999</v>
      </c>
      <c r="W22" s="68">
        <v>28.800999999999998</v>
      </c>
      <c r="X22" s="68">
        <v>27.623999999999999</v>
      </c>
      <c r="Y22" s="68">
        <v>28.901</v>
      </c>
      <c r="Z22" s="68">
        <v>29.39</v>
      </c>
      <c r="AA22" s="68">
        <v>32.677999999999997</v>
      </c>
      <c r="AB22" s="68">
        <v>31.526</v>
      </c>
      <c r="AC22" s="68">
        <v>30.381</v>
      </c>
      <c r="AD22" s="68">
        <v>28.004000000000001</v>
      </c>
      <c r="AE22" s="68">
        <v>30.943000000000001</v>
      </c>
      <c r="AF22" s="68">
        <v>30.556999999999999</v>
      </c>
      <c r="AG22" s="68">
        <v>31.907</v>
      </c>
      <c r="AH22" s="68">
        <v>28.974</v>
      </c>
      <c r="AI22" s="68">
        <v>26.824999999999999</v>
      </c>
      <c r="AJ22" s="68">
        <v>27.420999999999999</v>
      </c>
      <c r="AK22" s="68">
        <v>31.103999999999999</v>
      </c>
      <c r="AL22" s="68">
        <v>33.201999999999998</v>
      </c>
      <c r="AM22" s="68">
        <v>32.402000000000001</v>
      </c>
      <c r="AN22" s="68">
        <v>31.965</v>
      </c>
      <c r="AO22" s="68">
        <v>35.607999999999997</v>
      </c>
      <c r="AP22" s="68">
        <v>31.613</v>
      </c>
      <c r="AQ22" s="68">
        <v>29.754999999999999</v>
      </c>
      <c r="AR22" s="68">
        <v>29.443999999999999</v>
      </c>
      <c r="AS22" s="68">
        <v>29.829000000000001</v>
      </c>
      <c r="AT22" s="68">
        <v>29.402999999999999</v>
      </c>
      <c r="AU22" s="68">
        <v>31.507999999999999</v>
      </c>
      <c r="AV22" s="68">
        <v>29.067</v>
      </c>
      <c r="AW22" s="68">
        <v>30.797000000000001</v>
      </c>
      <c r="AX22" s="68">
        <v>31.443999999999999</v>
      </c>
      <c r="AY22" s="309">
        <v>33.123510000000003</v>
      </c>
      <c r="AZ22" s="309">
        <v>31.703759999999999</v>
      </c>
      <c r="BA22" s="309">
        <v>30.189540000000001</v>
      </c>
      <c r="BB22" s="309">
        <v>29.281379999999999</v>
      </c>
      <c r="BC22" s="309">
        <v>28.806439999999998</v>
      </c>
      <c r="BD22" s="309">
        <v>29.141310000000001</v>
      </c>
      <c r="BE22" s="309">
        <v>29.22992</v>
      </c>
      <c r="BF22" s="309">
        <v>29.015280000000001</v>
      </c>
      <c r="BG22" s="309">
        <v>29.370069999999998</v>
      </c>
      <c r="BH22" s="309">
        <v>28.397950000000002</v>
      </c>
      <c r="BI22" s="309">
        <v>29.64751</v>
      </c>
      <c r="BJ22" s="309">
        <v>31.0228</v>
      </c>
      <c r="BK22" s="309">
        <v>32.958190000000002</v>
      </c>
      <c r="BL22" s="309">
        <v>31.725860000000001</v>
      </c>
      <c r="BM22" s="309">
        <v>29.9682</v>
      </c>
      <c r="BN22" s="309">
        <v>29.154119999999999</v>
      </c>
      <c r="BO22" s="309">
        <v>28.357700000000001</v>
      </c>
      <c r="BP22" s="309">
        <v>29.30367</v>
      </c>
      <c r="BQ22" s="309">
        <v>29.447669999999999</v>
      </c>
      <c r="BR22" s="309">
        <v>28.708010000000002</v>
      </c>
      <c r="BS22" s="309">
        <v>29.262119999999999</v>
      </c>
      <c r="BT22" s="309">
        <v>28.62734</v>
      </c>
      <c r="BU22" s="309">
        <v>30.733910000000002</v>
      </c>
      <c r="BV22" s="309">
        <v>31.639240000000001</v>
      </c>
    </row>
    <row r="23" spans="1:74" ht="11.1" customHeight="1" x14ac:dyDescent="0.2">
      <c r="A23" s="1" t="s">
        <v>491</v>
      </c>
      <c r="B23" s="180" t="s">
        <v>113</v>
      </c>
      <c r="C23" s="68">
        <v>261.10899999999998</v>
      </c>
      <c r="D23" s="68">
        <v>253.63499999999999</v>
      </c>
      <c r="E23" s="68">
        <v>239.55799999999999</v>
      </c>
      <c r="F23" s="68">
        <v>243.511</v>
      </c>
      <c r="G23" s="68">
        <v>242.48400000000001</v>
      </c>
      <c r="H23" s="68">
        <v>238.417</v>
      </c>
      <c r="I23" s="68">
        <v>232.85900000000001</v>
      </c>
      <c r="J23" s="68">
        <v>226.78800000000001</v>
      </c>
      <c r="K23" s="68">
        <v>223.20400000000001</v>
      </c>
      <c r="L23" s="68">
        <v>215.89599999999999</v>
      </c>
      <c r="M23" s="68">
        <v>224.91800000000001</v>
      </c>
      <c r="N23" s="68">
        <v>236.816</v>
      </c>
      <c r="O23" s="68">
        <v>248.887</v>
      </c>
      <c r="P23" s="68">
        <v>253.249</v>
      </c>
      <c r="Q23" s="68">
        <v>239.67</v>
      </c>
      <c r="R23" s="68">
        <v>240.14500000000001</v>
      </c>
      <c r="S23" s="68">
        <v>242.887</v>
      </c>
      <c r="T23" s="68">
        <v>240.71600000000001</v>
      </c>
      <c r="U23" s="68">
        <v>234.29300000000001</v>
      </c>
      <c r="V23" s="68">
        <v>236.30199999999999</v>
      </c>
      <c r="W23" s="68">
        <v>239.97</v>
      </c>
      <c r="X23" s="68">
        <v>232.672</v>
      </c>
      <c r="Y23" s="68">
        <v>230.23599999999999</v>
      </c>
      <c r="Z23" s="68">
        <v>246.5</v>
      </c>
      <c r="AA23" s="68">
        <v>262.36599999999999</v>
      </c>
      <c r="AB23" s="68">
        <v>252.05799999999999</v>
      </c>
      <c r="AC23" s="68">
        <v>236.55500000000001</v>
      </c>
      <c r="AD23" s="68">
        <v>230.869</v>
      </c>
      <c r="AE23" s="68">
        <v>235.83</v>
      </c>
      <c r="AF23" s="68">
        <v>229.91399999999999</v>
      </c>
      <c r="AG23" s="68">
        <v>235.434</v>
      </c>
      <c r="AH23" s="68">
        <v>230.36199999999999</v>
      </c>
      <c r="AI23" s="68">
        <v>232.04300000000001</v>
      </c>
      <c r="AJ23" s="68">
        <v>224.47300000000001</v>
      </c>
      <c r="AK23" s="68">
        <v>233.691</v>
      </c>
      <c r="AL23" s="68">
        <v>254.1</v>
      </c>
      <c r="AM23" s="68">
        <v>264.23</v>
      </c>
      <c r="AN23" s="68">
        <v>251.71799999999999</v>
      </c>
      <c r="AO23" s="68">
        <v>260.839</v>
      </c>
      <c r="AP23" s="68">
        <v>257.30200000000002</v>
      </c>
      <c r="AQ23" s="68">
        <v>258.23500000000001</v>
      </c>
      <c r="AR23" s="68">
        <v>253.26300000000001</v>
      </c>
      <c r="AS23" s="68">
        <v>249.27500000000001</v>
      </c>
      <c r="AT23" s="68">
        <v>236.61500000000001</v>
      </c>
      <c r="AU23" s="68">
        <v>226.54400000000001</v>
      </c>
      <c r="AV23" s="68">
        <v>227.27500000000001</v>
      </c>
      <c r="AW23" s="68">
        <v>237.85900000000001</v>
      </c>
      <c r="AX23" s="68">
        <v>241.08</v>
      </c>
      <c r="AY23" s="309">
        <v>249.0393</v>
      </c>
      <c r="AZ23" s="309">
        <v>245.86080000000001</v>
      </c>
      <c r="BA23" s="309">
        <v>234.18</v>
      </c>
      <c r="BB23" s="309">
        <v>231.97749999999999</v>
      </c>
      <c r="BC23" s="309">
        <v>233.3374</v>
      </c>
      <c r="BD23" s="309">
        <v>232.2876</v>
      </c>
      <c r="BE23" s="309">
        <v>229.4008</v>
      </c>
      <c r="BF23" s="309">
        <v>224.96709999999999</v>
      </c>
      <c r="BG23" s="309">
        <v>226.3441</v>
      </c>
      <c r="BH23" s="309">
        <v>219.9769</v>
      </c>
      <c r="BI23" s="309">
        <v>224.07570000000001</v>
      </c>
      <c r="BJ23" s="309">
        <v>233.881</v>
      </c>
      <c r="BK23" s="309">
        <v>249.83850000000001</v>
      </c>
      <c r="BL23" s="309">
        <v>251.6832</v>
      </c>
      <c r="BM23" s="309">
        <v>241.6644</v>
      </c>
      <c r="BN23" s="309">
        <v>240.02430000000001</v>
      </c>
      <c r="BO23" s="309">
        <v>240.4126</v>
      </c>
      <c r="BP23" s="309">
        <v>245.1867</v>
      </c>
      <c r="BQ23" s="309">
        <v>243.92490000000001</v>
      </c>
      <c r="BR23" s="309">
        <v>236.08539999999999</v>
      </c>
      <c r="BS23" s="309">
        <v>233.08510000000001</v>
      </c>
      <c r="BT23" s="309">
        <v>229.3229</v>
      </c>
      <c r="BU23" s="309">
        <v>239.10319999999999</v>
      </c>
      <c r="BV23" s="309">
        <v>248.98849999999999</v>
      </c>
    </row>
    <row r="24" spans="1:74" ht="11.1" customHeight="1" x14ac:dyDescent="0.2">
      <c r="A24" s="1"/>
      <c r="B24" s="7" t="s">
        <v>115</v>
      </c>
      <c r="C24" s="221"/>
      <c r="D24" s="221"/>
      <c r="E24" s="221"/>
      <c r="F24" s="221"/>
      <c r="G24" s="221"/>
      <c r="H24" s="221"/>
      <c r="I24" s="221"/>
      <c r="J24" s="221"/>
      <c r="K24" s="221"/>
      <c r="L24" s="221"/>
      <c r="M24" s="221"/>
      <c r="N24" s="221"/>
      <c r="O24" s="221"/>
      <c r="P24" s="221"/>
      <c r="Q24" s="221"/>
      <c r="R24" s="221"/>
      <c r="S24" s="221"/>
      <c r="T24" s="221"/>
      <c r="U24" s="221"/>
      <c r="V24" s="221"/>
      <c r="W24" s="221"/>
      <c r="X24" s="221"/>
      <c r="Y24" s="221"/>
      <c r="Z24" s="221"/>
      <c r="AA24" s="221"/>
      <c r="AB24" s="221"/>
      <c r="AC24" s="221"/>
      <c r="AD24" s="221"/>
      <c r="AE24" s="221"/>
      <c r="AF24" s="221"/>
      <c r="AG24" s="221"/>
      <c r="AH24" s="221"/>
      <c r="AI24" s="221"/>
      <c r="AJ24" s="221"/>
      <c r="AK24" s="221"/>
      <c r="AL24" s="221"/>
      <c r="AM24" s="221"/>
      <c r="AN24" s="221"/>
      <c r="AO24" s="221"/>
      <c r="AP24" s="221"/>
      <c r="AQ24" s="221"/>
      <c r="AR24" s="221"/>
      <c r="AS24" s="221"/>
      <c r="AT24" s="221"/>
      <c r="AU24" s="221"/>
      <c r="AV24" s="221"/>
      <c r="AW24" s="221"/>
      <c r="AX24" s="221"/>
      <c r="AY24" s="371"/>
      <c r="AZ24" s="371"/>
      <c r="BA24" s="371"/>
      <c r="BB24" s="371"/>
      <c r="BC24" s="371"/>
      <c r="BD24" s="371"/>
      <c r="BE24" s="371"/>
      <c r="BF24" s="371"/>
      <c r="BG24" s="371"/>
      <c r="BH24" s="371"/>
      <c r="BI24" s="371"/>
      <c r="BJ24" s="371"/>
      <c r="BK24" s="371"/>
      <c r="BL24" s="371"/>
      <c r="BM24" s="371"/>
      <c r="BN24" s="371"/>
      <c r="BO24" s="371"/>
      <c r="BP24" s="371"/>
      <c r="BQ24" s="371"/>
      <c r="BR24" s="371"/>
      <c r="BS24" s="371"/>
      <c r="BT24" s="371"/>
      <c r="BU24" s="371"/>
      <c r="BV24" s="371"/>
    </row>
    <row r="25" spans="1:74" ht="11.1" customHeight="1" x14ac:dyDescent="0.2">
      <c r="A25" s="1" t="s">
        <v>492</v>
      </c>
      <c r="B25" s="180" t="s">
        <v>113</v>
      </c>
      <c r="C25" s="68">
        <v>28.434999999999999</v>
      </c>
      <c r="D25" s="68">
        <v>25.41</v>
      </c>
      <c r="E25" s="68">
        <v>21.53</v>
      </c>
      <c r="F25" s="68">
        <v>21.65</v>
      </c>
      <c r="G25" s="68">
        <v>22.007999999999999</v>
      </c>
      <c r="H25" s="68">
        <v>22.48</v>
      </c>
      <c r="I25" s="68">
        <v>23.152999999999999</v>
      </c>
      <c r="J25" s="68">
        <v>24.584</v>
      </c>
      <c r="K25" s="68">
        <v>21.763999999999999</v>
      </c>
      <c r="L25" s="68">
        <v>23.140999999999998</v>
      </c>
      <c r="M25" s="68">
        <v>23.606999999999999</v>
      </c>
      <c r="N25" s="68">
        <v>24.523</v>
      </c>
      <c r="O25" s="68">
        <v>24.969000000000001</v>
      </c>
      <c r="P25" s="68">
        <v>24.768999999999998</v>
      </c>
      <c r="Q25" s="68">
        <v>22.863</v>
      </c>
      <c r="R25" s="68">
        <v>22.582999999999998</v>
      </c>
      <c r="S25" s="68">
        <v>23.776</v>
      </c>
      <c r="T25" s="68">
        <v>24.55</v>
      </c>
      <c r="U25" s="68">
        <v>24.228999999999999</v>
      </c>
      <c r="V25" s="68">
        <v>23.227</v>
      </c>
      <c r="W25" s="68">
        <v>24.748000000000001</v>
      </c>
      <c r="X25" s="68">
        <v>24.888000000000002</v>
      </c>
      <c r="Y25" s="68">
        <v>24.106999999999999</v>
      </c>
      <c r="Z25" s="68">
        <v>25.768999999999998</v>
      </c>
      <c r="AA25" s="68">
        <v>28.704999999999998</v>
      </c>
      <c r="AB25" s="68">
        <v>23.864000000000001</v>
      </c>
      <c r="AC25" s="68">
        <v>20.864999999999998</v>
      </c>
      <c r="AD25" s="68">
        <v>20.866</v>
      </c>
      <c r="AE25" s="68">
        <v>22.169</v>
      </c>
      <c r="AF25" s="68">
        <v>21.491</v>
      </c>
      <c r="AG25" s="68">
        <v>21.916</v>
      </c>
      <c r="AH25" s="68">
        <v>23.084</v>
      </c>
      <c r="AI25" s="68">
        <v>23.007000000000001</v>
      </c>
      <c r="AJ25" s="68">
        <v>23.33</v>
      </c>
      <c r="AK25" s="68">
        <v>24.834</v>
      </c>
      <c r="AL25" s="68">
        <v>26.129000000000001</v>
      </c>
      <c r="AM25" s="68">
        <v>27.672999999999998</v>
      </c>
      <c r="AN25" s="68">
        <v>25.852</v>
      </c>
      <c r="AO25" s="68">
        <v>22.577000000000002</v>
      </c>
      <c r="AP25" s="68">
        <v>22.87</v>
      </c>
      <c r="AQ25" s="68">
        <v>24.044</v>
      </c>
      <c r="AR25" s="68">
        <v>23.498999999999999</v>
      </c>
      <c r="AS25" s="68">
        <v>24.305</v>
      </c>
      <c r="AT25" s="68">
        <v>25.151</v>
      </c>
      <c r="AU25" s="68">
        <v>22.436</v>
      </c>
      <c r="AV25" s="68">
        <v>25.204999999999998</v>
      </c>
      <c r="AW25" s="68">
        <v>25.542999999999999</v>
      </c>
      <c r="AX25" s="68">
        <v>25.262</v>
      </c>
      <c r="AY25" s="309">
        <v>25.333860000000001</v>
      </c>
      <c r="AZ25" s="309">
        <v>22.33915</v>
      </c>
      <c r="BA25" s="309">
        <v>21.194710000000001</v>
      </c>
      <c r="BB25" s="309">
        <v>21.0562</v>
      </c>
      <c r="BC25" s="309">
        <v>22.277660000000001</v>
      </c>
      <c r="BD25" s="309">
        <v>23.202210000000001</v>
      </c>
      <c r="BE25" s="309">
        <v>21.095220000000001</v>
      </c>
      <c r="BF25" s="309">
        <v>23.296430000000001</v>
      </c>
      <c r="BG25" s="309">
        <v>22.114629999999998</v>
      </c>
      <c r="BH25" s="309">
        <v>21.972719999999999</v>
      </c>
      <c r="BI25" s="309">
        <v>23.146930000000001</v>
      </c>
      <c r="BJ25" s="309">
        <v>24.342040000000001</v>
      </c>
      <c r="BK25" s="309">
        <v>23.54513</v>
      </c>
      <c r="BL25" s="309">
        <v>26.481069999999999</v>
      </c>
      <c r="BM25" s="309">
        <v>24.13804</v>
      </c>
      <c r="BN25" s="309">
        <v>24.23742</v>
      </c>
      <c r="BO25" s="309">
        <v>22.38428</v>
      </c>
      <c r="BP25" s="309">
        <v>23.803080000000001</v>
      </c>
      <c r="BQ25" s="309">
        <v>23.319189999999999</v>
      </c>
      <c r="BR25" s="309">
        <v>24.01107</v>
      </c>
      <c r="BS25" s="309">
        <v>23.053339999999999</v>
      </c>
      <c r="BT25" s="309">
        <v>20.938389999999998</v>
      </c>
      <c r="BU25" s="309">
        <v>23.823419999999999</v>
      </c>
      <c r="BV25" s="309">
        <v>26.120480000000001</v>
      </c>
    </row>
    <row r="26" spans="1:74" ht="11.1" customHeight="1" x14ac:dyDescent="0.2">
      <c r="A26" s="1"/>
      <c r="B26" s="7" t="s">
        <v>116</v>
      </c>
      <c r="C26" s="222"/>
      <c r="D26" s="222"/>
      <c r="E26" s="222"/>
      <c r="F26" s="222"/>
      <c r="G26" s="222"/>
      <c r="H26" s="222"/>
      <c r="I26" s="222"/>
      <c r="J26" s="222"/>
      <c r="K26" s="222"/>
      <c r="L26" s="222"/>
      <c r="M26" s="222"/>
      <c r="N26" s="222"/>
      <c r="O26" s="222"/>
      <c r="P26" s="222"/>
      <c r="Q26" s="222"/>
      <c r="R26" s="222"/>
      <c r="S26" s="222"/>
      <c r="T26" s="222"/>
      <c r="U26" s="222"/>
      <c r="V26" s="222"/>
      <c r="W26" s="222"/>
      <c r="X26" s="222"/>
      <c r="Y26" s="222"/>
      <c r="Z26" s="222"/>
      <c r="AA26" s="222"/>
      <c r="AB26" s="222"/>
      <c r="AC26" s="222"/>
      <c r="AD26" s="222"/>
      <c r="AE26" s="222"/>
      <c r="AF26" s="222"/>
      <c r="AG26" s="222"/>
      <c r="AH26" s="222"/>
      <c r="AI26" s="222"/>
      <c r="AJ26" s="222"/>
      <c r="AK26" s="222"/>
      <c r="AL26" s="222"/>
      <c r="AM26" s="222"/>
      <c r="AN26" s="222"/>
      <c r="AO26" s="222"/>
      <c r="AP26" s="222"/>
      <c r="AQ26" s="222"/>
      <c r="AR26" s="222"/>
      <c r="AS26" s="222"/>
      <c r="AT26" s="222"/>
      <c r="AU26" s="222"/>
      <c r="AV26" s="222"/>
      <c r="AW26" s="222"/>
      <c r="AX26" s="222"/>
      <c r="AY26" s="372"/>
      <c r="AZ26" s="372"/>
      <c r="BA26" s="372"/>
      <c r="BB26" s="372"/>
      <c r="BC26" s="372"/>
      <c r="BD26" s="372"/>
      <c r="BE26" s="372"/>
      <c r="BF26" s="372"/>
      <c r="BG26" s="372"/>
      <c r="BH26" s="372"/>
      <c r="BI26" s="372"/>
      <c r="BJ26" s="372"/>
      <c r="BK26" s="372"/>
      <c r="BL26" s="372"/>
      <c r="BM26" s="372"/>
      <c r="BN26" s="372"/>
      <c r="BO26" s="372"/>
      <c r="BP26" s="372"/>
      <c r="BQ26" s="372"/>
      <c r="BR26" s="372"/>
      <c r="BS26" s="372"/>
      <c r="BT26" s="372"/>
      <c r="BU26" s="372"/>
      <c r="BV26" s="372"/>
    </row>
    <row r="27" spans="1:74" ht="11.1" customHeight="1" x14ac:dyDescent="0.2">
      <c r="A27" s="1" t="s">
        <v>493</v>
      </c>
      <c r="B27" s="181" t="s">
        <v>113</v>
      </c>
      <c r="C27" s="69">
        <v>232.67400000000001</v>
      </c>
      <c r="D27" s="69">
        <v>228.22499999999999</v>
      </c>
      <c r="E27" s="69">
        <v>218.02799999999999</v>
      </c>
      <c r="F27" s="69">
        <v>221.86099999999999</v>
      </c>
      <c r="G27" s="69">
        <v>220.476</v>
      </c>
      <c r="H27" s="69">
        <v>215.93700000000001</v>
      </c>
      <c r="I27" s="69">
        <v>209.70599999999999</v>
      </c>
      <c r="J27" s="69">
        <v>202.20400000000001</v>
      </c>
      <c r="K27" s="69">
        <v>201.44</v>
      </c>
      <c r="L27" s="69">
        <v>192.755</v>
      </c>
      <c r="M27" s="69">
        <v>201.31100000000001</v>
      </c>
      <c r="N27" s="69">
        <v>212.29300000000001</v>
      </c>
      <c r="O27" s="69">
        <v>223.91800000000001</v>
      </c>
      <c r="P27" s="69">
        <v>228.48</v>
      </c>
      <c r="Q27" s="69">
        <v>216.80699999999999</v>
      </c>
      <c r="R27" s="69">
        <v>217.56200000000001</v>
      </c>
      <c r="S27" s="69">
        <v>219.11099999999999</v>
      </c>
      <c r="T27" s="69">
        <v>216.166</v>
      </c>
      <c r="U27" s="69">
        <v>210.06399999999999</v>
      </c>
      <c r="V27" s="69">
        <v>213.07499999999999</v>
      </c>
      <c r="W27" s="69">
        <v>215.22200000000001</v>
      </c>
      <c r="X27" s="69">
        <v>207.78399999999999</v>
      </c>
      <c r="Y27" s="69">
        <v>206.12899999999999</v>
      </c>
      <c r="Z27" s="69">
        <v>220.73099999999999</v>
      </c>
      <c r="AA27" s="69">
        <v>233.661</v>
      </c>
      <c r="AB27" s="69">
        <v>228.19399999999999</v>
      </c>
      <c r="AC27" s="69">
        <v>215.69</v>
      </c>
      <c r="AD27" s="69">
        <v>210.00299999999999</v>
      </c>
      <c r="AE27" s="69">
        <v>213.661</v>
      </c>
      <c r="AF27" s="69">
        <v>208.423</v>
      </c>
      <c r="AG27" s="69">
        <v>213.518</v>
      </c>
      <c r="AH27" s="69">
        <v>207.27799999999999</v>
      </c>
      <c r="AI27" s="69">
        <v>209.036</v>
      </c>
      <c r="AJ27" s="69">
        <v>201.143</v>
      </c>
      <c r="AK27" s="69">
        <v>208.857</v>
      </c>
      <c r="AL27" s="69">
        <v>227.971</v>
      </c>
      <c r="AM27" s="69">
        <v>236.55699999999999</v>
      </c>
      <c r="AN27" s="69">
        <v>225.86600000000001</v>
      </c>
      <c r="AO27" s="69">
        <v>238.262</v>
      </c>
      <c r="AP27" s="69">
        <v>234.43199999999999</v>
      </c>
      <c r="AQ27" s="69">
        <v>234.191</v>
      </c>
      <c r="AR27" s="69">
        <v>229.76400000000001</v>
      </c>
      <c r="AS27" s="69">
        <v>224.97</v>
      </c>
      <c r="AT27" s="69">
        <v>211.464</v>
      </c>
      <c r="AU27" s="69">
        <v>204.108</v>
      </c>
      <c r="AV27" s="69">
        <v>202.07</v>
      </c>
      <c r="AW27" s="69">
        <v>212.316</v>
      </c>
      <c r="AX27" s="69">
        <v>215.81899999999999</v>
      </c>
      <c r="AY27" s="329">
        <v>223.7054</v>
      </c>
      <c r="AZ27" s="329">
        <v>223.52160000000001</v>
      </c>
      <c r="BA27" s="329">
        <v>212.9853</v>
      </c>
      <c r="BB27" s="329">
        <v>210.9213</v>
      </c>
      <c r="BC27" s="329">
        <v>211.05969999999999</v>
      </c>
      <c r="BD27" s="329">
        <v>209.08539999999999</v>
      </c>
      <c r="BE27" s="329">
        <v>208.30549999999999</v>
      </c>
      <c r="BF27" s="329">
        <v>201.67070000000001</v>
      </c>
      <c r="BG27" s="329">
        <v>204.2294</v>
      </c>
      <c r="BH27" s="329">
        <v>198.0042</v>
      </c>
      <c r="BI27" s="329">
        <v>200.9288</v>
      </c>
      <c r="BJ27" s="329">
        <v>209.53899999999999</v>
      </c>
      <c r="BK27" s="329">
        <v>226.29339999999999</v>
      </c>
      <c r="BL27" s="329">
        <v>225.2021</v>
      </c>
      <c r="BM27" s="329">
        <v>217.52629999999999</v>
      </c>
      <c r="BN27" s="329">
        <v>215.7868</v>
      </c>
      <c r="BO27" s="329">
        <v>218.0283</v>
      </c>
      <c r="BP27" s="329">
        <v>221.3836</v>
      </c>
      <c r="BQ27" s="329">
        <v>220.60579999999999</v>
      </c>
      <c r="BR27" s="329">
        <v>212.07429999999999</v>
      </c>
      <c r="BS27" s="329">
        <v>210.0318</v>
      </c>
      <c r="BT27" s="329">
        <v>208.3845</v>
      </c>
      <c r="BU27" s="329">
        <v>215.27979999999999</v>
      </c>
      <c r="BV27" s="329">
        <v>222.86799999999999</v>
      </c>
    </row>
    <row r="28" spans="1:74" s="272" customFormat="1" ht="11.1" customHeight="1" x14ac:dyDescent="0.2">
      <c r="A28" s="1"/>
      <c r="B28" s="270"/>
      <c r="C28" s="271"/>
      <c r="D28" s="271"/>
      <c r="E28" s="271"/>
      <c r="F28" s="271"/>
      <c r="G28" s="271"/>
      <c r="H28" s="271"/>
      <c r="I28" s="271"/>
      <c r="J28" s="271"/>
      <c r="K28" s="271"/>
      <c r="L28" s="271"/>
      <c r="M28" s="271"/>
      <c r="N28" s="271"/>
      <c r="O28" s="271"/>
      <c r="P28" s="271"/>
      <c r="Q28" s="271"/>
      <c r="R28" s="271"/>
      <c r="S28" s="271"/>
      <c r="T28" s="271"/>
      <c r="U28" s="271"/>
      <c r="V28" s="271"/>
      <c r="W28" s="271"/>
      <c r="X28" s="271"/>
      <c r="Y28" s="271"/>
      <c r="Z28" s="271"/>
      <c r="AA28" s="271"/>
      <c r="AB28" s="271"/>
      <c r="AC28" s="271"/>
      <c r="AD28" s="271"/>
      <c r="AE28" s="271"/>
      <c r="AF28" s="271"/>
      <c r="AG28" s="271"/>
      <c r="AH28" s="271"/>
      <c r="AI28" s="271"/>
      <c r="AJ28" s="271"/>
      <c r="AK28" s="271"/>
      <c r="AL28" s="271"/>
      <c r="AM28" s="271"/>
      <c r="AN28" s="271"/>
      <c r="AO28" s="271"/>
      <c r="AP28" s="271"/>
      <c r="AQ28" s="271"/>
      <c r="AR28" s="271"/>
      <c r="AS28" s="271"/>
      <c r="AT28" s="271"/>
      <c r="AU28" s="271"/>
      <c r="AV28" s="271"/>
      <c r="AW28" s="271"/>
      <c r="AX28" s="271"/>
      <c r="AY28" s="373"/>
      <c r="AZ28" s="373"/>
      <c r="BA28" s="373"/>
      <c r="BB28" s="373"/>
      <c r="BC28" s="373"/>
      <c r="BD28" s="271"/>
      <c r="BE28" s="271"/>
      <c r="BF28" s="271"/>
      <c r="BG28" s="373"/>
      <c r="BH28" s="373"/>
      <c r="BI28" s="373"/>
      <c r="BJ28" s="373"/>
      <c r="BK28" s="373"/>
      <c r="BL28" s="373"/>
      <c r="BM28" s="373"/>
      <c r="BN28" s="373"/>
      <c r="BO28" s="373"/>
      <c r="BP28" s="373"/>
      <c r="BQ28" s="373"/>
      <c r="BR28" s="373"/>
      <c r="BS28" s="373"/>
      <c r="BT28" s="373"/>
      <c r="BU28" s="373"/>
      <c r="BV28" s="373"/>
    </row>
    <row r="29" spans="1:74" s="272" customFormat="1" ht="12" customHeight="1" x14ac:dyDescent="0.25">
      <c r="A29" s="1"/>
      <c r="B29" s="778" t="s">
        <v>815</v>
      </c>
      <c r="C29" s="779"/>
      <c r="D29" s="779"/>
      <c r="E29" s="779"/>
      <c r="F29" s="779"/>
      <c r="G29" s="779"/>
      <c r="H29" s="779"/>
      <c r="I29" s="779"/>
      <c r="J29" s="779"/>
      <c r="K29" s="779"/>
      <c r="L29" s="779"/>
      <c r="M29" s="779"/>
      <c r="N29" s="779"/>
      <c r="O29" s="779"/>
      <c r="P29" s="779"/>
      <c r="Q29" s="779"/>
      <c r="AY29" s="497"/>
      <c r="AZ29" s="497"/>
      <c r="BA29" s="497"/>
      <c r="BB29" s="497"/>
      <c r="BC29" s="497"/>
      <c r="BD29" s="613"/>
      <c r="BE29" s="613"/>
      <c r="BF29" s="613"/>
      <c r="BG29" s="497"/>
      <c r="BH29" s="497"/>
      <c r="BI29" s="497"/>
      <c r="BJ29" s="497"/>
    </row>
    <row r="30" spans="1:74" s="272" customFormat="1" ht="12" customHeight="1" x14ac:dyDescent="0.25">
      <c r="A30" s="1"/>
      <c r="B30" s="780" t="s">
        <v>129</v>
      </c>
      <c r="C30" s="779"/>
      <c r="D30" s="779"/>
      <c r="E30" s="779"/>
      <c r="F30" s="779"/>
      <c r="G30" s="779"/>
      <c r="H30" s="779"/>
      <c r="I30" s="779"/>
      <c r="J30" s="779"/>
      <c r="K30" s="779"/>
      <c r="L30" s="779"/>
      <c r="M30" s="779"/>
      <c r="N30" s="779"/>
      <c r="O30" s="779"/>
      <c r="P30" s="779"/>
      <c r="Q30" s="779"/>
      <c r="AY30" s="497"/>
      <c r="AZ30" s="497"/>
      <c r="BA30" s="497"/>
      <c r="BB30" s="497"/>
      <c r="BC30" s="497"/>
      <c r="BD30" s="613"/>
      <c r="BE30" s="613"/>
      <c r="BF30" s="613"/>
      <c r="BG30" s="497"/>
      <c r="BH30" s="497"/>
      <c r="BI30" s="497"/>
      <c r="BJ30" s="497"/>
    </row>
    <row r="31" spans="1:74" s="414" customFormat="1" ht="12" customHeight="1" x14ac:dyDescent="0.25">
      <c r="A31" s="413"/>
      <c r="B31" s="772" t="str">
        <f>"Notes: "&amp;"EIA completed modeling and analysis for this report on " &amp;Dates!D2&amp;"."</f>
        <v>Notes: EIA completed modeling and analysis for this report on Thursday January 7, 2021.</v>
      </c>
      <c r="C31" s="771"/>
      <c r="D31" s="771"/>
      <c r="E31" s="771"/>
      <c r="F31" s="771"/>
      <c r="G31" s="771"/>
      <c r="H31" s="771"/>
      <c r="I31" s="771"/>
      <c r="J31" s="771"/>
      <c r="K31" s="771"/>
      <c r="L31" s="771"/>
      <c r="M31" s="771"/>
      <c r="N31" s="771"/>
      <c r="O31" s="771"/>
      <c r="P31" s="771"/>
      <c r="Q31" s="771"/>
      <c r="AY31" s="498"/>
      <c r="AZ31" s="498"/>
      <c r="BA31" s="498"/>
      <c r="BB31" s="498"/>
      <c r="BC31" s="498"/>
      <c r="BD31" s="614"/>
      <c r="BE31" s="614"/>
      <c r="BF31" s="614"/>
      <c r="BG31" s="498"/>
      <c r="BH31" s="498"/>
      <c r="BI31" s="498"/>
      <c r="BJ31" s="498"/>
    </row>
    <row r="32" spans="1:74" s="414" customFormat="1" ht="12" customHeight="1" x14ac:dyDescent="0.25">
      <c r="A32" s="413"/>
      <c r="B32" s="772" t="s">
        <v>353</v>
      </c>
      <c r="C32" s="771"/>
      <c r="D32" s="771"/>
      <c r="E32" s="771"/>
      <c r="F32" s="771"/>
      <c r="G32" s="771"/>
      <c r="H32" s="771"/>
      <c r="I32" s="771"/>
      <c r="J32" s="771"/>
      <c r="K32" s="771"/>
      <c r="L32" s="771"/>
      <c r="M32" s="771"/>
      <c r="N32" s="771"/>
      <c r="O32" s="771"/>
      <c r="P32" s="771"/>
      <c r="Q32" s="771"/>
      <c r="AY32" s="498"/>
      <c r="AZ32" s="498"/>
      <c r="BA32" s="498"/>
      <c r="BB32" s="498"/>
      <c r="BC32" s="498"/>
      <c r="BD32" s="614"/>
      <c r="BE32" s="614"/>
      <c r="BF32" s="614"/>
      <c r="BG32" s="498"/>
      <c r="BH32" s="498"/>
      <c r="BI32" s="498"/>
      <c r="BJ32" s="498"/>
    </row>
    <row r="33" spans="1:74" s="414" customFormat="1" ht="12" customHeight="1" x14ac:dyDescent="0.25">
      <c r="A33" s="413"/>
      <c r="B33" s="767" t="s">
        <v>852</v>
      </c>
      <c r="C33" s="758"/>
      <c r="D33" s="758"/>
      <c r="E33" s="758"/>
      <c r="F33" s="758"/>
      <c r="G33" s="758"/>
      <c r="H33" s="758"/>
      <c r="I33" s="758"/>
      <c r="J33" s="758"/>
      <c r="K33" s="758"/>
      <c r="L33" s="758"/>
      <c r="M33" s="758"/>
      <c r="N33" s="758"/>
      <c r="O33" s="758"/>
      <c r="P33" s="758"/>
      <c r="Q33" s="758"/>
      <c r="AY33" s="498"/>
      <c r="AZ33" s="498"/>
      <c r="BA33" s="498"/>
      <c r="BB33" s="498"/>
      <c r="BC33" s="498"/>
      <c r="BD33" s="614"/>
      <c r="BE33" s="614"/>
      <c r="BF33" s="614"/>
      <c r="BG33" s="498"/>
      <c r="BH33" s="498"/>
      <c r="BI33" s="498"/>
      <c r="BJ33" s="498"/>
    </row>
    <row r="34" spans="1:74" s="414" customFormat="1" ht="12" customHeight="1" x14ac:dyDescent="0.25">
      <c r="A34" s="413"/>
      <c r="B34" s="816" t="s">
        <v>853</v>
      </c>
      <c r="C34" s="758"/>
      <c r="D34" s="758"/>
      <c r="E34" s="758"/>
      <c r="F34" s="758"/>
      <c r="G34" s="758"/>
      <c r="H34" s="758"/>
      <c r="I34" s="758"/>
      <c r="J34" s="758"/>
      <c r="K34" s="758"/>
      <c r="L34" s="758"/>
      <c r="M34" s="758"/>
      <c r="N34" s="758"/>
      <c r="O34" s="758"/>
      <c r="P34" s="758"/>
      <c r="Q34" s="758"/>
      <c r="AY34" s="498"/>
      <c r="AZ34" s="498"/>
      <c r="BA34" s="498"/>
      <c r="BB34" s="498"/>
      <c r="BC34" s="498"/>
      <c r="BD34" s="614"/>
      <c r="BE34" s="614"/>
      <c r="BF34" s="614"/>
      <c r="BG34" s="498"/>
      <c r="BH34" s="498"/>
      <c r="BI34" s="498"/>
      <c r="BJ34" s="498"/>
    </row>
    <row r="35" spans="1:74" s="414" customFormat="1" ht="12" customHeight="1" x14ac:dyDescent="0.25">
      <c r="A35" s="413"/>
      <c r="B35" s="765" t="s">
        <v>855</v>
      </c>
      <c r="C35" s="764"/>
      <c r="D35" s="764"/>
      <c r="E35" s="764"/>
      <c r="F35" s="764"/>
      <c r="G35" s="764"/>
      <c r="H35" s="764"/>
      <c r="I35" s="764"/>
      <c r="J35" s="764"/>
      <c r="K35" s="764"/>
      <c r="L35" s="764"/>
      <c r="M35" s="764"/>
      <c r="N35" s="764"/>
      <c r="O35" s="764"/>
      <c r="P35" s="764"/>
      <c r="Q35" s="758"/>
      <c r="AY35" s="498"/>
      <c r="AZ35" s="498"/>
      <c r="BA35" s="498"/>
      <c r="BB35" s="498"/>
      <c r="BC35" s="498"/>
      <c r="BD35" s="614"/>
      <c r="BE35" s="614"/>
      <c r="BF35" s="614"/>
      <c r="BG35" s="498"/>
      <c r="BH35" s="498"/>
      <c r="BI35" s="498"/>
      <c r="BJ35" s="498"/>
    </row>
    <row r="36" spans="1:74" s="414" customFormat="1" ht="12" customHeight="1" x14ac:dyDescent="0.25">
      <c r="A36" s="413"/>
      <c r="B36" s="766" t="s">
        <v>856</v>
      </c>
      <c r="C36" s="768"/>
      <c r="D36" s="768"/>
      <c r="E36" s="768"/>
      <c r="F36" s="768"/>
      <c r="G36" s="768"/>
      <c r="H36" s="768"/>
      <c r="I36" s="768"/>
      <c r="J36" s="768"/>
      <c r="K36" s="768"/>
      <c r="L36" s="768"/>
      <c r="M36" s="768"/>
      <c r="N36" s="768"/>
      <c r="O36" s="768"/>
      <c r="P36" s="768"/>
      <c r="Q36" s="758"/>
      <c r="AY36" s="498"/>
      <c r="AZ36" s="498"/>
      <c r="BA36" s="498"/>
      <c r="BB36" s="498"/>
      <c r="BC36" s="498"/>
      <c r="BD36" s="614"/>
      <c r="BE36" s="614"/>
      <c r="BF36" s="614"/>
      <c r="BG36" s="498"/>
      <c r="BH36" s="498"/>
      <c r="BI36" s="498"/>
      <c r="BJ36" s="498"/>
    </row>
    <row r="37" spans="1:74" s="414" customFormat="1" ht="12" customHeight="1" x14ac:dyDescent="0.25">
      <c r="A37" s="413"/>
      <c r="B37" s="767" t="s">
        <v>838</v>
      </c>
      <c r="C37" s="768"/>
      <c r="D37" s="768"/>
      <c r="E37" s="768"/>
      <c r="F37" s="768"/>
      <c r="G37" s="768"/>
      <c r="H37" s="768"/>
      <c r="I37" s="768"/>
      <c r="J37" s="768"/>
      <c r="K37" s="768"/>
      <c r="L37" s="768"/>
      <c r="M37" s="768"/>
      <c r="N37" s="768"/>
      <c r="O37" s="768"/>
      <c r="P37" s="768"/>
      <c r="Q37" s="758"/>
      <c r="AY37" s="498"/>
      <c r="AZ37" s="498"/>
      <c r="BA37" s="498"/>
      <c r="BB37" s="498"/>
      <c r="BC37" s="498"/>
      <c r="BD37" s="614"/>
      <c r="BE37" s="614"/>
      <c r="BF37" s="614"/>
      <c r="BG37" s="498"/>
      <c r="BH37" s="498"/>
      <c r="BI37" s="498"/>
      <c r="BJ37" s="498"/>
    </row>
    <row r="38" spans="1:74" s="415" customFormat="1" ht="12" customHeight="1" x14ac:dyDescent="0.25">
      <c r="A38" s="404"/>
      <c r="B38" s="792" t="s">
        <v>1410</v>
      </c>
      <c r="C38" s="758"/>
      <c r="D38" s="758"/>
      <c r="E38" s="758"/>
      <c r="F38" s="758"/>
      <c r="G38" s="758"/>
      <c r="H38" s="758"/>
      <c r="I38" s="758"/>
      <c r="J38" s="758"/>
      <c r="K38" s="758"/>
      <c r="L38" s="758"/>
      <c r="M38" s="758"/>
      <c r="N38" s="758"/>
      <c r="O38" s="758"/>
      <c r="P38" s="758"/>
      <c r="Q38" s="758"/>
      <c r="AY38" s="499"/>
      <c r="AZ38" s="499"/>
      <c r="BA38" s="499"/>
      <c r="BB38" s="499"/>
      <c r="BC38" s="499"/>
      <c r="BD38" s="615"/>
      <c r="BE38" s="615"/>
      <c r="BF38" s="615"/>
      <c r="BG38" s="499"/>
      <c r="BH38" s="499"/>
      <c r="BI38" s="499"/>
      <c r="BJ38" s="499"/>
    </row>
    <row r="39" spans="1:74" x14ac:dyDescent="0.15">
      <c r="BK39" s="374"/>
      <c r="BL39" s="374"/>
      <c r="BM39" s="374"/>
      <c r="BN39" s="374"/>
      <c r="BO39" s="374"/>
      <c r="BP39" s="374"/>
      <c r="BQ39" s="374"/>
      <c r="BR39" s="374"/>
      <c r="BS39" s="374"/>
      <c r="BT39" s="374"/>
      <c r="BU39" s="374"/>
      <c r="BV39" s="374"/>
    </row>
    <row r="40" spans="1:74" x14ac:dyDescent="0.15">
      <c r="BK40" s="374"/>
      <c r="BL40" s="374"/>
      <c r="BM40" s="374"/>
      <c r="BN40" s="374"/>
      <c r="BO40" s="374"/>
      <c r="BP40" s="374"/>
      <c r="BQ40" s="374"/>
      <c r="BR40" s="374"/>
      <c r="BS40" s="374"/>
      <c r="BT40" s="374"/>
      <c r="BU40" s="374"/>
      <c r="BV40" s="374"/>
    </row>
    <row r="41" spans="1:74" x14ac:dyDescent="0.15">
      <c r="BK41" s="374"/>
      <c r="BL41" s="374"/>
      <c r="BM41" s="374"/>
      <c r="BN41" s="374"/>
      <c r="BO41" s="374"/>
      <c r="BP41" s="374"/>
      <c r="BQ41" s="374"/>
      <c r="BR41" s="374"/>
      <c r="BS41" s="374"/>
      <c r="BT41" s="374"/>
      <c r="BU41" s="374"/>
      <c r="BV41" s="374"/>
    </row>
    <row r="42" spans="1:74" x14ac:dyDescent="0.15">
      <c r="BK42" s="374"/>
      <c r="BL42" s="374"/>
      <c r="BM42" s="374"/>
      <c r="BN42" s="374"/>
      <c r="BO42" s="374"/>
      <c r="BP42" s="374"/>
      <c r="BQ42" s="374"/>
      <c r="BR42" s="374"/>
      <c r="BS42" s="374"/>
      <c r="BT42" s="374"/>
      <c r="BU42" s="374"/>
      <c r="BV42" s="374"/>
    </row>
    <row r="43" spans="1:74" x14ac:dyDescent="0.15">
      <c r="BK43" s="374"/>
      <c r="BL43" s="374"/>
      <c r="BM43" s="374"/>
      <c r="BN43" s="374"/>
      <c r="BO43" s="374"/>
      <c r="BP43" s="374"/>
      <c r="BQ43" s="374"/>
      <c r="BR43" s="374"/>
      <c r="BS43" s="374"/>
      <c r="BT43" s="374"/>
      <c r="BU43" s="374"/>
      <c r="BV43" s="374"/>
    </row>
    <row r="44" spans="1:74" x14ac:dyDescent="0.15">
      <c r="BK44" s="374"/>
      <c r="BL44" s="374"/>
      <c r="BM44" s="374"/>
      <c r="BN44" s="374"/>
      <c r="BO44" s="374"/>
      <c r="BP44" s="374"/>
      <c r="BQ44" s="374"/>
      <c r="BR44" s="374"/>
      <c r="BS44" s="374"/>
      <c r="BT44" s="374"/>
      <c r="BU44" s="374"/>
      <c r="BV44" s="374"/>
    </row>
    <row r="45" spans="1:74" x14ac:dyDescent="0.15">
      <c r="BK45" s="374"/>
      <c r="BL45" s="374"/>
      <c r="BM45" s="374"/>
      <c r="BN45" s="374"/>
      <c r="BO45" s="374"/>
      <c r="BP45" s="374"/>
      <c r="BQ45" s="374"/>
      <c r="BR45" s="374"/>
      <c r="BS45" s="374"/>
      <c r="BT45" s="374"/>
      <c r="BU45" s="374"/>
      <c r="BV45" s="374"/>
    </row>
    <row r="46" spans="1:74" x14ac:dyDescent="0.15">
      <c r="BK46" s="374"/>
      <c r="BL46" s="374"/>
      <c r="BM46" s="374"/>
      <c r="BN46" s="374"/>
      <c r="BO46" s="374"/>
      <c r="BP46" s="374"/>
      <c r="BQ46" s="374"/>
      <c r="BR46" s="374"/>
      <c r="BS46" s="374"/>
      <c r="BT46" s="374"/>
      <c r="BU46" s="374"/>
      <c r="BV46" s="374"/>
    </row>
    <row r="47" spans="1:74" x14ac:dyDescent="0.15">
      <c r="BK47" s="374"/>
      <c r="BL47" s="374"/>
      <c r="BM47" s="374"/>
      <c r="BN47" s="374"/>
      <c r="BO47" s="374"/>
      <c r="BP47" s="374"/>
      <c r="BQ47" s="374"/>
      <c r="BR47" s="374"/>
      <c r="BS47" s="374"/>
      <c r="BT47" s="374"/>
      <c r="BU47" s="374"/>
      <c r="BV47" s="374"/>
    </row>
    <row r="48" spans="1:74" x14ac:dyDescent="0.15">
      <c r="BK48" s="374"/>
      <c r="BL48" s="374"/>
      <c r="BM48" s="374"/>
      <c r="BN48" s="374"/>
      <c r="BO48" s="374"/>
      <c r="BP48" s="374"/>
      <c r="BQ48" s="374"/>
      <c r="BR48" s="374"/>
      <c r="BS48" s="374"/>
      <c r="BT48" s="374"/>
      <c r="BU48" s="374"/>
      <c r="BV48" s="374"/>
    </row>
    <row r="49" spans="63:74" x14ac:dyDescent="0.15">
      <c r="BK49" s="374"/>
      <c r="BL49" s="374"/>
      <c r="BM49" s="374"/>
      <c r="BN49" s="374"/>
      <c r="BO49" s="374"/>
      <c r="BP49" s="374"/>
      <c r="BQ49" s="374"/>
      <c r="BR49" s="374"/>
      <c r="BS49" s="374"/>
      <c r="BT49" s="374"/>
      <c r="BU49" s="374"/>
      <c r="BV49" s="374"/>
    </row>
    <row r="50" spans="63:74" x14ac:dyDescent="0.15">
      <c r="BK50" s="374"/>
      <c r="BL50" s="374"/>
      <c r="BM50" s="374"/>
      <c r="BN50" s="374"/>
      <c r="BO50" s="374"/>
      <c r="BP50" s="374"/>
      <c r="BQ50" s="374"/>
      <c r="BR50" s="374"/>
      <c r="BS50" s="374"/>
      <c r="BT50" s="374"/>
      <c r="BU50" s="374"/>
      <c r="BV50" s="374"/>
    </row>
    <row r="51" spans="63:74" x14ac:dyDescent="0.15">
      <c r="BK51" s="374"/>
      <c r="BL51" s="374"/>
      <c r="BM51" s="374"/>
      <c r="BN51" s="374"/>
      <c r="BO51" s="374"/>
      <c r="BP51" s="374"/>
      <c r="BQ51" s="374"/>
      <c r="BR51" s="374"/>
      <c r="BS51" s="374"/>
      <c r="BT51" s="374"/>
      <c r="BU51" s="374"/>
      <c r="BV51" s="374"/>
    </row>
    <row r="52" spans="63:74" x14ac:dyDescent="0.15">
      <c r="BK52" s="374"/>
      <c r="BL52" s="374"/>
      <c r="BM52" s="374"/>
      <c r="BN52" s="374"/>
      <c r="BO52" s="374"/>
      <c r="BP52" s="374"/>
      <c r="BQ52" s="374"/>
      <c r="BR52" s="374"/>
      <c r="BS52" s="374"/>
      <c r="BT52" s="374"/>
      <c r="BU52" s="374"/>
      <c r="BV52" s="374"/>
    </row>
    <row r="53" spans="63:74" x14ac:dyDescent="0.15">
      <c r="BK53" s="374"/>
      <c r="BL53" s="374"/>
      <c r="BM53" s="374"/>
      <c r="BN53" s="374"/>
      <c r="BO53" s="374"/>
      <c r="BP53" s="374"/>
      <c r="BQ53" s="374"/>
      <c r="BR53" s="374"/>
      <c r="BS53" s="374"/>
      <c r="BT53" s="374"/>
      <c r="BU53" s="374"/>
      <c r="BV53" s="374"/>
    </row>
    <row r="54" spans="63:74" x14ac:dyDescent="0.15">
      <c r="BK54" s="374"/>
      <c r="BL54" s="374"/>
      <c r="BM54" s="374"/>
      <c r="BN54" s="374"/>
      <c r="BO54" s="374"/>
      <c r="BP54" s="374"/>
      <c r="BQ54" s="374"/>
      <c r="BR54" s="374"/>
      <c r="BS54" s="374"/>
      <c r="BT54" s="374"/>
      <c r="BU54" s="374"/>
      <c r="BV54" s="374"/>
    </row>
    <row r="55" spans="63:74" x14ac:dyDescent="0.15">
      <c r="BK55" s="374"/>
      <c r="BL55" s="374"/>
      <c r="BM55" s="374"/>
      <c r="BN55" s="374"/>
      <c r="BO55" s="374"/>
      <c r="BP55" s="374"/>
      <c r="BQ55" s="374"/>
      <c r="BR55" s="374"/>
      <c r="BS55" s="374"/>
      <c r="BT55" s="374"/>
      <c r="BU55" s="374"/>
      <c r="BV55" s="374"/>
    </row>
    <row r="56" spans="63:74" x14ac:dyDescent="0.15">
      <c r="BK56" s="374"/>
      <c r="BL56" s="374"/>
      <c r="BM56" s="374"/>
      <c r="BN56" s="374"/>
      <c r="BO56" s="374"/>
      <c r="BP56" s="374"/>
      <c r="BQ56" s="374"/>
      <c r="BR56" s="374"/>
      <c r="BS56" s="374"/>
      <c r="BT56" s="374"/>
      <c r="BU56" s="374"/>
      <c r="BV56" s="374"/>
    </row>
    <row r="57" spans="63:74" x14ac:dyDescent="0.15">
      <c r="BK57" s="374"/>
      <c r="BL57" s="374"/>
      <c r="BM57" s="374"/>
      <c r="BN57" s="374"/>
      <c r="BO57" s="374"/>
      <c r="BP57" s="374"/>
      <c r="BQ57" s="374"/>
      <c r="BR57" s="374"/>
      <c r="BS57" s="374"/>
      <c r="BT57" s="374"/>
      <c r="BU57" s="374"/>
      <c r="BV57" s="374"/>
    </row>
    <row r="58" spans="63:74" x14ac:dyDescent="0.15">
      <c r="BK58" s="374"/>
      <c r="BL58" s="374"/>
      <c r="BM58" s="374"/>
      <c r="BN58" s="374"/>
      <c r="BO58" s="374"/>
      <c r="BP58" s="374"/>
      <c r="BQ58" s="374"/>
      <c r="BR58" s="374"/>
      <c r="BS58" s="374"/>
      <c r="BT58" s="374"/>
      <c r="BU58" s="374"/>
      <c r="BV58" s="374"/>
    </row>
    <row r="59" spans="63:74" x14ac:dyDescent="0.15">
      <c r="BK59" s="374"/>
      <c r="BL59" s="374"/>
      <c r="BM59" s="374"/>
      <c r="BN59" s="374"/>
      <c r="BO59" s="374"/>
      <c r="BP59" s="374"/>
      <c r="BQ59" s="374"/>
      <c r="BR59" s="374"/>
      <c r="BS59" s="374"/>
      <c r="BT59" s="374"/>
      <c r="BU59" s="374"/>
      <c r="BV59" s="374"/>
    </row>
    <row r="60" spans="63:74" x14ac:dyDescent="0.15">
      <c r="BK60" s="374"/>
      <c r="BL60" s="374"/>
      <c r="BM60" s="374"/>
      <c r="BN60" s="374"/>
      <c r="BO60" s="374"/>
      <c r="BP60" s="374"/>
      <c r="BQ60" s="374"/>
      <c r="BR60" s="374"/>
      <c r="BS60" s="374"/>
      <c r="BT60" s="374"/>
      <c r="BU60" s="374"/>
      <c r="BV60" s="374"/>
    </row>
    <row r="61" spans="63:74" x14ac:dyDescent="0.15">
      <c r="BK61" s="374"/>
      <c r="BL61" s="374"/>
      <c r="BM61" s="374"/>
      <c r="BN61" s="374"/>
      <c r="BO61" s="374"/>
      <c r="BP61" s="374"/>
      <c r="BQ61" s="374"/>
      <c r="BR61" s="374"/>
      <c r="BS61" s="374"/>
      <c r="BT61" s="374"/>
      <c r="BU61" s="374"/>
      <c r="BV61" s="374"/>
    </row>
    <row r="62" spans="63:74" x14ac:dyDescent="0.15">
      <c r="BK62" s="374"/>
      <c r="BL62" s="374"/>
      <c r="BM62" s="374"/>
      <c r="BN62" s="374"/>
      <c r="BO62" s="374"/>
      <c r="BP62" s="374"/>
      <c r="BQ62" s="374"/>
      <c r="BR62" s="374"/>
      <c r="BS62" s="374"/>
      <c r="BT62" s="374"/>
      <c r="BU62" s="374"/>
      <c r="BV62" s="374"/>
    </row>
    <row r="63" spans="63:74" x14ac:dyDescent="0.15">
      <c r="BK63" s="374"/>
      <c r="BL63" s="374"/>
      <c r="BM63" s="374"/>
      <c r="BN63" s="374"/>
      <c r="BO63" s="374"/>
      <c r="BP63" s="374"/>
      <c r="BQ63" s="374"/>
      <c r="BR63" s="374"/>
      <c r="BS63" s="374"/>
      <c r="BT63" s="374"/>
      <c r="BU63" s="374"/>
      <c r="BV63" s="374"/>
    </row>
    <row r="64" spans="63:74" x14ac:dyDescent="0.15">
      <c r="BK64" s="374"/>
      <c r="BL64" s="374"/>
      <c r="BM64" s="374"/>
      <c r="BN64" s="374"/>
      <c r="BO64" s="374"/>
      <c r="BP64" s="374"/>
      <c r="BQ64" s="374"/>
      <c r="BR64" s="374"/>
      <c r="BS64" s="374"/>
      <c r="BT64" s="374"/>
      <c r="BU64" s="374"/>
      <c r="BV64" s="374"/>
    </row>
    <row r="65" spans="63:74" x14ac:dyDescent="0.15">
      <c r="BK65" s="374"/>
      <c r="BL65" s="374"/>
      <c r="BM65" s="374"/>
      <c r="BN65" s="374"/>
      <c r="BO65" s="374"/>
      <c r="BP65" s="374"/>
      <c r="BQ65" s="374"/>
      <c r="BR65" s="374"/>
      <c r="BS65" s="374"/>
      <c r="BT65" s="374"/>
      <c r="BU65" s="374"/>
      <c r="BV65" s="374"/>
    </row>
    <row r="66" spans="63:74" x14ac:dyDescent="0.15">
      <c r="BK66" s="374"/>
      <c r="BL66" s="374"/>
      <c r="BM66" s="374"/>
      <c r="BN66" s="374"/>
      <c r="BO66" s="374"/>
      <c r="BP66" s="374"/>
      <c r="BQ66" s="374"/>
      <c r="BR66" s="374"/>
      <c r="BS66" s="374"/>
      <c r="BT66" s="374"/>
      <c r="BU66" s="374"/>
      <c r="BV66" s="374"/>
    </row>
    <row r="67" spans="63:74" x14ac:dyDescent="0.15">
      <c r="BK67" s="374"/>
      <c r="BL67" s="374"/>
      <c r="BM67" s="374"/>
      <c r="BN67" s="374"/>
      <c r="BO67" s="374"/>
      <c r="BP67" s="374"/>
      <c r="BQ67" s="374"/>
      <c r="BR67" s="374"/>
      <c r="BS67" s="374"/>
      <c r="BT67" s="374"/>
      <c r="BU67" s="374"/>
      <c r="BV67" s="374"/>
    </row>
    <row r="68" spans="63:74" x14ac:dyDescent="0.15">
      <c r="BK68" s="374"/>
      <c r="BL68" s="374"/>
      <c r="BM68" s="374"/>
      <c r="BN68" s="374"/>
      <c r="BO68" s="374"/>
      <c r="BP68" s="374"/>
      <c r="BQ68" s="374"/>
      <c r="BR68" s="374"/>
      <c r="BS68" s="374"/>
      <c r="BT68" s="374"/>
      <c r="BU68" s="374"/>
      <c r="BV68" s="374"/>
    </row>
    <row r="69" spans="63:74" x14ac:dyDescent="0.15">
      <c r="BK69" s="374"/>
      <c r="BL69" s="374"/>
      <c r="BM69" s="374"/>
      <c r="BN69" s="374"/>
      <c r="BO69" s="374"/>
      <c r="BP69" s="374"/>
      <c r="BQ69" s="374"/>
      <c r="BR69" s="374"/>
      <c r="BS69" s="374"/>
      <c r="BT69" s="374"/>
      <c r="BU69" s="374"/>
      <c r="BV69" s="374"/>
    </row>
    <row r="70" spans="63:74" x14ac:dyDescent="0.15">
      <c r="BK70" s="374"/>
      <c r="BL70" s="374"/>
      <c r="BM70" s="374"/>
      <c r="BN70" s="374"/>
      <c r="BO70" s="374"/>
      <c r="BP70" s="374"/>
      <c r="BQ70" s="374"/>
      <c r="BR70" s="374"/>
      <c r="BS70" s="374"/>
      <c r="BT70" s="374"/>
      <c r="BU70" s="374"/>
      <c r="BV70" s="374"/>
    </row>
    <row r="71" spans="63:74" x14ac:dyDescent="0.15">
      <c r="BK71" s="374"/>
      <c r="BL71" s="374"/>
      <c r="BM71" s="374"/>
      <c r="BN71" s="374"/>
      <c r="BO71" s="374"/>
      <c r="BP71" s="374"/>
      <c r="BQ71" s="374"/>
      <c r="BR71" s="374"/>
      <c r="BS71" s="374"/>
      <c r="BT71" s="374"/>
      <c r="BU71" s="374"/>
      <c r="BV71" s="374"/>
    </row>
    <row r="72" spans="63:74" x14ac:dyDescent="0.15">
      <c r="BK72" s="374"/>
      <c r="BL72" s="374"/>
      <c r="BM72" s="374"/>
      <c r="BN72" s="374"/>
      <c r="BO72" s="374"/>
      <c r="BP72" s="374"/>
      <c r="BQ72" s="374"/>
      <c r="BR72" s="374"/>
      <c r="BS72" s="374"/>
      <c r="BT72" s="374"/>
      <c r="BU72" s="374"/>
      <c r="BV72" s="374"/>
    </row>
    <row r="73" spans="63:74" x14ac:dyDescent="0.15">
      <c r="BK73" s="374"/>
      <c r="BL73" s="374"/>
      <c r="BM73" s="374"/>
      <c r="BN73" s="374"/>
      <c r="BO73" s="374"/>
      <c r="BP73" s="374"/>
      <c r="BQ73" s="374"/>
      <c r="BR73" s="374"/>
      <c r="BS73" s="374"/>
      <c r="BT73" s="374"/>
      <c r="BU73" s="374"/>
      <c r="BV73" s="374"/>
    </row>
    <row r="74" spans="63:74" x14ac:dyDescent="0.15">
      <c r="BK74" s="374"/>
      <c r="BL74" s="374"/>
      <c r="BM74" s="374"/>
      <c r="BN74" s="374"/>
      <c r="BO74" s="374"/>
      <c r="BP74" s="374"/>
      <c r="BQ74" s="374"/>
      <c r="BR74" s="374"/>
      <c r="BS74" s="374"/>
      <c r="BT74" s="374"/>
      <c r="BU74" s="374"/>
      <c r="BV74" s="374"/>
    </row>
    <row r="75" spans="63:74" x14ac:dyDescent="0.15">
      <c r="BK75" s="374"/>
      <c r="BL75" s="374"/>
      <c r="BM75" s="374"/>
      <c r="BN75" s="374"/>
      <c r="BO75" s="374"/>
      <c r="BP75" s="374"/>
      <c r="BQ75" s="374"/>
      <c r="BR75" s="374"/>
      <c r="BS75" s="374"/>
      <c r="BT75" s="374"/>
      <c r="BU75" s="374"/>
      <c r="BV75" s="374"/>
    </row>
    <row r="76" spans="63:74" x14ac:dyDescent="0.15">
      <c r="BK76" s="374"/>
      <c r="BL76" s="374"/>
      <c r="BM76" s="374"/>
      <c r="BN76" s="374"/>
      <c r="BO76" s="374"/>
      <c r="BP76" s="374"/>
      <c r="BQ76" s="374"/>
      <c r="BR76" s="374"/>
      <c r="BS76" s="374"/>
      <c r="BT76" s="374"/>
      <c r="BU76" s="374"/>
      <c r="BV76" s="374"/>
    </row>
    <row r="77" spans="63:74" x14ac:dyDescent="0.15">
      <c r="BK77" s="374"/>
      <c r="BL77" s="374"/>
      <c r="BM77" s="374"/>
      <c r="BN77" s="374"/>
      <c r="BO77" s="374"/>
      <c r="BP77" s="374"/>
      <c r="BQ77" s="374"/>
      <c r="BR77" s="374"/>
      <c r="BS77" s="374"/>
      <c r="BT77" s="374"/>
      <c r="BU77" s="374"/>
      <c r="BV77" s="374"/>
    </row>
    <row r="78" spans="63:74" x14ac:dyDescent="0.15">
      <c r="BK78" s="374"/>
      <c r="BL78" s="374"/>
      <c r="BM78" s="374"/>
      <c r="BN78" s="374"/>
      <c r="BO78" s="374"/>
      <c r="BP78" s="374"/>
      <c r="BQ78" s="374"/>
      <c r="BR78" s="374"/>
      <c r="BS78" s="374"/>
      <c r="BT78" s="374"/>
      <c r="BU78" s="374"/>
      <c r="BV78" s="374"/>
    </row>
    <row r="79" spans="63:74" x14ac:dyDescent="0.15">
      <c r="BK79" s="374"/>
      <c r="BL79" s="374"/>
      <c r="BM79" s="374"/>
      <c r="BN79" s="374"/>
      <c r="BO79" s="374"/>
      <c r="BP79" s="374"/>
      <c r="BQ79" s="374"/>
      <c r="BR79" s="374"/>
      <c r="BS79" s="374"/>
      <c r="BT79" s="374"/>
      <c r="BU79" s="374"/>
      <c r="BV79" s="374"/>
    </row>
    <row r="80" spans="63:74" x14ac:dyDescent="0.15">
      <c r="BK80" s="374"/>
      <c r="BL80" s="374"/>
      <c r="BM80" s="374"/>
      <c r="BN80" s="374"/>
      <c r="BO80" s="374"/>
      <c r="BP80" s="374"/>
      <c r="BQ80" s="374"/>
      <c r="BR80" s="374"/>
      <c r="BS80" s="374"/>
      <c r="BT80" s="374"/>
      <c r="BU80" s="374"/>
      <c r="BV80" s="374"/>
    </row>
    <row r="81" spans="63:74" x14ac:dyDescent="0.15">
      <c r="BK81" s="374"/>
      <c r="BL81" s="374"/>
      <c r="BM81" s="374"/>
      <c r="BN81" s="374"/>
      <c r="BO81" s="374"/>
      <c r="BP81" s="374"/>
      <c r="BQ81" s="374"/>
      <c r="BR81" s="374"/>
      <c r="BS81" s="374"/>
      <c r="BT81" s="374"/>
      <c r="BU81" s="374"/>
      <c r="BV81" s="374"/>
    </row>
    <row r="82" spans="63:74" x14ac:dyDescent="0.15">
      <c r="BK82" s="374"/>
      <c r="BL82" s="374"/>
      <c r="BM82" s="374"/>
      <c r="BN82" s="374"/>
      <c r="BO82" s="374"/>
      <c r="BP82" s="374"/>
      <c r="BQ82" s="374"/>
      <c r="BR82" s="374"/>
      <c r="BS82" s="374"/>
      <c r="BT82" s="374"/>
      <c r="BU82" s="374"/>
      <c r="BV82" s="374"/>
    </row>
    <row r="83" spans="63:74" x14ac:dyDescent="0.15">
      <c r="BK83" s="374"/>
      <c r="BL83" s="374"/>
      <c r="BM83" s="374"/>
      <c r="BN83" s="374"/>
      <c r="BO83" s="374"/>
      <c r="BP83" s="374"/>
      <c r="BQ83" s="374"/>
      <c r="BR83" s="374"/>
      <c r="BS83" s="374"/>
      <c r="BT83" s="374"/>
      <c r="BU83" s="374"/>
      <c r="BV83" s="374"/>
    </row>
    <row r="84" spans="63:74" x14ac:dyDescent="0.15">
      <c r="BK84" s="374"/>
      <c r="BL84" s="374"/>
      <c r="BM84" s="374"/>
      <c r="BN84" s="374"/>
      <c r="BO84" s="374"/>
      <c r="BP84" s="374"/>
      <c r="BQ84" s="374"/>
      <c r="BR84" s="374"/>
      <c r="BS84" s="374"/>
      <c r="BT84" s="374"/>
      <c r="BU84" s="374"/>
      <c r="BV84" s="374"/>
    </row>
    <row r="85" spans="63:74" x14ac:dyDescent="0.15">
      <c r="BK85" s="374"/>
      <c r="BL85" s="374"/>
      <c r="BM85" s="374"/>
      <c r="BN85" s="374"/>
      <c r="BO85" s="374"/>
      <c r="BP85" s="374"/>
      <c r="BQ85" s="374"/>
      <c r="BR85" s="374"/>
      <c r="BS85" s="374"/>
      <c r="BT85" s="374"/>
      <c r="BU85" s="374"/>
      <c r="BV85" s="374"/>
    </row>
    <row r="86" spans="63:74" x14ac:dyDescent="0.15">
      <c r="BK86" s="374"/>
      <c r="BL86" s="374"/>
      <c r="BM86" s="374"/>
      <c r="BN86" s="374"/>
      <c r="BO86" s="374"/>
      <c r="BP86" s="374"/>
      <c r="BQ86" s="374"/>
      <c r="BR86" s="374"/>
      <c r="BS86" s="374"/>
      <c r="BT86" s="374"/>
      <c r="BU86" s="374"/>
      <c r="BV86" s="374"/>
    </row>
    <row r="87" spans="63:74" x14ac:dyDescent="0.15">
      <c r="BK87" s="374"/>
      <c r="BL87" s="374"/>
      <c r="BM87" s="374"/>
      <c r="BN87" s="374"/>
      <c r="BO87" s="374"/>
      <c r="BP87" s="374"/>
      <c r="BQ87" s="374"/>
      <c r="BR87" s="374"/>
      <c r="BS87" s="374"/>
      <c r="BT87" s="374"/>
      <c r="BU87" s="374"/>
      <c r="BV87" s="374"/>
    </row>
    <row r="88" spans="63:74" x14ac:dyDescent="0.15">
      <c r="BK88" s="374"/>
      <c r="BL88" s="374"/>
      <c r="BM88" s="374"/>
      <c r="BN88" s="374"/>
      <c r="BO88" s="374"/>
      <c r="BP88" s="374"/>
      <c r="BQ88" s="374"/>
      <c r="BR88" s="374"/>
      <c r="BS88" s="374"/>
      <c r="BT88" s="374"/>
      <c r="BU88" s="374"/>
      <c r="BV88" s="374"/>
    </row>
    <row r="89" spans="63:74" x14ac:dyDescent="0.15">
      <c r="BK89" s="374"/>
      <c r="BL89" s="374"/>
      <c r="BM89" s="374"/>
      <c r="BN89" s="374"/>
      <c r="BO89" s="374"/>
      <c r="BP89" s="374"/>
      <c r="BQ89" s="374"/>
      <c r="BR89" s="374"/>
      <c r="BS89" s="374"/>
      <c r="BT89" s="374"/>
      <c r="BU89" s="374"/>
      <c r="BV89" s="374"/>
    </row>
    <row r="90" spans="63:74" x14ac:dyDescent="0.15">
      <c r="BK90" s="374"/>
      <c r="BL90" s="374"/>
      <c r="BM90" s="374"/>
      <c r="BN90" s="374"/>
      <c r="BO90" s="374"/>
      <c r="BP90" s="374"/>
      <c r="BQ90" s="374"/>
      <c r="BR90" s="374"/>
      <c r="BS90" s="374"/>
      <c r="BT90" s="374"/>
      <c r="BU90" s="374"/>
      <c r="BV90" s="374"/>
    </row>
    <row r="91" spans="63:74" x14ac:dyDescent="0.15">
      <c r="BK91" s="374"/>
      <c r="BL91" s="374"/>
      <c r="BM91" s="374"/>
      <c r="BN91" s="374"/>
      <c r="BO91" s="374"/>
      <c r="BP91" s="374"/>
      <c r="BQ91" s="374"/>
      <c r="BR91" s="374"/>
      <c r="BS91" s="374"/>
      <c r="BT91" s="374"/>
      <c r="BU91" s="374"/>
      <c r="BV91" s="374"/>
    </row>
    <row r="92" spans="63:74" x14ac:dyDescent="0.15">
      <c r="BK92" s="374"/>
      <c r="BL92" s="374"/>
      <c r="BM92" s="374"/>
      <c r="BN92" s="374"/>
      <c r="BO92" s="374"/>
      <c r="BP92" s="374"/>
      <c r="BQ92" s="374"/>
      <c r="BR92" s="374"/>
      <c r="BS92" s="374"/>
      <c r="BT92" s="374"/>
      <c r="BU92" s="374"/>
      <c r="BV92" s="374"/>
    </row>
    <row r="93" spans="63:74" x14ac:dyDescent="0.15">
      <c r="BK93" s="374"/>
      <c r="BL93" s="374"/>
      <c r="BM93" s="374"/>
      <c r="BN93" s="374"/>
      <c r="BO93" s="374"/>
      <c r="BP93" s="374"/>
      <c r="BQ93" s="374"/>
      <c r="BR93" s="374"/>
      <c r="BS93" s="374"/>
      <c r="BT93" s="374"/>
      <c r="BU93" s="374"/>
      <c r="BV93" s="374"/>
    </row>
    <row r="94" spans="63:74" x14ac:dyDescent="0.15">
      <c r="BK94" s="374"/>
      <c r="BL94" s="374"/>
      <c r="BM94" s="374"/>
      <c r="BN94" s="374"/>
      <c r="BO94" s="374"/>
      <c r="BP94" s="374"/>
      <c r="BQ94" s="374"/>
      <c r="BR94" s="374"/>
      <c r="BS94" s="374"/>
      <c r="BT94" s="374"/>
      <c r="BU94" s="374"/>
      <c r="BV94" s="374"/>
    </row>
    <row r="95" spans="63:74" x14ac:dyDescent="0.15">
      <c r="BK95" s="374"/>
      <c r="BL95" s="374"/>
      <c r="BM95" s="374"/>
      <c r="BN95" s="374"/>
      <c r="BO95" s="374"/>
      <c r="BP95" s="374"/>
      <c r="BQ95" s="374"/>
      <c r="BR95" s="374"/>
      <c r="BS95" s="374"/>
      <c r="BT95" s="374"/>
      <c r="BU95" s="374"/>
      <c r="BV95" s="374"/>
    </row>
    <row r="96" spans="63:74" x14ac:dyDescent="0.15">
      <c r="BK96" s="374"/>
      <c r="BL96" s="374"/>
      <c r="BM96" s="374"/>
      <c r="BN96" s="374"/>
      <c r="BO96" s="374"/>
      <c r="BP96" s="374"/>
      <c r="BQ96" s="374"/>
      <c r="BR96" s="374"/>
      <c r="BS96" s="374"/>
      <c r="BT96" s="374"/>
      <c r="BU96" s="374"/>
      <c r="BV96" s="374"/>
    </row>
    <row r="97" spans="63:74" x14ac:dyDescent="0.15">
      <c r="BK97" s="374"/>
      <c r="BL97" s="374"/>
      <c r="BM97" s="374"/>
      <c r="BN97" s="374"/>
      <c r="BO97" s="374"/>
      <c r="BP97" s="374"/>
      <c r="BQ97" s="374"/>
      <c r="BR97" s="374"/>
      <c r="BS97" s="374"/>
      <c r="BT97" s="374"/>
      <c r="BU97" s="374"/>
      <c r="BV97" s="374"/>
    </row>
    <row r="98" spans="63:74" x14ac:dyDescent="0.15">
      <c r="BK98" s="374"/>
      <c r="BL98" s="374"/>
      <c r="BM98" s="374"/>
      <c r="BN98" s="374"/>
      <c r="BO98" s="374"/>
      <c r="BP98" s="374"/>
      <c r="BQ98" s="374"/>
      <c r="BR98" s="374"/>
      <c r="BS98" s="374"/>
      <c r="BT98" s="374"/>
      <c r="BU98" s="374"/>
      <c r="BV98" s="374"/>
    </row>
    <row r="99" spans="63:74" x14ac:dyDescent="0.15">
      <c r="BK99" s="374"/>
      <c r="BL99" s="374"/>
      <c r="BM99" s="374"/>
      <c r="BN99" s="374"/>
      <c r="BO99" s="374"/>
      <c r="BP99" s="374"/>
      <c r="BQ99" s="374"/>
      <c r="BR99" s="374"/>
      <c r="BS99" s="374"/>
      <c r="BT99" s="374"/>
      <c r="BU99" s="374"/>
      <c r="BV99" s="374"/>
    </row>
    <row r="100" spans="63:74" x14ac:dyDescent="0.15">
      <c r="BK100" s="374"/>
      <c r="BL100" s="374"/>
      <c r="BM100" s="374"/>
      <c r="BN100" s="374"/>
      <c r="BO100" s="374"/>
      <c r="BP100" s="374"/>
      <c r="BQ100" s="374"/>
      <c r="BR100" s="374"/>
      <c r="BS100" s="374"/>
      <c r="BT100" s="374"/>
      <c r="BU100" s="374"/>
      <c r="BV100" s="374"/>
    </row>
    <row r="101" spans="63:74" x14ac:dyDescent="0.15">
      <c r="BK101" s="374"/>
      <c r="BL101" s="374"/>
      <c r="BM101" s="374"/>
      <c r="BN101" s="374"/>
      <c r="BO101" s="374"/>
      <c r="BP101" s="374"/>
      <c r="BQ101" s="374"/>
      <c r="BR101" s="374"/>
      <c r="BS101" s="374"/>
      <c r="BT101" s="374"/>
      <c r="BU101" s="374"/>
      <c r="BV101" s="374"/>
    </row>
    <row r="102" spans="63:74" x14ac:dyDescent="0.15">
      <c r="BK102" s="374"/>
      <c r="BL102" s="374"/>
      <c r="BM102" s="374"/>
      <c r="BN102" s="374"/>
      <c r="BO102" s="374"/>
      <c r="BP102" s="374"/>
      <c r="BQ102" s="374"/>
      <c r="BR102" s="374"/>
      <c r="BS102" s="374"/>
      <c r="BT102" s="374"/>
      <c r="BU102" s="374"/>
      <c r="BV102" s="374"/>
    </row>
    <row r="103" spans="63:74" x14ac:dyDescent="0.15">
      <c r="BK103" s="374"/>
      <c r="BL103" s="374"/>
      <c r="BM103" s="374"/>
      <c r="BN103" s="374"/>
      <c r="BO103" s="374"/>
      <c r="BP103" s="374"/>
      <c r="BQ103" s="374"/>
      <c r="BR103" s="374"/>
      <c r="BS103" s="374"/>
      <c r="BT103" s="374"/>
      <c r="BU103" s="374"/>
      <c r="BV103" s="374"/>
    </row>
    <row r="104" spans="63:74" x14ac:dyDescent="0.15">
      <c r="BK104" s="374"/>
      <c r="BL104" s="374"/>
      <c r="BM104" s="374"/>
      <c r="BN104" s="374"/>
      <c r="BO104" s="374"/>
      <c r="BP104" s="374"/>
      <c r="BQ104" s="374"/>
      <c r="BR104" s="374"/>
      <c r="BS104" s="374"/>
      <c r="BT104" s="374"/>
      <c r="BU104" s="374"/>
      <c r="BV104" s="374"/>
    </row>
    <row r="105" spans="63:74" x14ac:dyDescent="0.15">
      <c r="BK105" s="374"/>
      <c r="BL105" s="374"/>
      <c r="BM105" s="374"/>
      <c r="BN105" s="374"/>
      <c r="BO105" s="374"/>
      <c r="BP105" s="374"/>
      <c r="BQ105" s="374"/>
      <c r="BR105" s="374"/>
      <c r="BS105" s="374"/>
      <c r="BT105" s="374"/>
      <c r="BU105" s="374"/>
      <c r="BV105" s="374"/>
    </row>
    <row r="106" spans="63:74" x14ac:dyDescent="0.15">
      <c r="BK106" s="374"/>
      <c r="BL106" s="374"/>
      <c r="BM106" s="374"/>
      <c r="BN106" s="374"/>
      <c r="BO106" s="374"/>
      <c r="BP106" s="374"/>
      <c r="BQ106" s="374"/>
      <c r="BR106" s="374"/>
      <c r="BS106" s="374"/>
      <c r="BT106" s="374"/>
      <c r="BU106" s="374"/>
      <c r="BV106" s="374"/>
    </row>
    <row r="107" spans="63:74" x14ac:dyDescent="0.15">
      <c r="BK107" s="374"/>
      <c r="BL107" s="374"/>
      <c r="BM107" s="374"/>
      <c r="BN107" s="374"/>
      <c r="BO107" s="374"/>
      <c r="BP107" s="374"/>
      <c r="BQ107" s="374"/>
      <c r="BR107" s="374"/>
      <c r="BS107" s="374"/>
      <c r="BT107" s="374"/>
      <c r="BU107" s="374"/>
      <c r="BV107" s="374"/>
    </row>
    <row r="108" spans="63:74" x14ac:dyDescent="0.15">
      <c r="BK108" s="374"/>
      <c r="BL108" s="374"/>
      <c r="BM108" s="374"/>
      <c r="BN108" s="374"/>
      <c r="BO108" s="374"/>
      <c r="BP108" s="374"/>
      <c r="BQ108" s="374"/>
      <c r="BR108" s="374"/>
      <c r="BS108" s="374"/>
      <c r="BT108" s="374"/>
      <c r="BU108" s="374"/>
      <c r="BV108" s="374"/>
    </row>
    <row r="109" spans="63:74" x14ac:dyDescent="0.15">
      <c r="BK109" s="374"/>
      <c r="BL109" s="374"/>
      <c r="BM109" s="374"/>
      <c r="BN109" s="374"/>
      <c r="BO109" s="374"/>
      <c r="BP109" s="374"/>
      <c r="BQ109" s="374"/>
      <c r="BR109" s="374"/>
      <c r="BS109" s="374"/>
      <c r="BT109" s="374"/>
      <c r="BU109" s="374"/>
      <c r="BV109" s="374"/>
    </row>
    <row r="110" spans="63:74" x14ac:dyDescent="0.15">
      <c r="BK110" s="374"/>
      <c r="BL110" s="374"/>
      <c r="BM110" s="374"/>
      <c r="BN110" s="374"/>
      <c r="BO110" s="374"/>
      <c r="BP110" s="374"/>
      <c r="BQ110" s="374"/>
      <c r="BR110" s="374"/>
      <c r="BS110" s="374"/>
      <c r="BT110" s="374"/>
      <c r="BU110" s="374"/>
      <c r="BV110" s="374"/>
    </row>
    <row r="111" spans="63:74" x14ac:dyDescent="0.15">
      <c r="BK111" s="374"/>
      <c r="BL111" s="374"/>
      <c r="BM111" s="374"/>
      <c r="BN111" s="374"/>
      <c r="BO111" s="374"/>
      <c r="BP111" s="374"/>
      <c r="BQ111" s="374"/>
      <c r="BR111" s="374"/>
      <c r="BS111" s="374"/>
      <c r="BT111" s="374"/>
      <c r="BU111" s="374"/>
      <c r="BV111" s="374"/>
    </row>
    <row r="112" spans="63:74" x14ac:dyDescent="0.15">
      <c r="BK112" s="374"/>
      <c r="BL112" s="374"/>
      <c r="BM112" s="374"/>
      <c r="BN112" s="374"/>
      <c r="BO112" s="374"/>
      <c r="BP112" s="374"/>
      <c r="BQ112" s="374"/>
      <c r="BR112" s="374"/>
      <c r="BS112" s="374"/>
      <c r="BT112" s="374"/>
      <c r="BU112" s="374"/>
      <c r="BV112" s="374"/>
    </row>
    <row r="113" spans="63:74" x14ac:dyDescent="0.15">
      <c r="BK113" s="374"/>
      <c r="BL113" s="374"/>
      <c r="BM113" s="374"/>
      <c r="BN113" s="374"/>
      <c r="BO113" s="374"/>
      <c r="BP113" s="374"/>
      <c r="BQ113" s="374"/>
      <c r="BR113" s="374"/>
      <c r="BS113" s="374"/>
      <c r="BT113" s="374"/>
      <c r="BU113" s="374"/>
      <c r="BV113" s="374"/>
    </row>
    <row r="114" spans="63:74" x14ac:dyDescent="0.15">
      <c r="BK114" s="374"/>
      <c r="BL114" s="374"/>
      <c r="BM114" s="374"/>
      <c r="BN114" s="374"/>
      <c r="BO114" s="374"/>
      <c r="BP114" s="374"/>
      <c r="BQ114" s="374"/>
      <c r="BR114" s="374"/>
      <c r="BS114" s="374"/>
      <c r="BT114" s="374"/>
      <c r="BU114" s="374"/>
      <c r="BV114" s="374"/>
    </row>
    <row r="115" spans="63:74" x14ac:dyDescent="0.15">
      <c r="BK115" s="374"/>
      <c r="BL115" s="374"/>
      <c r="BM115" s="374"/>
      <c r="BN115" s="374"/>
      <c r="BO115" s="374"/>
      <c r="BP115" s="374"/>
      <c r="BQ115" s="374"/>
      <c r="BR115" s="374"/>
      <c r="BS115" s="374"/>
      <c r="BT115" s="374"/>
      <c r="BU115" s="374"/>
      <c r="BV115" s="374"/>
    </row>
    <row r="116" spans="63:74" x14ac:dyDescent="0.15">
      <c r="BK116" s="374"/>
      <c r="BL116" s="374"/>
      <c r="BM116" s="374"/>
      <c r="BN116" s="374"/>
      <c r="BO116" s="374"/>
      <c r="BP116" s="374"/>
      <c r="BQ116" s="374"/>
      <c r="BR116" s="374"/>
      <c r="BS116" s="374"/>
      <c r="BT116" s="374"/>
      <c r="BU116" s="374"/>
      <c r="BV116" s="374"/>
    </row>
    <row r="117" spans="63:74" x14ac:dyDescent="0.15">
      <c r="BK117" s="374"/>
      <c r="BL117" s="374"/>
      <c r="BM117" s="374"/>
      <c r="BN117" s="374"/>
      <c r="BO117" s="374"/>
      <c r="BP117" s="374"/>
      <c r="BQ117" s="374"/>
      <c r="BR117" s="374"/>
      <c r="BS117" s="374"/>
      <c r="BT117" s="374"/>
      <c r="BU117" s="374"/>
      <c r="BV117" s="374"/>
    </row>
    <row r="118" spans="63:74" x14ac:dyDescent="0.15">
      <c r="BK118" s="374"/>
      <c r="BL118" s="374"/>
      <c r="BM118" s="374"/>
      <c r="BN118" s="374"/>
      <c r="BO118" s="374"/>
      <c r="BP118" s="374"/>
      <c r="BQ118" s="374"/>
      <c r="BR118" s="374"/>
      <c r="BS118" s="374"/>
      <c r="BT118" s="374"/>
      <c r="BU118" s="374"/>
      <c r="BV118" s="374"/>
    </row>
    <row r="119" spans="63:74" x14ac:dyDescent="0.15">
      <c r="BK119" s="374"/>
      <c r="BL119" s="374"/>
      <c r="BM119" s="374"/>
      <c r="BN119" s="374"/>
      <c r="BO119" s="374"/>
      <c r="BP119" s="374"/>
      <c r="BQ119" s="374"/>
      <c r="BR119" s="374"/>
      <c r="BS119" s="374"/>
      <c r="BT119" s="374"/>
      <c r="BU119" s="374"/>
      <c r="BV119" s="374"/>
    </row>
    <row r="120" spans="63:74" x14ac:dyDescent="0.15">
      <c r="BK120" s="374"/>
      <c r="BL120" s="374"/>
      <c r="BM120" s="374"/>
      <c r="BN120" s="374"/>
      <c r="BO120" s="374"/>
      <c r="BP120" s="374"/>
      <c r="BQ120" s="374"/>
      <c r="BR120" s="374"/>
      <c r="BS120" s="374"/>
      <c r="BT120" s="374"/>
      <c r="BU120" s="374"/>
      <c r="BV120" s="374"/>
    </row>
    <row r="121" spans="63:74" x14ac:dyDescent="0.15">
      <c r="BK121" s="374"/>
      <c r="BL121" s="374"/>
      <c r="BM121" s="374"/>
      <c r="BN121" s="374"/>
      <c r="BO121" s="374"/>
      <c r="BP121" s="374"/>
      <c r="BQ121" s="374"/>
      <c r="BR121" s="374"/>
      <c r="BS121" s="374"/>
      <c r="BT121" s="374"/>
      <c r="BU121" s="374"/>
      <c r="BV121" s="374"/>
    </row>
    <row r="122" spans="63:74" x14ac:dyDescent="0.15">
      <c r="BK122" s="374"/>
      <c r="BL122" s="374"/>
      <c r="BM122" s="374"/>
      <c r="BN122" s="374"/>
      <c r="BO122" s="374"/>
      <c r="BP122" s="374"/>
      <c r="BQ122" s="374"/>
      <c r="BR122" s="374"/>
      <c r="BS122" s="374"/>
      <c r="BT122" s="374"/>
      <c r="BU122" s="374"/>
      <c r="BV122" s="374"/>
    </row>
    <row r="123" spans="63:74" x14ac:dyDescent="0.15">
      <c r="BK123" s="374"/>
      <c r="BL123" s="374"/>
      <c r="BM123" s="374"/>
      <c r="BN123" s="374"/>
      <c r="BO123" s="374"/>
      <c r="BP123" s="374"/>
      <c r="BQ123" s="374"/>
      <c r="BR123" s="374"/>
      <c r="BS123" s="374"/>
      <c r="BT123" s="374"/>
      <c r="BU123" s="374"/>
      <c r="BV123" s="374"/>
    </row>
    <row r="124" spans="63:74" x14ac:dyDescent="0.15">
      <c r="BK124" s="374"/>
      <c r="BL124" s="374"/>
      <c r="BM124" s="374"/>
      <c r="BN124" s="374"/>
      <c r="BO124" s="374"/>
      <c r="BP124" s="374"/>
      <c r="BQ124" s="374"/>
      <c r="BR124" s="374"/>
      <c r="BS124" s="374"/>
      <c r="BT124" s="374"/>
      <c r="BU124" s="374"/>
      <c r="BV124" s="374"/>
    </row>
    <row r="125" spans="63:74" x14ac:dyDescent="0.15">
      <c r="BK125" s="374"/>
      <c r="BL125" s="374"/>
      <c r="BM125" s="374"/>
      <c r="BN125" s="374"/>
      <c r="BO125" s="374"/>
      <c r="BP125" s="374"/>
      <c r="BQ125" s="374"/>
      <c r="BR125" s="374"/>
      <c r="BS125" s="374"/>
      <c r="BT125" s="374"/>
      <c r="BU125" s="374"/>
      <c r="BV125" s="374"/>
    </row>
    <row r="126" spans="63:74" x14ac:dyDescent="0.15">
      <c r="BK126" s="374"/>
      <c r="BL126" s="374"/>
      <c r="BM126" s="374"/>
      <c r="BN126" s="374"/>
      <c r="BO126" s="374"/>
      <c r="BP126" s="374"/>
      <c r="BQ126" s="374"/>
      <c r="BR126" s="374"/>
      <c r="BS126" s="374"/>
      <c r="BT126" s="374"/>
      <c r="BU126" s="374"/>
      <c r="BV126" s="374"/>
    </row>
    <row r="127" spans="63:74" x14ac:dyDescent="0.15">
      <c r="BK127" s="374"/>
      <c r="BL127" s="374"/>
      <c r="BM127" s="374"/>
      <c r="BN127" s="374"/>
      <c r="BO127" s="374"/>
      <c r="BP127" s="374"/>
      <c r="BQ127" s="374"/>
      <c r="BR127" s="374"/>
      <c r="BS127" s="374"/>
      <c r="BT127" s="374"/>
      <c r="BU127" s="374"/>
      <c r="BV127" s="374"/>
    </row>
    <row r="128" spans="63:74" x14ac:dyDescent="0.15">
      <c r="BK128" s="374"/>
      <c r="BL128" s="374"/>
      <c r="BM128" s="374"/>
      <c r="BN128" s="374"/>
      <c r="BO128" s="374"/>
      <c r="BP128" s="374"/>
      <c r="BQ128" s="374"/>
      <c r="BR128" s="374"/>
      <c r="BS128" s="374"/>
      <c r="BT128" s="374"/>
      <c r="BU128" s="374"/>
      <c r="BV128" s="374"/>
    </row>
  </sheetData>
  <mergeCells count="18">
    <mergeCell ref="B36:Q36"/>
    <mergeCell ref="B37:Q37"/>
    <mergeCell ref="B38:Q38"/>
    <mergeCell ref="A1:A2"/>
    <mergeCell ref="B29:Q29"/>
    <mergeCell ref="B33:Q33"/>
    <mergeCell ref="B34:Q34"/>
    <mergeCell ref="B30:Q30"/>
    <mergeCell ref="B35:Q35"/>
    <mergeCell ref="B31:Q31"/>
    <mergeCell ref="B32:Q32"/>
    <mergeCell ref="BK3:BV3"/>
    <mergeCell ref="B1:AL1"/>
    <mergeCell ref="C3:N3"/>
    <mergeCell ref="O3:Z3"/>
    <mergeCell ref="AA3:AL3"/>
    <mergeCell ref="AM3:AX3"/>
    <mergeCell ref="AY3:BJ3"/>
  </mergeCells>
  <phoneticPr fontId="6" type="noConversion"/>
  <hyperlinks>
    <hyperlink ref="A1:A2" location="Contents!A1" display="Table of Contents"/>
  </hyperlinks>
  <pageMargins left="0.25" right="0.25" top="0.25" bottom="0.25" header="0.5" footer="0.5"/>
  <pageSetup scale="80" orientation="portrait" horizontalDpi="300" verticalDpi="300"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syncVertical="1" syncRef="C5" transitionEvaluation="1" transitionEntry="1" codeName="Sheet11">
    <pageSetUpPr fitToPage="1"/>
  </sheetPr>
  <dimension ref="A1:BV343"/>
  <sheetViews>
    <sheetView showGridLines="0" workbookViewId="0">
      <pane xSplit="2" ySplit="4" topLeftCell="C5" activePane="bottomRight" state="frozen"/>
      <selection activeCell="BF63" sqref="BF63"/>
      <selection pane="topRight" activeCell="BF63" sqref="BF63"/>
      <selection pane="bottomLeft" activeCell="BF63" sqref="BF63"/>
      <selection pane="bottomRight" activeCell="B1" sqref="B1:AL1"/>
    </sheetView>
  </sheetViews>
  <sheetFormatPr defaultColWidth="9.5546875" defaultRowHeight="10.199999999999999" x14ac:dyDescent="0.2"/>
  <cols>
    <col min="1" max="1" width="14.44140625" style="72" customWidth="1"/>
    <col min="2" max="2" width="38.77734375" style="72" customWidth="1"/>
    <col min="3" max="50" width="6.5546875" style="72" customWidth="1"/>
    <col min="51" max="55" width="6.5546875" style="367" customWidth="1"/>
    <col min="56" max="58" width="6.5546875" style="616" customWidth="1"/>
    <col min="59" max="62" width="6.5546875" style="367" customWidth="1"/>
    <col min="63" max="74" width="6.5546875" style="72" customWidth="1"/>
    <col min="75" max="16384" width="9.5546875" style="72"/>
  </cols>
  <sheetData>
    <row r="1" spans="1:74" ht="13.35" customHeight="1" x14ac:dyDescent="0.25">
      <c r="A1" s="782" t="s">
        <v>798</v>
      </c>
      <c r="B1" s="817" t="s">
        <v>236</v>
      </c>
      <c r="C1" s="818"/>
      <c r="D1" s="818"/>
      <c r="E1" s="818"/>
      <c r="F1" s="818"/>
      <c r="G1" s="818"/>
      <c r="H1" s="818"/>
      <c r="I1" s="818"/>
      <c r="J1" s="818"/>
      <c r="K1" s="818"/>
      <c r="L1" s="818"/>
      <c r="M1" s="818"/>
      <c r="N1" s="818"/>
      <c r="O1" s="818"/>
      <c r="P1" s="818"/>
      <c r="Q1" s="818"/>
      <c r="R1" s="818"/>
      <c r="S1" s="818"/>
      <c r="T1" s="818"/>
      <c r="U1" s="818"/>
      <c r="V1" s="818"/>
      <c r="W1" s="818"/>
      <c r="X1" s="818"/>
      <c r="Y1" s="818"/>
      <c r="Z1" s="818"/>
      <c r="AA1" s="818"/>
      <c r="AB1" s="818"/>
      <c r="AC1" s="818"/>
      <c r="AD1" s="818"/>
      <c r="AE1" s="818"/>
      <c r="AF1" s="818"/>
      <c r="AG1" s="818"/>
      <c r="AH1" s="818"/>
      <c r="AI1" s="818"/>
      <c r="AJ1" s="818"/>
      <c r="AK1" s="818"/>
      <c r="AL1" s="818"/>
      <c r="AM1" s="286"/>
    </row>
    <row r="2" spans="1:74" ht="13.2" x14ac:dyDescent="0.25">
      <c r="A2" s="783"/>
      <c r="B2" s="505" t="str">
        <f>"U.S. Energy Information Administration  |  Short-Term Energy Outlook  - "&amp;Dates!D1</f>
        <v>U.S. Energy Information Administration  |  Short-Term Energy Outlook  - January 2021</v>
      </c>
      <c r="C2" s="506"/>
      <c r="D2" s="506"/>
      <c r="E2" s="506"/>
      <c r="F2" s="506"/>
      <c r="G2" s="506"/>
      <c r="H2" s="506"/>
      <c r="I2" s="506"/>
      <c r="J2" s="506"/>
      <c r="K2" s="506"/>
      <c r="L2" s="506"/>
      <c r="M2" s="506"/>
      <c r="N2" s="506"/>
      <c r="O2" s="506"/>
      <c r="P2" s="506"/>
      <c r="Q2" s="506"/>
      <c r="R2" s="506"/>
      <c r="S2" s="506"/>
      <c r="T2" s="506"/>
      <c r="U2" s="506"/>
      <c r="V2" s="506"/>
      <c r="W2" s="506"/>
      <c r="X2" s="506"/>
      <c r="Y2" s="506"/>
      <c r="Z2" s="506"/>
      <c r="AA2" s="506"/>
      <c r="AB2" s="506"/>
      <c r="AC2" s="506"/>
      <c r="AD2" s="506"/>
      <c r="AE2" s="506"/>
      <c r="AF2" s="506"/>
      <c r="AG2" s="506"/>
      <c r="AH2" s="506"/>
      <c r="AI2" s="506"/>
      <c r="AJ2" s="506"/>
      <c r="AK2" s="506"/>
      <c r="AL2" s="506"/>
      <c r="AM2" s="286"/>
    </row>
    <row r="3" spans="1:74" s="12" customFormat="1" ht="13.2" x14ac:dyDescent="0.25">
      <c r="A3" s="14"/>
      <c r="B3" s="15"/>
      <c r="C3" s="785">
        <f>Dates!D3</f>
        <v>2017</v>
      </c>
      <c r="D3" s="776"/>
      <c r="E3" s="776"/>
      <c r="F3" s="776"/>
      <c r="G3" s="776"/>
      <c r="H3" s="776"/>
      <c r="I3" s="776"/>
      <c r="J3" s="776"/>
      <c r="K3" s="776"/>
      <c r="L3" s="776"/>
      <c r="M3" s="776"/>
      <c r="N3" s="777"/>
      <c r="O3" s="785">
        <f>C3+1</f>
        <v>2018</v>
      </c>
      <c r="P3" s="786"/>
      <c r="Q3" s="786"/>
      <c r="R3" s="786"/>
      <c r="S3" s="786"/>
      <c r="T3" s="786"/>
      <c r="U3" s="786"/>
      <c r="V3" s="786"/>
      <c r="W3" s="786"/>
      <c r="X3" s="776"/>
      <c r="Y3" s="776"/>
      <c r="Z3" s="777"/>
      <c r="AA3" s="773">
        <f>O3+1</f>
        <v>2019</v>
      </c>
      <c r="AB3" s="776"/>
      <c r="AC3" s="776"/>
      <c r="AD3" s="776"/>
      <c r="AE3" s="776"/>
      <c r="AF3" s="776"/>
      <c r="AG3" s="776"/>
      <c r="AH3" s="776"/>
      <c r="AI3" s="776"/>
      <c r="AJ3" s="776"/>
      <c r="AK3" s="776"/>
      <c r="AL3" s="777"/>
      <c r="AM3" s="773">
        <f>AA3+1</f>
        <v>2020</v>
      </c>
      <c r="AN3" s="776"/>
      <c r="AO3" s="776"/>
      <c r="AP3" s="776"/>
      <c r="AQ3" s="776"/>
      <c r="AR3" s="776"/>
      <c r="AS3" s="776"/>
      <c r="AT3" s="776"/>
      <c r="AU3" s="776"/>
      <c r="AV3" s="776"/>
      <c r="AW3" s="776"/>
      <c r="AX3" s="777"/>
      <c r="AY3" s="773">
        <f>AM3+1</f>
        <v>2021</v>
      </c>
      <c r="AZ3" s="774"/>
      <c r="BA3" s="774"/>
      <c r="BB3" s="774"/>
      <c r="BC3" s="774"/>
      <c r="BD3" s="774"/>
      <c r="BE3" s="774"/>
      <c r="BF3" s="774"/>
      <c r="BG3" s="774"/>
      <c r="BH3" s="774"/>
      <c r="BI3" s="774"/>
      <c r="BJ3" s="775"/>
      <c r="BK3" s="773">
        <f>AY3+1</f>
        <v>2022</v>
      </c>
      <c r="BL3" s="776"/>
      <c r="BM3" s="776"/>
      <c r="BN3" s="776"/>
      <c r="BO3" s="776"/>
      <c r="BP3" s="776"/>
      <c r="BQ3" s="776"/>
      <c r="BR3" s="776"/>
      <c r="BS3" s="776"/>
      <c r="BT3" s="776"/>
      <c r="BU3" s="776"/>
      <c r="BV3" s="777"/>
    </row>
    <row r="4" spans="1:74" s="12" customFormat="1" x14ac:dyDescent="0.2">
      <c r="A4" s="16"/>
      <c r="B4" s="17"/>
      <c r="C4" s="18" t="s">
        <v>473</v>
      </c>
      <c r="D4" s="18" t="s">
        <v>474</v>
      </c>
      <c r="E4" s="18" t="s">
        <v>475</v>
      </c>
      <c r="F4" s="18" t="s">
        <v>476</v>
      </c>
      <c r="G4" s="18" t="s">
        <v>477</v>
      </c>
      <c r="H4" s="18" t="s">
        <v>478</v>
      </c>
      <c r="I4" s="18" t="s">
        <v>479</v>
      </c>
      <c r="J4" s="18" t="s">
        <v>480</v>
      </c>
      <c r="K4" s="18" t="s">
        <v>481</v>
      </c>
      <c r="L4" s="18" t="s">
        <v>482</v>
      </c>
      <c r="M4" s="18" t="s">
        <v>483</v>
      </c>
      <c r="N4" s="18" t="s">
        <v>484</v>
      </c>
      <c r="O4" s="18" t="s">
        <v>473</v>
      </c>
      <c r="P4" s="18" t="s">
        <v>474</v>
      </c>
      <c r="Q4" s="18" t="s">
        <v>475</v>
      </c>
      <c r="R4" s="18" t="s">
        <v>476</v>
      </c>
      <c r="S4" s="18" t="s">
        <v>477</v>
      </c>
      <c r="T4" s="18" t="s">
        <v>478</v>
      </c>
      <c r="U4" s="18" t="s">
        <v>479</v>
      </c>
      <c r="V4" s="18" t="s">
        <v>480</v>
      </c>
      <c r="W4" s="18" t="s">
        <v>481</v>
      </c>
      <c r="X4" s="18" t="s">
        <v>482</v>
      </c>
      <c r="Y4" s="18" t="s">
        <v>483</v>
      </c>
      <c r="Z4" s="18" t="s">
        <v>484</v>
      </c>
      <c r="AA4" s="18" t="s">
        <v>473</v>
      </c>
      <c r="AB4" s="18" t="s">
        <v>474</v>
      </c>
      <c r="AC4" s="18" t="s">
        <v>475</v>
      </c>
      <c r="AD4" s="18" t="s">
        <v>476</v>
      </c>
      <c r="AE4" s="18" t="s">
        <v>477</v>
      </c>
      <c r="AF4" s="18" t="s">
        <v>478</v>
      </c>
      <c r="AG4" s="18" t="s">
        <v>479</v>
      </c>
      <c r="AH4" s="18" t="s">
        <v>480</v>
      </c>
      <c r="AI4" s="18" t="s">
        <v>481</v>
      </c>
      <c r="AJ4" s="18" t="s">
        <v>482</v>
      </c>
      <c r="AK4" s="18" t="s">
        <v>483</v>
      </c>
      <c r="AL4" s="18" t="s">
        <v>484</v>
      </c>
      <c r="AM4" s="18" t="s">
        <v>473</v>
      </c>
      <c r="AN4" s="18" t="s">
        <v>474</v>
      </c>
      <c r="AO4" s="18" t="s">
        <v>475</v>
      </c>
      <c r="AP4" s="18" t="s">
        <v>476</v>
      </c>
      <c r="AQ4" s="18" t="s">
        <v>477</v>
      </c>
      <c r="AR4" s="18" t="s">
        <v>478</v>
      </c>
      <c r="AS4" s="18" t="s">
        <v>479</v>
      </c>
      <c r="AT4" s="18" t="s">
        <v>480</v>
      </c>
      <c r="AU4" s="18" t="s">
        <v>481</v>
      </c>
      <c r="AV4" s="18" t="s">
        <v>482</v>
      </c>
      <c r="AW4" s="18" t="s">
        <v>483</v>
      </c>
      <c r="AX4" s="18" t="s">
        <v>484</v>
      </c>
      <c r="AY4" s="18" t="s">
        <v>473</v>
      </c>
      <c r="AZ4" s="18" t="s">
        <v>474</v>
      </c>
      <c r="BA4" s="18" t="s">
        <v>475</v>
      </c>
      <c r="BB4" s="18" t="s">
        <v>476</v>
      </c>
      <c r="BC4" s="18" t="s">
        <v>477</v>
      </c>
      <c r="BD4" s="18" t="s">
        <v>478</v>
      </c>
      <c r="BE4" s="18" t="s">
        <v>479</v>
      </c>
      <c r="BF4" s="18" t="s">
        <v>480</v>
      </c>
      <c r="BG4" s="18" t="s">
        <v>481</v>
      </c>
      <c r="BH4" s="18" t="s">
        <v>482</v>
      </c>
      <c r="BI4" s="18" t="s">
        <v>483</v>
      </c>
      <c r="BJ4" s="18" t="s">
        <v>484</v>
      </c>
      <c r="BK4" s="18" t="s">
        <v>473</v>
      </c>
      <c r="BL4" s="18" t="s">
        <v>474</v>
      </c>
      <c r="BM4" s="18" t="s">
        <v>475</v>
      </c>
      <c r="BN4" s="18" t="s">
        <v>476</v>
      </c>
      <c r="BO4" s="18" t="s">
        <v>477</v>
      </c>
      <c r="BP4" s="18" t="s">
        <v>478</v>
      </c>
      <c r="BQ4" s="18" t="s">
        <v>479</v>
      </c>
      <c r="BR4" s="18" t="s">
        <v>480</v>
      </c>
      <c r="BS4" s="18" t="s">
        <v>481</v>
      </c>
      <c r="BT4" s="18" t="s">
        <v>482</v>
      </c>
      <c r="BU4" s="18" t="s">
        <v>483</v>
      </c>
      <c r="BV4" s="18" t="s">
        <v>484</v>
      </c>
    </row>
    <row r="5" spans="1:74" ht="11.1" customHeight="1" x14ac:dyDescent="0.2">
      <c r="A5" s="73"/>
      <c r="B5" s="74" t="s">
        <v>781</v>
      </c>
      <c r="C5" s="75"/>
      <c r="D5" s="75"/>
      <c r="E5" s="75"/>
      <c r="F5" s="75"/>
      <c r="G5" s="75"/>
      <c r="H5" s="75"/>
      <c r="I5" s="75"/>
      <c r="J5" s="75"/>
      <c r="K5" s="75"/>
      <c r="L5" s="75"/>
      <c r="M5" s="75"/>
      <c r="N5" s="75"/>
      <c r="O5" s="75"/>
      <c r="P5" s="75"/>
      <c r="Q5" s="75"/>
      <c r="R5" s="75"/>
      <c r="S5" s="75"/>
      <c r="T5" s="75"/>
      <c r="U5" s="75"/>
      <c r="V5" s="75"/>
      <c r="W5" s="75"/>
      <c r="X5" s="75"/>
      <c r="Y5" s="75"/>
      <c r="Z5" s="75"/>
      <c r="AA5" s="75"/>
      <c r="AB5" s="75"/>
      <c r="AC5" s="75"/>
      <c r="AD5" s="75"/>
      <c r="AE5" s="75"/>
      <c r="AF5" s="75"/>
      <c r="AG5" s="75"/>
      <c r="AH5" s="75"/>
      <c r="AI5" s="75"/>
      <c r="AJ5" s="75"/>
      <c r="AK5" s="75"/>
      <c r="AL5" s="75"/>
      <c r="AM5" s="75"/>
      <c r="AN5" s="75"/>
      <c r="AO5" s="75"/>
      <c r="AP5" s="75"/>
      <c r="AQ5" s="75"/>
      <c r="AR5" s="75"/>
      <c r="AS5" s="75"/>
      <c r="AT5" s="75"/>
      <c r="AU5" s="75"/>
      <c r="AV5" s="75"/>
      <c r="AW5" s="75"/>
      <c r="AX5" s="75"/>
      <c r="AY5" s="395"/>
      <c r="AZ5" s="678"/>
      <c r="BA5" s="678"/>
      <c r="BB5" s="678"/>
      <c r="BC5" s="678"/>
      <c r="BD5" s="709"/>
      <c r="BE5" s="75"/>
      <c r="BF5" s="75"/>
      <c r="BG5" s="75"/>
      <c r="BH5" s="75"/>
      <c r="BI5" s="75"/>
      <c r="BJ5" s="395"/>
      <c r="BK5" s="395"/>
      <c r="BL5" s="395"/>
      <c r="BM5" s="395"/>
      <c r="BN5" s="395"/>
      <c r="BO5" s="395"/>
      <c r="BP5" s="395"/>
      <c r="BQ5" s="395"/>
      <c r="BR5" s="395"/>
      <c r="BS5" s="395"/>
      <c r="BT5" s="395"/>
      <c r="BU5" s="395"/>
      <c r="BV5" s="395"/>
    </row>
    <row r="6" spans="1:74" ht="11.1" customHeight="1" x14ac:dyDescent="0.2">
      <c r="A6" s="76" t="s">
        <v>775</v>
      </c>
      <c r="B6" s="182" t="s">
        <v>422</v>
      </c>
      <c r="C6" s="208">
        <v>75.465512419000007</v>
      </c>
      <c r="D6" s="208">
        <v>76.521014429000004</v>
      </c>
      <c r="E6" s="208">
        <v>78.251577710000007</v>
      </c>
      <c r="F6" s="208">
        <v>78.347716966999997</v>
      </c>
      <c r="G6" s="208">
        <v>78.346423387000002</v>
      </c>
      <c r="H6" s="208">
        <v>79.105870033000002</v>
      </c>
      <c r="I6" s="208">
        <v>79.921699935000007</v>
      </c>
      <c r="J6" s="208">
        <v>79.876760032000007</v>
      </c>
      <c r="K6" s="208">
        <v>81.273754167000007</v>
      </c>
      <c r="L6" s="208">
        <v>82.717891257999995</v>
      </c>
      <c r="M6" s="208">
        <v>85.292362066999999</v>
      </c>
      <c r="N6" s="208">
        <v>85.892586742000006</v>
      </c>
      <c r="O6" s="208">
        <v>84.461762710000002</v>
      </c>
      <c r="P6" s="208">
        <v>86.226719321000004</v>
      </c>
      <c r="Q6" s="208">
        <v>87.232814774000005</v>
      </c>
      <c r="R6" s="208">
        <v>87.084702966999998</v>
      </c>
      <c r="S6" s="208">
        <v>88.086030515999994</v>
      </c>
      <c r="T6" s="208">
        <v>88.531791267000003</v>
      </c>
      <c r="U6" s="208">
        <v>90.295025742000007</v>
      </c>
      <c r="V6" s="208">
        <v>92.116134129000002</v>
      </c>
      <c r="W6" s="208">
        <v>93.627244399999995</v>
      </c>
      <c r="X6" s="208">
        <v>94.814522128999997</v>
      </c>
      <c r="Y6" s="208">
        <v>96.469935899999996</v>
      </c>
      <c r="Z6" s="208">
        <v>95.997219000000001</v>
      </c>
      <c r="AA6" s="208">
        <v>96.145321644999996</v>
      </c>
      <c r="AB6" s="208">
        <v>96.740786463999996</v>
      </c>
      <c r="AC6" s="208">
        <v>97.399668452</v>
      </c>
      <c r="AD6" s="208">
        <v>97.790524667</v>
      </c>
      <c r="AE6" s="208">
        <v>98.563772161000003</v>
      </c>
      <c r="AF6" s="208">
        <v>98.951456433000004</v>
      </c>
      <c r="AG6" s="208">
        <v>99.476751547999996</v>
      </c>
      <c r="AH6" s="208">
        <v>101.91617313</v>
      </c>
      <c r="AI6" s="208">
        <v>101.78695442999999</v>
      </c>
      <c r="AJ6" s="208">
        <v>103.22525965</v>
      </c>
      <c r="AK6" s="208">
        <v>103.98626337</v>
      </c>
      <c r="AL6" s="208">
        <v>104.27272413</v>
      </c>
      <c r="AM6" s="208">
        <v>102.62948229</v>
      </c>
      <c r="AN6" s="208">
        <v>102.02187886</v>
      </c>
      <c r="AO6" s="208">
        <v>102.13300332</v>
      </c>
      <c r="AP6" s="208">
        <v>100.06181777</v>
      </c>
      <c r="AQ6" s="208">
        <v>94.633877064999993</v>
      </c>
      <c r="AR6" s="208">
        <v>95.874949232999995</v>
      </c>
      <c r="AS6" s="208">
        <v>97.530706710000004</v>
      </c>
      <c r="AT6" s="208">
        <v>97.960422226000006</v>
      </c>
      <c r="AU6" s="208">
        <v>97.234010499999997</v>
      </c>
      <c r="AV6" s="208">
        <v>96.654066741999998</v>
      </c>
      <c r="AW6" s="208">
        <v>96.639210000000006</v>
      </c>
      <c r="AX6" s="208">
        <v>95.897180000000006</v>
      </c>
      <c r="AY6" s="333">
        <v>95.358249999999998</v>
      </c>
      <c r="AZ6" s="333">
        <v>94.997990000000001</v>
      </c>
      <c r="BA6" s="333">
        <v>94.886349999999993</v>
      </c>
      <c r="BB6" s="333">
        <v>94.957809999999995</v>
      </c>
      <c r="BC6" s="333">
        <v>95.157399999999996</v>
      </c>
      <c r="BD6" s="333">
        <v>95.504779999999997</v>
      </c>
      <c r="BE6" s="333">
        <v>95.868219999999994</v>
      </c>
      <c r="BF6" s="333">
        <v>96.368340000000003</v>
      </c>
      <c r="BG6" s="333">
        <v>96.814179999999993</v>
      </c>
      <c r="BH6" s="333">
        <v>96.919669999999996</v>
      </c>
      <c r="BI6" s="333">
        <v>97.193849999999998</v>
      </c>
      <c r="BJ6" s="333">
        <v>96.942220000000006</v>
      </c>
      <c r="BK6" s="333">
        <v>96.570589999999996</v>
      </c>
      <c r="BL6" s="333">
        <v>96.341300000000004</v>
      </c>
      <c r="BM6" s="333">
        <v>96.304339999999996</v>
      </c>
      <c r="BN6" s="333">
        <v>96.427260000000004</v>
      </c>
      <c r="BO6" s="333">
        <v>96.70635</v>
      </c>
      <c r="BP6" s="333">
        <v>97.132570000000001</v>
      </c>
      <c r="BQ6" s="333">
        <v>97.662509999999997</v>
      </c>
      <c r="BR6" s="333">
        <v>98.148499999999999</v>
      </c>
      <c r="BS6" s="333">
        <v>98.754310000000004</v>
      </c>
      <c r="BT6" s="333">
        <v>98.967600000000004</v>
      </c>
      <c r="BU6" s="333">
        <v>99.27861</v>
      </c>
      <c r="BV6" s="333">
        <v>99.08135</v>
      </c>
    </row>
    <row r="7" spans="1:74" ht="11.1" customHeight="1" x14ac:dyDescent="0.2">
      <c r="A7" s="76" t="s">
        <v>776</v>
      </c>
      <c r="B7" s="182" t="s">
        <v>423</v>
      </c>
      <c r="C7" s="208">
        <v>1.0007213226</v>
      </c>
      <c r="D7" s="208">
        <v>1.00518325</v>
      </c>
      <c r="E7" s="208">
        <v>1.0110912581</v>
      </c>
      <c r="F7" s="208">
        <v>1.0124298</v>
      </c>
      <c r="G7" s="208">
        <v>0.98061022581000001</v>
      </c>
      <c r="H7" s="208">
        <v>0.91696866666999999</v>
      </c>
      <c r="I7" s="208">
        <v>0.77498987097000005</v>
      </c>
      <c r="J7" s="208">
        <v>0.78796548386999998</v>
      </c>
      <c r="K7" s="208">
        <v>0.90684136667000004</v>
      </c>
      <c r="L7" s="208">
        <v>0.95277606451999997</v>
      </c>
      <c r="M7" s="208">
        <v>0.99199320000000002</v>
      </c>
      <c r="N7" s="208">
        <v>0.98839687096999995</v>
      </c>
      <c r="O7" s="208">
        <v>1.0024972581</v>
      </c>
      <c r="P7" s="208">
        <v>0.99018407142999998</v>
      </c>
      <c r="Q7" s="208">
        <v>0.99678816129000003</v>
      </c>
      <c r="R7" s="208">
        <v>0.96358410000000005</v>
      </c>
      <c r="S7" s="208">
        <v>0.93002709676999995</v>
      </c>
      <c r="T7" s="208">
        <v>0.86816786667000001</v>
      </c>
      <c r="U7" s="208">
        <v>0.84246267742000003</v>
      </c>
      <c r="V7" s="208">
        <v>0.84280248387000001</v>
      </c>
      <c r="W7" s="208">
        <v>0.90165796666999998</v>
      </c>
      <c r="X7" s="208">
        <v>0.90972770968000005</v>
      </c>
      <c r="Y7" s="208">
        <v>0.98024476667000005</v>
      </c>
      <c r="Z7" s="208">
        <v>0.99763348386999995</v>
      </c>
      <c r="AA7" s="208">
        <v>0.98396409676999996</v>
      </c>
      <c r="AB7" s="208">
        <v>0.95457417857000004</v>
      </c>
      <c r="AC7" s="208">
        <v>0.94664041934999998</v>
      </c>
      <c r="AD7" s="208">
        <v>0.96053960000000005</v>
      </c>
      <c r="AE7" s="208">
        <v>0.936388</v>
      </c>
      <c r="AF7" s="208">
        <v>0.89630493333000005</v>
      </c>
      <c r="AG7" s="208">
        <v>0.81766583870999998</v>
      </c>
      <c r="AH7" s="208">
        <v>0.73792435483999996</v>
      </c>
      <c r="AI7" s="208">
        <v>0.81645160000000006</v>
      </c>
      <c r="AJ7" s="208">
        <v>0.88417696773999999</v>
      </c>
      <c r="AK7" s="208">
        <v>0.94185943333</v>
      </c>
      <c r="AL7" s="208">
        <v>0.95706270967999996</v>
      </c>
      <c r="AM7" s="208">
        <v>0.96833800000000003</v>
      </c>
      <c r="AN7" s="208">
        <v>0.98403572413999996</v>
      </c>
      <c r="AO7" s="208">
        <v>0.94255599999999995</v>
      </c>
      <c r="AP7" s="208">
        <v>0.91711303333000005</v>
      </c>
      <c r="AQ7" s="208">
        <v>0.87342490322999999</v>
      </c>
      <c r="AR7" s="208">
        <v>0.85150939999999997</v>
      </c>
      <c r="AS7" s="208">
        <v>0.86384374194000002</v>
      </c>
      <c r="AT7" s="208">
        <v>0.86599216129000001</v>
      </c>
      <c r="AU7" s="208">
        <v>0.89927903333000003</v>
      </c>
      <c r="AV7" s="208">
        <v>0.93806154839</v>
      </c>
      <c r="AW7" s="208">
        <v>0.94837700000000003</v>
      </c>
      <c r="AX7" s="208">
        <v>0.94276409999999999</v>
      </c>
      <c r="AY7" s="333">
        <v>0.94454139999999998</v>
      </c>
      <c r="AZ7" s="333">
        <v>0.99040450000000002</v>
      </c>
      <c r="BA7" s="333">
        <v>0.95420289999999996</v>
      </c>
      <c r="BB7" s="333">
        <v>0.86641880000000004</v>
      </c>
      <c r="BC7" s="333">
        <v>0.768841</v>
      </c>
      <c r="BD7" s="333">
        <v>0.70647930000000003</v>
      </c>
      <c r="BE7" s="333">
        <v>0.61289499999999997</v>
      </c>
      <c r="BF7" s="333">
        <v>0.75106289999999998</v>
      </c>
      <c r="BG7" s="333">
        <v>0.83949859999999998</v>
      </c>
      <c r="BH7" s="333">
        <v>0.87339889999999998</v>
      </c>
      <c r="BI7" s="333">
        <v>0.93520760000000003</v>
      </c>
      <c r="BJ7" s="333">
        <v>0.94417490000000004</v>
      </c>
      <c r="BK7" s="333">
        <v>0.96310709999999999</v>
      </c>
      <c r="BL7" s="333">
        <v>0.96771240000000003</v>
      </c>
      <c r="BM7" s="333">
        <v>0.93304640000000005</v>
      </c>
      <c r="BN7" s="333">
        <v>0.86669680000000004</v>
      </c>
      <c r="BO7" s="333">
        <v>0.78893849999999999</v>
      </c>
      <c r="BP7" s="333">
        <v>0.7213041</v>
      </c>
      <c r="BQ7" s="333">
        <v>0.70603490000000002</v>
      </c>
      <c r="BR7" s="333">
        <v>0.68913930000000001</v>
      </c>
      <c r="BS7" s="333">
        <v>0.82660610000000001</v>
      </c>
      <c r="BT7" s="333">
        <v>0.86531979999999997</v>
      </c>
      <c r="BU7" s="333">
        <v>0.92427999999999999</v>
      </c>
      <c r="BV7" s="333">
        <v>0.93733730000000004</v>
      </c>
    </row>
    <row r="8" spans="1:74" ht="11.1" customHeight="1" x14ac:dyDescent="0.2">
      <c r="A8" s="76" t="s">
        <v>779</v>
      </c>
      <c r="B8" s="182" t="s">
        <v>125</v>
      </c>
      <c r="C8" s="208">
        <v>3.2658343548</v>
      </c>
      <c r="D8" s="208">
        <v>3.1585053213999998</v>
      </c>
      <c r="E8" s="208">
        <v>3.2764581934999999</v>
      </c>
      <c r="F8" s="208">
        <v>3.0270983667000002</v>
      </c>
      <c r="G8" s="208">
        <v>3.0718021289999999</v>
      </c>
      <c r="H8" s="208">
        <v>2.8918647332999998</v>
      </c>
      <c r="I8" s="208">
        <v>3.0287510645000002</v>
      </c>
      <c r="J8" s="208">
        <v>2.8654033548000002</v>
      </c>
      <c r="K8" s="208">
        <v>2.8142230332999998</v>
      </c>
      <c r="L8" s="208">
        <v>2.4676664516</v>
      </c>
      <c r="M8" s="208">
        <v>2.6014927000000001</v>
      </c>
      <c r="N8" s="208">
        <v>2.4103356452</v>
      </c>
      <c r="O8" s="208">
        <v>2.4006267742</v>
      </c>
      <c r="P8" s="208">
        <v>2.5476563571000002</v>
      </c>
      <c r="Q8" s="208">
        <v>2.5950064839000002</v>
      </c>
      <c r="R8" s="208">
        <v>2.4135775666999999</v>
      </c>
      <c r="S8" s="208">
        <v>2.4142367418999999</v>
      </c>
      <c r="T8" s="208">
        <v>2.5253083667</v>
      </c>
      <c r="U8" s="208">
        <v>2.8444037096999999</v>
      </c>
      <c r="V8" s="208">
        <v>3.0415423547999998</v>
      </c>
      <c r="W8" s="208">
        <v>2.8392490000000001</v>
      </c>
      <c r="X8" s="208">
        <v>2.6671358065000002</v>
      </c>
      <c r="Y8" s="208">
        <v>2.8931467</v>
      </c>
      <c r="Z8" s="208">
        <v>2.8560836129</v>
      </c>
      <c r="AA8" s="208">
        <v>2.9083685160999999</v>
      </c>
      <c r="AB8" s="208">
        <v>2.7407571070999999</v>
      </c>
      <c r="AC8" s="208">
        <v>2.9687973226</v>
      </c>
      <c r="AD8" s="208">
        <v>2.9066857666999999</v>
      </c>
      <c r="AE8" s="208">
        <v>2.8298047418999999</v>
      </c>
      <c r="AF8" s="208">
        <v>2.7212733667000002</v>
      </c>
      <c r="AG8" s="208">
        <v>2.1554916452000001</v>
      </c>
      <c r="AH8" s="208">
        <v>2.9424074515999998</v>
      </c>
      <c r="AI8" s="208">
        <v>2.8035914332999998</v>
      </c>
      <c r="AJ8" s="208">
        <v>2.7967177741999998</v>
      </c>
      <c r="AK8" s="208">
        <v>2.7878037333000001</v>
      </c>
      <c r="AL8" s="208">
        <v>2.8186513548000001</v>
      </c>
      <c r="AM8" s="208">
        <v>2.7335069999999999</v>
      </c>
      <c r="AN8" s="208">
        <v>2.7014672758999998</v>
      </c>
      <c r="AO8" s="208">
        <v>2.7312690000000002</v>
      </c>
      <c r="AP8" s="208">
        <v>2.5862629667000001</v>
      </c>
      <c r="AQ8" s="208">
        <v>2.0420680323</v>
      </c>
      <c r="AR8" s="208">
        <v>2.0237792667000001</v>
      </c>
      <c r="AS8" s="208">
        <v>2.1723627096999998</v>
      </c>
      <c r="AT8" s="208">
        <v>1.4003182581</v>
      </c>
      <c r="AU8" s="208">
        <v>1.5831568332999999</v>
      </c>
      <c r="AV8" s="208">
        <v>1.1859721935</v>
      </c>
      <c r="AW8" s="208">
        <v>2.2410040000000002</v>
      </c>
      <c r="AX8" s="208">
        <v>2.2713700000000001</v>
      </c>
      <c r="AY8" s="333">
        <v>2.3857050000000002</v>
      </c>
      <c r="AZ8" s="333">
        <v>2.3600140000000001</v>
      </c>
      <c r="BA8" s="333">
        <v>2.3335349999999999</v>
      </c>
      <c r="BB8" s="333">
        <v>2.308319</v>
      </c>
      <c r="BC8" s="333">
        <v>2.2839520000000002</v>
      </c>
      <c r="BD8" s="333">
        <v>2.2263459999999999</v>
      </c>
      <c r="BE8" s="333">
        <v>2.192844</v>
      </c>
      <c r="BF8" s="333">
        <v>2.1162079999999999</v>
      </c>
      <c r="BG8" s="333">
        <v>2.1079829999999999</v>
      </c>
      <c r="BH8" s="333">
        <v>1.9852460000000001</v>
      </c>
      <c r="BI8" s="333">
        <v>2.1663700000000001</v>
      </c>
      <c r="BJ8" s="333">
        <v>2.1779060000000001</v>
      </c>
      <c r="BK8" s="333">
        <v>2.1623489999999999</v>
      </c>
      <c r="BL8" s="333">
        <v>2.1474829999999998</v>
      </c>
      <c r="BM8" s="333">
        <v>2.1341619999999999</v>
      </c>
      <c r="BN8" s="333">
        <v>2.118217</v>
      </c>
      <c r="BO8" s="333">
        <v>2.0976849999999998</v>
      </c>
      <c r="BP8" s="333">
        <v>2.0492940000000002</v>
      </c>
      <c r="BQ8" s="333">
        <v>2.021169</v>
      </c>
      <c r="BR8" s="333">
        <v>1.982524</v>
      </c>
      <c r="BS8" s="333">
        <v>1.975274</v>
      </c>
      <c r="BT8" s="333">
        <v>1.8574900000000001</v>
      </c>
      <c r="BU8" s="333">
        <v>2.0286620000000002</v>
      </c>
      <c r="BV8" s="333">
        <v>2.041299</v>
      </c>
    </row>
    <row r="9" spans="1:74" ht="11.1" customHeight="1" x14ac:dyDescent="0.2">
      <c r="A9" s="76" t="s">
        <v>780</v>
      </c>
      <c r="B9" s="182" t="s">
        <v>117</v>
      </c>
      <c r="C9" s="208">
        <v>71.198956741999993</v>
      </c>
      <c r="D9" s="208">
        <v>72.357325857000006</v>
      </c>
      <c r="E9" s="208">
        <v>73.964028257999999</v>
      </c>
      <c r="F9" s="208">
        <v>74.308188799999996</v>
      </c>
      <c r="G9" s="208">
        <v>74.294011032</v>
      </c>
      <c r="H9" s="208">
        <v>75.297036633000005</v>
      </c>
      <c r="I9" s="208">
        <v>76.117958999999999</v>
      </c>
      <c r="J9" s="208">
        <v>76.223391194000001</v>
      </c>
      <c r="K9" s="208">
        <v>77.552689767000004</v>
      </c>
      <c r="L9" s="208">
        <v>79.297448742</v>
      </c>
      <c r="M9" s="208">
        <v>81.698876166999995</v>
      </c>
      <c r="N9" s="208">
        <v>82.493854225999996</v>
      </c>
      <c r="O9" s="208">
        <v>81.058638677000005</v>
      </c>
      <c r="P9" s="208">
        <v>82.688878892999995</v>
      </c>
      <c r="Q9" s="208">
        <v>83.641020128999997</v>
      </c>
      <c r="R9" s="208">
        <v>83.707541300000003</v>
      </c>
      <c r="S9" s="208">
        <v>84.741766677000001</v>
      </c>
      <c r="T9" s="208">
        <v>85.138315032999998</v>
      </c>
      <c r="U9" s="208">
        <v>86.608159354999998</v>
      </c>
      <c r="V9" s="208">
        <v>88.231789289999995</v>
      </c>
      <c r="W9" s="208">
        <v>89.886337432999994</v>
      </c>
      <c r="X9" s="208">
        <v>91.237658612999994</v>
      </c>
      <c r="Y9" s="208">
        <v>92.596544433000005</v>
      </c>
      <c r="Z9" s="208">
        <v>92.143501903000001</v>
      </c>
      <c r="AA9" s="208">
        <v>92.252989032000002</v>
      </c>
      <c r="AB9" s="208">
        <v>93.045455179000001</v>
      </c>
      <c r="AC9" s="208">
        <v>93.484230710000006</v>
      </c>
      <c r="AD9" s="208">
        <v>93.923299299999996</v>
      </c>
      <c r="AE9" s="208">
        <v>94.797579419000002</v>
      </c>
      <c r="AF9" s="208">
        <v>95.333878132999999</v>
      </c>
      <c r="AG9" s="208">
        <v>96.503594065000001</v>
      </c>
      <c r="AH9" s="208">
        <v>98.235841323000002</v>
      </c>
      <c r="AI9" s="208">
        <v>98.166911400000004</v>
      </c>
      <c r="AJ9" s="208">
        <v>99.544364903000002</v>
      </c>
      <c r="AK9" s="208">
        <v>100.25660019999999</v>
      </c>
      <c r="AL9" s="208">
        <v>100.49701005999999</v>
      </c>
      <c r="AM9" s="208">
        <v>98.927637290000007</v>
      </c>
      <c r="AN9" s="208">
        <v>98.336375861999997</v>
      </c>
      <c r="AO9" s="208">
        <v>98.459178323000003</v>
      </c>
      <c r="AP9" s="208">
        <v>96.558441767000005</v>
      </c>
      <c r="AQ9" s="208">
        <v>91.718384129</v>
      </c>
      <c r="AR9" s="208">
        <v>92.999660567000006</v>
      </c>
      <c r="AS9" s="208">
        <v>94.494500258000002</v>
      </c>
      <c r="AT9" s="208">
        <v>95.694111805999995</v>
      </c>
      <c r="AU9" s="208">
        <v>94.751574633000004</v>
      </c>
      <c r="AV9" s="208">
        <v>94.530033000000003</v>
      </c>
      <c r="AW9" s="208">
        <v>93.449820000000003</v>
      </c>
      <c r="AX9" s="208">
        <v>92.683049999999994</v>
      </c>
      <c r="AY9" s="333">
        <v>92.028000000000006</v>
      </c>
      <c r="AZ9" s="333">
        <v>91.647570000000002</v>
      </c>
      <c r="BA9" s="333">
        <v>91.598609999999994</v>
      </c>
      <c r="BB9" s="333">
        <v>91.783079999999998</v>
      </c>
      <c r="BC9" s="333">
        <v>92.104600000000005</v>
      </c>
      <c r="BD9" s="333">
        <v>92.571950000000001</v>
      </c>
      <c r="BE9" s="333">
        <v>93.062479999999994</v>
      </c>
      <c r="BF9" s="333">
        <v>93.501069999999999</v>
      </c>
      <c r="BG9" s="333">
        <v>93.866690000000006</v>
      </c>
      <c r="BH9" s="333">
        <v>94.061030000000002</v>
      </c>
      <c r="BI9" s="333">
        <v>94.092269999999999</v>
      </c>
      <c r="BJ9" s="333">
        <v>93.820139999999995</v>
      </c>
      <c r="BK9" s="333">
        <v>93.445130000000006</v>
      </c>
      <c r="BL9" s="333">
        <v>93.226100000000002</v>
      </c>
      <c r="BM9" s="333">
        <v>93.237129999999993</v>
      </c>
      <c r="BN9" s="333">
        <v>93.442350000000005</v>
      </c>
      <c r="BO9" s="333">
        <v>93.819730000000007</v>
      </c>
      <c r="BP9" s="333">
        <v>94.361980000000003</v>
      </c>
      <c r="BQ9" s="333">
        <v>94.935310000000001</v>
      </c>
      <c r="BR9" s="333">
        <v>95.476839999999996</v>
      </c>
      <c r="BS9" s="333">
        <v>95.952430000000007</v>
      </c>
      <c r="BT9" s="333">
        <v>96.244789999999995</v>
      </c>
      <c r="BU9" s="333">
        <v>96.325670000000002</v>
      </c>
      <c r="BV9" s="333">
        <v>96.102720000000005</v>
      </c>
    </row>
    <row r="10" spans="1:74" ht="11.1" customHeight="1" x14ac:dyDescent="0.2">
      <c r="A10" s="76" t="s">
        <v>533</v>
      </c>
      <c r="B10" s="182" t="s">
        <v>424</v>
      </c>
      <c r="C10" s="208">
        <v>70.562806452000004</v>
      </c>
      <c r="D10" s="208">
        <v>71.549714285999997</v>
      </c>
      <c r="E10" s="208">
        <v>73.167870968000003</v>
      </c>
      <c r="F10" s="208">
        <v>73.257766666999999</v>
      </c>
      <c r="G10" s="208">
        <v>73.256548386999995</v>
      </c>
      <c r="H10" s="208">
        <v>73.966666666999998</v>
      </c>
      <c r="I10" s="208">
        <v>74.729483870999999</v>
      </c>
      <c r="J10" s="208">
        <v>74.687451612999993</v>
      </c>
      <c r="K10" s="208">
        <v>75.993700000000004</v>
      </c>
      <c r="L10" s="208">
        <v>77.343999999999994</v>
      </c>
      <c r="M10" s="208">
        <v>79.751233333000002</v>
      </c>
      <c r="N10" s="208">
        <v>80.384290323000002</v>
      </c>
      <c r="O10" s="208">
        <v>78.743967741999995</v>
      </c>
      <c r="P10" s="208">
        <v>80.389428570999996</v>
      </c>
      <c r="Q10" s="208">
        <v>81.327419355000004</v>
      </c>
      <c r="R10" s="208">
        <v>81.189333332999993</v>
      </c>
      <c r="S10" s="208">
        <v>82.122870968000001</v>
      </c>
      <c r="T10" s="208">
        <v>82.538466666999994</v>
      </c>
      <c r="U10" s="208">
        <v>84.182322580999994</v>
      </c>
      <c r="V10" s="208">
        <v>85.880161290000004</v>
      </c>
      <c r="W10" s="208">
        <v>87.288966666999997</v>
      </c>
      <c r="X10" s="208">
        <v>88.395870967999997</v>
      </c>
      <c r="Y10" s="208">
        <v>89.939233333000004</v>
      </c>
      <c r="Z10" s="208">
        <v>89.498516128999995</v>
      </c>
      <c r="AA10" s="208">
        <v>89.437322581000004</v>
      </c>
      <c r="AB10" s="208">
        <v>89.991249999999994</v>
      </c>
      <c r="AC10" s="208">
        <v>90.604161289999993</v>
      </c>
      <c r="AD10" s="208">
        <v>90.967766667000006</v>
      </c>
      <c r="AE10" s="208">
        <v>91.687064516000007</v>
      </c>
      <c r="AF10" s="208">
        <v>92.047700000000006</v>
      </c>
      <c r="AG10" s="208">
        <v>92.536322580999993</v>
      </c>
      <c r="AH10" s="208">
        <v>94.805548387000002</v>
      </c>
      <c r="AI10" s="208">
        <v>94.685366666999997</v>
      </c>
      <c r="AJ10" s="208">
        <v>96.023322581000002</v>
      </c>
      <c r="AK10" s="208">
        <v>96.731233333000006</v>
      </c>
      <c r="AL10" s="208">
        <v>96.997709677000003</v>
      </c>
      <c r="AM10" s="208">
        <v>95.092419355000004</v>
      </c>
      <c r="AN10" s="208">
        <v>94.713103447999998</v>
      </c>
      <c r="AO10" s="208">
        <v>94.556161290000006</v>
      </c>
      <c r="AP10" s="208">
        <v>92.944199999999995</v>
      </c>
      <c r="AQ10" s="208">
        <v>87.795354838999998</v>
      </c>
      <c r="AR10" s="208">
        <v>88.3476</v>
      </c>
      <c r="AS10" s="208">
        <v>89.764064516000005</v>
      </c>
      <c r="AT10" s="208">
        <v>90.273870967999997</v>
      </c>
      <c r="AU10" s="208">
        <v>89.558366667000001</v>
      </c>
      <c r="AV10" s="208">
        <v>88.960999999999999</v>
      </c>
      <c r="AW10" s="208">
        <v>88.971239999999995</v>
      </c>
      <c r="AX10" s="208">
        <v>88.259460000000004</v>
      </c>
      <c r="AY10" s="333">
        <v>87.742099999999994</v>
      </c>
      <c r="AZ10" s="333">
        <v>87.401619999999994</v>
      </c>
      <c r="BA10" s="333">
        <v>87.279269999999997</v>
      </c>
      <c r="BB10" s="333">
        <v>87.328379999999996</v>
      </c>
      <c r="BC10" s="333">
        <v>87.496889999999993</v>
      </c>
      <c r="BD10" s="333">
        <v>87.799250000000001</v>
      </c>
      <c r="BE10" s="333">
        <v>88.117059999999995</v>
      </c>
      <c r="BF10" s="333">
        <v>88.560429999999997</v>
      </c>
      <c r="BG10" s="333">
        <v>88.953460000000007</v>
      </c>
      <c r="BH10" s="333">
        <v>89.033720000000002</v>
      </c>
      <c r="BI10" s="333">
        <v>89.268839999999997</v>
      </c>
      <c r="BJ10" s="333">
        <v>89.020719999999997</v>
      </c>
      <c r="BK10" s="333">
        <v>88.696299999999994</v>
      </c>
      <c r="BL10" s="333">
        <v>88.480140000000006</v>
      </c>
      <c r="BM10" s="333">
        <v>88.444299999999998</v>
      </c>
      <c r="BN10" s="333">
        <v>88.560310000000001</v>
      </c>
      <c r="BO10" s="333">
        <v>88.815179999999998</v>
      </c>
      <c r="BP10" s="333">
        <v>89.206549999999993</v>
      </c>
      <c r="BQ10" s="333">
        <v>89.693780000000004</v>
      </c>
      <c r="BR10" s="333">
        <v>90.139780000000002</v>
      </c>
      <c r="BS10" s="333">
        <v>90.696200000000005</v>
      </c>
      <c r="BT10" s="333">
        <v>90.892169999999993</v>
      </c>
      <c r="BU10" s="333">
        <v>91.177729999999997</v>
      </c>
      <c r="BV10" s="333">
        <v>90.996589999999998</v>
      </c>
    </row>
    <row r="11" spans="1:74" ht="11.1" customHeight="1" x14ac:dyDescent="0.2">
      <c r="A11" s="583" t="s">
        <v>539</v>
      </c>
      <c r="B11" s="584" t="s">
        <v>967</v>
      </c>
      <c r="C11" s="208">
        <v>0.41789790322999998</v>
      </c>
      <c r="D11" s="208">
        <v>0.30274167857000001</v>
      </c>
      <c r="E11" s="208">
        <v>0.15735993547999999</v>
      </c>
      <c r="F11" s="208">
        <v>0.17235723333</v>
      </c>
      <c r="G11" s="208">
        <v>0.17722793547999999</v>
      </c>
      <c r="H11" s="208">
        <v>0.1879007</v>
      </c>
      <c r="I11" s="208">
        <v>0.16738283871000001</v>
      </c>
      <c r="J11" s="208">
        <v>0.25362032258</v>
      </c>
      <c r="K11" s="208">
        <v>8.8338566667000004E-2</v>
      </c>
      <c r="L11" s="208">
        <v>7.9250741934999994E-2</v>
      </c>
      <c r="M11" s="208">
        <v>0.21259883332999999</v>
      </c>
      <c r="N11" s="208">
        <v>0.35043651612999999</v>
      </c>
      <c r="O11" s="208">
        <v>0.53676612902999998</v>
      </c>
      <c r="P11" s="208">
        <v>0.241808</v>
      </c>
      <c r="Q11" s="208">
        <v>0.20879648386999999</v>
      </c>
      <c r="R11" s="208">
        <v>0.10435483332999999</v>
      </c>
      <c r="S11" s="208">
        <v>8.5581870968000004E-2</v>
      </c>
      <c r="T11" s="208">
        <v>9.6805066667000006E-2</v>
      </c>
      <c r="U11" s="208">
        <v>0.18069354838999999</v>
      </c>
      <c r="V11" s="208">
        <v>0.17655964516</v>
      </c>
      <c r="W11" s="208">
        <v>0.10514343332999999</v>
      </c>
      <c r="X11" s="208">
        <v>0.19597200000000001</v>
      </c>
      <c r="Y11" s="208">
        <v>9.3486299999999994E-2</v>
      </c>
      <c r="Z11" s="208">
        <v>0.47648483871000002</v>
      </c>
      <c r="AA11" s="208">
        <v>0.46714570968000002</v>
      </c>
      <c r="AB11" s="208">
        <v>0.26982503570999999</v>
      </c>
      <c r="AC11" s="208">
        <v>0.11287922581</v>
      </c>
      <c r="AD11" s="208">
        <v>9.4732999999999998E-2</v>
      </c>
      <c r="AE11" s="208">
        <v>2.7464516128999998E-4</v>
      </c>
      <c r="AF11" s="208">
        <v>1.5856666667000001E-4</v>
      </c>
      <c r="AG11" s="208">
        <v>9.1343193547999996E-2</v>
      </c>
      <c r="AH11" s="208">
        <v>9.3083645160999998E-2</v>
      </c>
      <c r="AI11" s="208">
        <v>0</v>
      </c>
      <c r="AJ11" s="208">
        <v>0.17846632258</v>
      </c>
      <c r="AK11" s="208">
        <v>9.2699533333000003E-2</v>
      </c>
      <c r="AL11" s="208">
        <v>0.33810451612999998</v>
      </c>
      <c r="AM11" s="208">
        <v>0.42639487097000001</v>
      </c>
      <c r="AN11" s="208">
        <v>0.19618727586000001</v>
      </c>
      <c r="AO11" s="208">
        <v>9.2252419355000004E-2</v>
      </c>
      <c r="AP11" s="208">
        <v>0.10714873333</v>
      </c>
      <c r="AQ11" s="208">
        <v>9.0681387096999994E-2</v>
      </c>
      <c r="AR11" s="208">
        <v>0.1623695</v>
      </c>
      <c r="AS11" s="208">
        <v>0.13169354839</v>
      </c>
      <c r="AT11" s="208">
        <v>9.2999870967999998E-2</v>
      </c>
      <c r="AU11" s="208">
        <v>4.1354166667000002E-2</v>
      </c>
      <c r="AV11" s="208">
        <v>2.6222580644999998E-4</v>
      </c>
      <c r="AW11" s="208">
        <v>0.21259883332999999</v>
      </c>
      <c r="AX11" s="208">
        <v>0.3</v>
      </c>
      <c r="AY11" s="333">
        <v>0.45</v>
      </c>
      <c r="AZ11" s="333">
        <v>0.35</v>
      </c>
      <c r="BA11" s="333">
        <v>0.15</v>
      </c>
      <c r="BB11" s="333">
        <v>0.17235723333</v>
      </c>
      <c r="BC11" s="333">
        <v>0.17722793547999999</v>
      </c>
      <c r="BD11" s="333">
        <v>0.1879007</v>
      </c>
      <c r="BE11" s="333">
        <v>0.2</v>
      </c>
      <c r="BF11" s="333">
        <v>0.25362032258</v>
      </c>
      <c r="BG11" s="333">
        <v>8.8338566667000004E-2</v>
      </c>
      <c r="BH11" s="333">
        <v>7.9250741934999994E-2</v>
      </c>
      <c r="BI11" s="333">
        <v>0.21259883332999999</v>
      </c>
      <c r="BJ11" s="333">
        <v>0.3</v>
      </c>
      <c r="BK11" s="333">
        <v>0.45</v>
      </c>
      <c r="BL11" s="333">
        <v>0.35</v>
      </c>
      <c r="BM11" s="333">
        <v>0.15</v>
      </c>
      <c r="BN11" s="333">
        <v>0.17235723333</v>
      </c>
      <c r="BO11" s="333">
        <v>0.17722793547999999</v>
      </c>
      <c r="BP11" s="333">
        <v>0.1879007</v>
      </c>
      <c r="BQ11" s="333">
        <v>0.2</v>
      </c>
      <c r="BR11" s="333">
        <v>0.25362032258</v>
      </c>
      <c r="BS11" s="333">
        <v>8.8338566667000004E-2</v>
      </c>
      <c r="BT11" s="333">
        <v>7.9250741934999994E-2</v>
      </c>
      <c r="BU11" s="333">
        <v>0.21259883332999999</v>
      </c>
      <c r="BV11" s="333">
        <v>0.3</v>
      </c>
    </row>
    <row r="12" spans="1:74" ht="11.1" customHeight="1" x14ac:dyDescent="0.2">
      <c r="A12" s="583" t="s">
        <v>968</v>
      </c>
      <c r="B12" s="584" t="s">
        <v>969</v>
      </c>
      <c r="C12" s="208">
        <v>1.6561823548000001</v>
      </c>
      <c r="D12" s="208">
        <v>1.8586267857000001</v>
      </c>
      <c r="E12" s="208">
        <v>1.4049404838999999</v>
      </c>
      <c r="F12" s="208">
        <v>1.6889637666999999</v>
      </c>
      <c r="G12" s="208">
        <v>1.9607187419000001</v>
      </c>
      <c r="H12" s="208">
        <v>1.7487261000000001</v>
      </c>
      <c r="I12" s="208">
        <v>1.7287880968</v>
      </c>
      <c r="J12" s="208">
        <v>1.4667146451999999</v>
      </c>
      <c r="K12" s="208">
        <v>1.8244232332999999</v>
      </c>
      <c r="L12" s="208">
        <v>2.5869341934999999</v>
      </c>
      <c r="M12" s="208">
        <v>2.6700092667000002</v>
      </c>
      <c r="N12" s="208">
        <v>2.6646472258</v>
      </c>
      <c r="O12" s="208">
        <v>2.3375275161000002</v>
      </c>
      <c r="P12" s="208">
        <v>2.6315650000000002</v>
      </c>
      <c r="Q12" s="208">
        <v>2.9529820323</v>
      </c>
      <c r="R12" s="208">
        <v>2.8561486999999999</v>
      </c>
      <c r="S12" s="208">
        <v>3.0579658386999999</v>
      </c>
      <c r="T12" s="208">
        <v>2.4511675333</v>
      </c>
      <c r="U12" s="208">
        <v>3.1690282581</v>
      </c>
      <c r="V12" s="208">
        <v>2.9524399355000002</v>
      </c>
      <c r="W12" s="208">
        <v>2.7126836333000002</v>
      </c>
      <c r="X12" s="208">
        <v>2.8995504839000001</v>
      </c>
      <c r="Y12" s="208">
        <v>3.5861690667000001</v>
      </c>
      <c r="Z12" s="208">
        <v>3.9611176773999999</v>
      </c>
      <c r="AA12" s="208">
        <v>4.0954016128999999</v>
      </c>
      <c r="AB12" s="208">
        <v>3.6737679643000001</v>
      </c>
      <c r="AC12" s="208">
        <v>4.2198127097000002</v>
      </c>
      <c r="AD12" s="208">
        <v>4.2367369666999997</v>
      </c>
      <c r="AE12" s="208">
        <v>4.6745969677000003</v>
      </c>
      <c r="AF12" s="208">
        <v>4.7318772999999998</v>
      </c>
      <c r="AG12" s="208">
        <v>5.0601590644999996</v>
      </c>
      <c r="AH12" s="208">
        <v>4.4702473225999997</v>
      </c>
      <c r="AI12" s="208">
        <v>5.3424678999999999</v>
      </c>
      <c r="AJ12" s="208">
        <v>5.7408443548000001</v>
      </c>
      <c r="AK12" s="208">
        <v>6.3536655667000002</v>
      </c>
      <c r="AL12" s="208">
        <v>7.1128532258000003</v>
      </c>
      <c r="AM12" s="208">
        <v>8.0743546774000006</v>
      </c>
      <c r="AN12" s="208">
        <v>7.7857302413999996</v>
      </c>
      <c r="AO12" s="208">
        <v>7.8796419676999996</v>
      </c>
      <c r="AP12" s="208">
        <v>7.0155182332999999</v>
      </c>
      <c r="AQ12" s="208">
        <v>5.8810681935</v>
      </c>
      <c r="AR12" s="208">
        <v>3.6333886667000002</v>
      </c>
      <c r="AS12" s="208">
        <v>3.1032271613</v>
      </c>
      <c r="AT12" s="208">
        <v>3.6277946773999998</v>
      </c>
      <c r="AU12" s="208">
        <v>5.0376011667</v>
      </c>
      <c r="AV12" s="208">
        <v>7.1920125161000001</v>
      </c>
      <c r="AW12" s="208">
        <v>9.4</v>
      </c>
      <c r="AX12" s="208">
        <v>9.8000000000000007</v>
      </c>
      <c r="AY12" s="333">
        <v>9.9</v>
      </c>
      <c r="AZ12" s="333">
        <v>9.8000000000000007</v>
      </c>
      <c r="BA12" s="333">
        <v>8.6</v>
      </c>
      <c r="BB12" s="333">
        <v>7.0995121917999997</v>
      </c>
      <c r="BC12" s="333">
        <v>7.5605436986000001</v>
      </c>
      <c r="BD12" s="333">
        <v>8.0983196918000004</v>
      </c>
      <c r="BE12" s="333">
        <v>7.8124966438000003</v>
      </c>
      <c r="BF12" s="333">
        <v>8.0030453425000001</v>
      </c>
      <c r="BG12" s="333">
        <v>7.1455761985999997</v>
      </c>
      <c r="BH12" s="333">
        <v>7.8124966438000003</v>
      </c>
      <c r="BI12" s="333">
        <v>9.7206990410999996</v>
      </c>
      <c r="BJ12" s="333">
        <v>10.260737877</v>
      </c>
      <c r="BK12" s="333">
        <v>9.8132579794999995</v>
      </c>
      <c r="BL12" s="333">
        <v>9.8645890267999992</v>
      </c>
      <c r="BM12" s="333">
        <v>10.194355377000001</v>
      </c>
      <c r="BN12" s="333">
        <v>8.5746914384000004</v>
      </c>
      <c r="BO12" s="333">
        <v>8.7652401369999993</v>
      </c>
      <c r="BP12" s="333">
        <v>9.1463375342000006</v>
      </c>
      <c r="BQ12" s="333">
        <v>8.8605144862999996</v>
      </c>
      <c r="BR12" s="333">
        <v>8.2888683903999993</v>
      </c>
      <c r="BS12" s="333">
        <v>7.8124966438000003</v>
      </c>
      <c r="BT12" s="333">
        <v>9.0510631849000003</v>
      </c>
      <c r="BU12" s="333">
        <v>9.8132579794999995</v>
      </c>
      <c r="BV12" s="333">
        <v>10.480178425</v>
      </c>
    </row>
    <row r="13" spans="1:74" ht="11.1" customHeight="1" x14ac:dyDescent="0.2">
      <c r="A13" s="583" t="s">
        <v>538</v>
      </c>
      <c r="B13" s="584" t="s">
        <v>931</v>
      </c>
      <c r="C13" s="208">
        <v>8.9892410644999998</v>
      </c>
      <c r="D13" s="208">
        <v>8.7890828571000004</v>
      </c>
      <c r="E13" s="208">
        <v>8.8921149031999995</v>
      </c>
      <c r="F13" s="208">
        <v>7.7692269999999999</v>
      </c>
      <c r="G13" s="208">
        <v>7.7042206452000004</v>
      </c>
      <c r="H13" s="208">
        <v>7.8046513666999999</v>
      </c>
      <c r="I13" s="208">
        <v>7.9126568065000003</v>
      </c>
      <c r="J13" s="208">
        <v>7.7418490323000002</v>
      </c>
      <c r="K13" s="208">
        <v>7.5589575333000001</v>
      </c>
      <c r="L13" s="208">
        <v>7.7051395484</v>
      </c>
      <c r="M13" s="208">
        <v>7.7968671667000002</v>
      </c>
      <c r="N13" s="208">
        <v>8.5026797418999998</v>
      </c>
      <c r="O13" s="208">
        <v>9.1362329355000007</v>
      </c>
      <c r="P13" s="208">
        <v>8.2363259643000006</v>
      </c>
      <c r="Q13" s="208">
        <v>8.5241272902999992</v>
      </c>
      <c r="R13" s="208">
        <v>7.9698285000000002</v>
      </c>
      <c r="S13" s="208">
        <v>7.2415399676999996</v>
      </c>
      <c r="T13" s="208">
        <v>7.5178950000000002</v>
      </c>
      <c r="U13" s="208">
        <v>7.7865148064999996</v>
      </c>
      <c r="V13" s="208">
        <v>7.4686761935000003</v>
      </c>
      <c r="W13" s="208">
        <v>7.0298603333000003</v>
      </c>
      <c r="X13" s="208">
        <v>6.7426713225999997</v>
      </c>
      <c r="Y13" s="208">
        <v>6.9883971000000003</v>
      </c>
      <c r="Z13" s="208">
        <v>7.8176521934999998</v>
      </c>
      <c r="AA13" s="208">
        <v>8.9149390000000004</v>
      </c>
      <c r="AB13" s="208">
        <v>8.0624952499999996</v>
      </c>
      <c r="AC13" s="208">
        <v>8.0465353871000005</v>
      </c>
      <c r="AD13" s="208">
        <v>6.7894942333000001</v>
      </c>
      <c r="AE13" s="208">
        <v>6.6971920323000003</v>
      </c>
      <c r="AF13" s="208">
        <v>6.7044210667000002</v>
      </c>
      <c r="AG13" s="208">
        <v>7.3403264516000002</v>
      </c>
      <c r="AH13" s="208">
        <v>7.0053995483999998</v>
      </c>
      <c r="AI13" s="208">
        <v>6.9421445666999997</v>
      </c>
      <c r="AJ13" s="208">
        <v>6.6121645806</v>
      </c>
      <c r="AK13" s="208">
        <v>7.3650832667000001</v>
      </c>
      <c r="AL13" s="208">
        <v>7.9206046774000001</v>
      </c>
      <c r="AM13" s="208">
        <v>8.0279139677</v>
      </c>
      <c r="AN13" s="208">
        <v>8.0130715862000006</v>
      </c>
      <c r="AO13" s="208">
        <v>6.9094605806000002</v>
      </c>
      <c r="AP13" s="208">
        <v>6.3387857332999999</v>
      </c>
      <c r="AQ13" s="208">
        <v>6.0182704839000003</v>
      </c>
      <c r="AR13" s="208">
        <v>6.1658805333000002</v>
      </c>
      <c r="AS13" s="208">
        <v>6.7372145483999999</v>
      </c>
      <c r="AT13" s="208">
        <v>6.8037675483999998</v>
      </c>
      <c r="AU13" s="208">
        <v>5.7734466332999999</v>
      </c>
      <c r="AV13" s="208">
        <v>6.5048719354999998</v>
      </c>
      <c r="AW13" s="208">
        <v>6.7434190000000003</v>
      </c>
      <c r="AX13" s="208">
        <v>7.385256</v>
      </c>
      <c r="AY13" s="333">
        <v>8.0169800000000002</v>
      </c>
      <c r="AZ13" s="333">
        <v>7.687182</v>
      </c>
      <c r="BA13" s="333">
        <v>7.3910140000000002</v>
      </c>
      <c r="BB13" s="333">
        <v>6.6514579999999999</v>
      </c>
      <c r="BC13" s="333">
        <v>6.373761</v>
      </c>
      <c r="BD13" s="333">
        <v>6.472855</v>
      </c>
      <c r="BE13" s="333">
        <v>6.9566470000000002</v>
      </c>
      <c r="BF13" s="333">
        <v>6.7826040000000001</v>
      </c>
      <c r="BG13" s="333">
        <v>6.7792250000000003</v>
      </c>
      <c r="BH13" s="333">
        <v>6.6769970000000001</v>
      </c>
      <c r="BI13" s="333">
        <v>6.8702740000000002</v>
      </c>
      <c r="BJ13" s="333">
        <v>7.8454050000000004</v>
      </c>
      <c r="BK13" s="333">
        <v>7.9894769999999999</v>
      </c>
      <c r="BL13" s="333">
        <v>8.1124179999999999</v>
      </c>
      <c r="BM13" s="333">
        <v>6.9732570000000003</v>
      </c>
      <c r="BN13" s="333">
        <v>6.61</v>
      </c>
      <c r="BO13" s="333">
        <v>6.63</v>
      </c>
      <c r="BP13" s="333">
        <v>6.72</v>
      </c>
      <c r="BQ13" s="333">
        <v>6.82</v>
      </c>
      <c r="BR13" s="333">
        <v>6.69</v>
      </c>
      <c r="BS13" s="333">
        <v>6.65</v>
      </c>
      <c r="BT13" s="333">
        <v>6.71</v>
      </c>
      <c r="BU13" s="333">
        <v>6.68</v>
      </c>
      <c r="BV13" s="333">
        <v>7.75</v>
      </c>
    </row>
    <row r="14" spans="1:74" ht="11.1" customHeight="1" x14ac:dyDescent="0.2">
      <c r="A14" s="583" t="s">
        <v>970</v>
      </c>
      <c r="B14" s="584" t="s">
        <v>932</v>
      </c>
      <c r="C14" s="208">
        <v>7.0522156129000004</v>
      </c>
      <c r="D14" s="208">
        <v>7.1851791070999997</v>
      </c>
      <c r="E14" s="208">
        <v>7.4126401289999997</v>
      </c>
      <c r="F14" s="208">
        <v>6.3918514000000002</v>
      </c>
      <c r="G14" s="208">
        <v>6.0672621290000004</v>
      </c>
      <c r="H14" s="208">
        <v>6.6953290000000001</v>
      </c>
      <c r="I14" s="208">
        <v>6.2970382257999997</v>
      </c>
      <c r="J14" s="208">
        <v>6.5107555483999997</v>
      </c>
      <c r="K14" s="208">
        <v>6.4727822667000003</v>
      </c>
      <c r="L14" s="208">
        <v>6.4380768709999998</v>
      </c>
      <c r="M14" s="208">
        <v>6.9208812000000002</v>
      </c>
      <c r="N14" s="208">
        <v>7.0172342581000002</v>
      </c>
      <c r="O14" s="208">
        <v>7.3474378710000003</v>
      </c>
      <c r="P14" s="208">
        <v>7.2131440714000004</v>
      </c>
      <c r="Q14" s="208">
        <v>6.4492005484000003</v>
      </c>
      <c r="R14" s="208">
        <v>6.4418919333</v>
      </c>
      <c r="S14" s="208">
        <v>5.7199535484000004</v>
      </c>
      <c r="T14" s="208">
        <v>6.2819956000000001</v>
      </c>
      <c r="U14" s="208">
        <v>6.7018505161000004</v>
      </c>
      <c r="V14" s="208">
        <v>7.0943058710000004</v>
      </c>
      <c r="W14" s="208">
        <v>7.3453700333</v>
      </c>
      <c r="X14" s="208">
        <v>6.9924924516000004</v>
      </c>
      <c r="Y14" s="208">
        <v>7.6734548333000001</v>
      </c>
      <c r="Z14" s="208">
        <v>7.7745618387000004</v>
      </c>
      <c r="AA14" s="208">
        <v>7.6719125805999999</v>
      </c>
      <c r="AB14" s="208">
        <v>8.1103156071000004</v>
      </c>
      <c r="AC14" s="208">
        <v>7.8298361613000003</v>
      </c>
      <c r="AD14" s="208">
        <v>7.0370176000000004</v>
      </c>
      <c r="AE14" s="208">
        <v>7.2146951612999999</v>
      </c>
      <c r="AF14" s="208">
        <v>7.2756394333000003</v>
      </c>
      <c r="AG14" s="208">
        <v>7.6301779031999999</v>
      </c>
      <c r="AH14" s="208">
        <v>7.9485697742000001</v>
      </c>
      <c r="AI14" s="208">
        <v>7.8079151667</v>
      </c>
      <c r="AJ14" s="208">
        <v>7.9938200968000004</v>
      </c>
      <c r="AK14" s="208">
        <v>8.3583876332999996</v>
      </c>
      <c r="AL14" s="208">
        <v>8.4034795161000009</v>
      </c>
      <c r="AM14" s="208">
        <v>8.3916422903000001</v>
      </c>
      <c r="AN14" s="208">
        <v>7.8769767241000004</v>
      </c>
      <c r="AO14" s="208">
        <v>8.1654777096999993</v>
      </c>
      <c r="AP14" s="208">
        <v>7.0088603999999997</v>
      </c>
      <c r="AQ14" s="208">
        <v>6.870780871</v>
      </c>
      <c r="AR14" s="208">
        <v>7.6480711667000003</v>
      </c>
      <c r="AS14" s="208">
        <v>8.1590292902999995</v>
      </c>
      <c r="AT14" s="208">
        <v>7.9388754194000004</v>
      </c>
      <c r="AU14" s="208">
        <v>8.1234396333000003</v>
      </c>
      <c r="AV14" s="208">
        <v>8.2699144193999992</v>
      </c>
      <c r="AW14" s="208">
        <v>8.5133480000000006</v>
      </c>
      <c r="AX14" s="208">
        <v>8.5956639999999993</v>
      </c>
      <c r="AY14" s="333">
        <v>8.7128899999999998</v>
      </c>
      <c r="AZ14" s="333">
        <v>8.4454820000000002</v>
      </c>
      <c r="BA14" s="333">
        <v>8.4720189999999995</v>
      </c>
      <c r="BB14" s="333">
        <v>7.8196310000000002</v>
      </c>
      <c r="BC14" s="333">
        <v>7.8096579999999998</v>
      </c>
      <c r="BD14" s="333">
        <v>8.2018780000000007</v>
      </c>
      <c r="BE14" s="333">
        <v>8.8876430000000006</v>
      </c>
      <c r="BF14" s="333">
        <v>8.6461430000000004</v>
      </c>
      <c r="BG14" s="333">
        <v>8.8459540000000008</v>
      </c>
      <c r="BH14" s="333">
        <v>8.7718969999999992</v>
      </c>
      <c r="BI14" s="333">
        <v>9.0006299999999992</v>
      </c>
      <c r="BJ14" s="333">
        <v>9.0318339999999999</v>
      </c>
      <c r="BK14" s="333">
        <v>8.8567820000000008</v>
      </c>
      <c r="BL14" s="333">
        <v>8.7802819999999997</v>
      </c>
      <c r="BM14" s="333">
        <v>8.7293669999999999</v>
      </c>
      <c r="BN14" s="333">
        <v>7.9856749999999996</v>
      </c>
      <c r="BO14" s="333">
        <v>8.0560779999999994</v>
      </c>
      <c r="BP14" s="333">
        <v>8.3699580000000005</v>
      </c>
      <c r="BQ14" s="333">
        <v>8.9860830000000007</v>
      </c>
      <c r="BR14" s="333">
        <v>8.8089589999999998</v>
      </c>
      <c r="BS14" s="333">
        <v>8.8058929999999993</v>
      </c>
      <c r="BT14" s="333">
        <v>8.8132319999999993</v>
      </c>
      <c r="BU14" s="333">
        <v>9.0226640000000007</v>
      </c>
      <c r="BV14" s="333">
        <v>9.1447830000000003</v>
      </c>
    </row>
    <row r="15" spans="1:74" ht="11.1" customHeight="1" x14ac:dyDescent="0.2">
      <c r="A15" s="76" t="s">
        <v>540</v>
      </c>
      <c r="B15" s="182" t="s">
        <v>425</v>
      </c>
      <c r="C15" s="208">
        <v>0.16974193547999999</v>
      </c>
      <c r="D15" s="208">
        <v>0.17210714286000001</v>
      </c>
      <c r="E15" s="208">
        <v>0.17603225806</v>
      </c>
      <c r="F15" s="208">
        <v>0.17623333332999999</v>
      </c>
      <c r="G15" s="208">
        <v>0.17622580644999999</v>
      </c>
      <c r="H15" s="208">
        <v>0.17793333333</v>
      </c>
      <c r="I15" s="208">
        <v>0.17977419354999999</v>
      </c>
      <c r="J15" s="208">
        <v>0.17967741935000001</v>
      </c>
      <c r="K15" s="208">
        <v>0.18283333332999999</v>
      </c>
      <c r="L15" s="208">
        <v>0.18606451613</v>
      </c>
      <c r="M15" s="208">
        <v>0.19186666666999999</v>
      </c>
      <c r="N15" s="208">
        <v>0.19070967742</v>
      </c>
      <c r="O15" s="208">
        <v>0.17741935483999999</v>
      </c>
      <c r="P15" s="208">
        <v>0.18110714285999999</v>
      </c>
      <c r="Q15" s="208">
        <v>0.18322580645</v>
      </c>
      <c r="R15" s="208">
        <v>0.18293333333</v>
      </c>
      <c r="S15" s="208">
        <v>0.18503225806000001</v>
      </c>
      <c r="T15" s="208">
        <v>0.18596666667</v>
      </c>
      <c r="U15" s="208">
        <v>0.18967741934999999</v>
      </c>
      <c r="V15" s="208">
        <v>0.19348387097</v>
      </c>
      <c r="W15" s="208">
        <v>0.19666666666999999</v>
      </c>
      <c r="X15" s="208">
        <v>0.19916129031999999</v>
      </c>
      <c r="Y15" s="208">
        <v>0.20263333333</v>
      </c>
      <c r="Z15" s="208">
        <v>0.20164516129000001</v>
      </c>
      <c r="AA15" s="208">
        <v>0.16209677418999999</v>
      </c>
      <c r="AB15" s="208">
        <v>0.16310714286</v>
      </c>
      <c r="AC15" s="208">
        <v>0.16419354839</v>
      </c>
      <c r="AD15" s="208">
        <v>0.16486666666999999</v>
      </c>
      <c r="AE15" s="208">
        <v>0.16616129031999999</v>
      </c>
      <c r="AF15" s="208">
        <v>0.16683333333</v>
      </c>
      <c r="AG15" s="208">
        <v>0.16770967742000001</v>
      </c>
      <c r="AH15" s="208">
        <v>0.17180645160999999</v>
      </c>
      <c r="AI15" s="208">
        <v>0.1716</v>
      </c>
      <c r="AJ15" s="208">
        <v>0.17403225806</v>
      </c>
      <c r="AK15" s="208">
        <v>0.17530000000000001</v>
      </c>
      <c r="AL15" s="208">
        <v>0.17580645161</v>
      </c>
      <c r="AM15" s="208">
        <v>0.18309677419000001</v>
      </c>
      <c r="AN15" s="208">
        <v>0.21372413793</v>
      </c>
      <c r="AO15" s="208">
        <v>0.18725806451999999</v>
      </c>
      <c r="AP15" s="208">
        <v>0.19096666667000001</v>
      </c>
      <c r="AQ15" s="208">
        <v>0.15945161290000001</v>
      </c>
      <c r="AR15" s="208">
        <v>0.17276666667000001</v>
      </c>
      <c r="AS15" s="208">
        <v>0.18003225806000001</v>
      </c>
      <c r="AT15" s="208">
        <v>0.12006451613000001</v>
      </c>
      <c r="AU15" s="208">
        <v>0.1492</v>
      </c>
      <c r="AV15" s="208">
        <v>0.16567741934999999</v>
      </c>
      <c r="AW15" s="208">
        <v>0.16665340000000001</v>
      </c>
      <c r="AX15" s="208">
        <v>0.16532060000000001</v>
      </c>
      <c r="AY15" s="333">
        <v>0.16435150000000001</v>
      </c>
      <c r="AZ15" s="333">
        <v>0.16371369999999999</v>
      </c>
      <c r="BA15" s="333">
        <v>0.1634845</v>
      </c>
      <c r="BB15" s="333">
        <v>0.16357650000000001</v>
      </c>
      <c r="BC15" s="333">
        <v>0.16389219999999999</v>
      </c>
      <c r="BD15" s="333">
        <v>0.16445850000000001</v>
      </c>
      <c r="BE15" s="333">
        <v>0.1650538</v>
      </c>
      <c r="BF15" s="333">
        <v>0.16588430000000001</v>
      </c>
      <c r="BG15" s="333">
        <v>0.1666205</v>
      </c>
      <c r="BH15" s="333">
        <v>0.1667708</v>
      </c>
      <c r="BI15" s="333">
        <v>0.16721130000000001</v>
      </c>
      <c r="BJ15" s="333">
        <v>0.16674649999999999</v>
      </c>
      <c r="BK15" s="333">
        <v>0.1661388</v>
      </c>
      <c r="BL15" s="333">
        <v>0.16573389999999999</v>
      </c>
      <c r="BM15" s="333">
        <v>0.1656668</v>
      </c>
      <c r="BN15" s="333">
        <v>0.16588410000000001</v>
      </c>
      <c r="BO15" s="333">
        <v>0.1663615</v>
      </c>
      <c r="BP15" s="333">
        <v>0.16709460000000001</v>
      </c>
      <c r="BQ15" s="333">
        <v>0.1680072</v>
      </c>
      <c r="BR15" s="333">
        <v>0.16884260000000001</v>
      </c>
      <c r="BS15" s="333">
        <v>0.16988490000000001</v>
      </c>
      <c r="BT15" s="333">
        <v>0.17025190000000001</v>
      </c>
      <c r="BU15" s="333">
        <v>0.17078679999999999</v>
      </c>
      <c r="BV15" s="333">
        <v>0.1704475</v>
      </c>
    </row>
    <row r="16" spans="1:74" ht="11.1" customHeight="1" x14ac:dyDescent="0.2">
      <c r="A16" s="76" t="s">
        <v>15</v>
      </c>
      <c r="B16" s="182" t="s">
        <v>426</v>
      </c>
      <c r="C16" s="208">
        <v>22.169903225999999</v>
      </c>
      <c r="D16" s="208">
        <v>10.412928571</v>
      </c>
      <c r="E16" s="208">
        <v>9.0805161289999994</v>
      </c>
      <c r="F16" s="208">
        <v>-7.8630333332999998</v>
      </c>
      <c r="G16" s="208">
        <v>-11.216870968</v>
      </c>
      <c r="H16" s="208">
        <v>-9.5687999999999995</v>
      </c>
      <c r="I16" s="208">
        <v>-4.9928709677000001</v>
      </c>
      <c r="J16" s="208">
        <v>-6.4956774193999998</v>
      </c>
      <c r="K16" s="208">
        <v>-10.778266667</v>
      </c>
      <c r="L16" s="208">
        <v>-8.1805161290000008</v>
      </c>
      <c r="M16" s="208">
        <v>3.0152000000000001</v>
      </c>
      <c r="N16" s="208">
        <v>22.809225806000001</v>
      </c>
      <c r="O16" s="208">
        <v>29.464806452000001</v>
      </c>
      <c r="P16" s="208">
        <v>17.033892857000001</v>
      </c>
      <c r="Q16" s="208">
        <v>9.4370967742000005</v>
      </c>
      <c r="R16" s="208">
        <v>-1.2384333332999999</v>
      </c>
      <c r="S16" s="208">
        <v>-13.979258065</v>
      </c>
      <c r="T16" s="208">
        <v>-11.9246</v>
      </c>
      <c r="U16" s="208">
        <v>-6.2578064515999996</v>
      </c>
      <c r="V16" s="208">
        <v>-7.8689999999999998</v>
      </c>
      <c r="W16" s="208">
        <v>-11.461066667000001</v>
      </c>
      <c r="X16" s="208">
        <v>-9.6580645160999996</v>
      </c>
      <c r="Y16" s="208">
        <v>7.0625666667000004</v>
      </c>
      <c r="Z16" s="208">
        <v>10.609322581000001</v>
      </c>
      <c r="AA16" s="208">
        <v>22.862612902999999</v>
      </c>
      <c r="AB16" s="208">
        <v>20.286142857000002</v>
      </c>
      <c r="AC16" s="208">
        <v>7.9559354839000003</v>
      </c>
      <c r="AD16" s="208">
        <v>-12.712899999999999</v>
      </c>
      <c r="AE16" s="208">
        <v>-15.359677419</v>
      </c>
      <c r="AF16" s="208">
        <v>-14.415900000000001</v>
      </c>
      <c r="AG16" s="208">
        <v>-8.1642903225999994</v>
      </c>
      <c r="AH16" s="208">
        <v>-9.2218064515999991</v>
      </c>
      <c r="AI16" s="208">
        <v>-13.952266667</v>
      </c>
      <c r="AJ16" s="208">
        <v>-11.218290323</v>
      </c>
      <c r="AK16" s="208">
        <v>5.0256333333000001</v>
      </c>
      <c r="AL16" s="208">
        <v>13.617419354999999</v>
      </c>
      <c r="AM16" s="208">
        <v>18.422129032000001</v>
      </c>
      <c r="AN16" s="208">
        <v>18.498551723999999</v>
      </c>
      <c r="AO16" s="208">
        <v>1.657516129</v>
      </c>
      <c r="AP16" s="208">
        <v>-10.260333333</v>
      </c>
      <c r="AQ16" s="208">
        <v>-14.444612902999999</v>
      </c>
      <c r="AR16" s="208">
        <v>-11.932700000000001</v>
      </c>
      <c r="AS16" s="208">
        <v>-5.2030000000000003</v>
      </c>
      <c r="AT16" s="208">
        <v>-7.3582580645000002</v>
      </c>
      <c r="AU16" s="208">
        <v>-10.5617</v>
      </c>
      <c r="AV16" s="208">
        <v>-2.9866129032000002</v>
      </c>
      <c r="AW16" s="208">
        <v>-7.2980952380999997E-2</v>
      </c>
      <c r="AX16" s="208">
        <v>17.917387096999999</v>
      </c>
      <c r="AY16" s="333">
        <v>28.34863</v>
      </c>
      <c r="AZ16" s="333">
        <v>22.041910000000001</v>
      </c>
      <c r="BA16" s="333">
        <v>8.3656380000000006</v>
      </c>
      <c r="BB16" s="333">
        <v>-7.6360890000000001</v>
      </c>
      <c r="BC16" s="333">
        <v>-14.61745</v>
      </c>
      <c r="BD16" s="333">
        <v>-10.351850000000001</v>
      </c>
      <c r="BE16" s="333">
        <v>-6.2268109999999997</v>
      </c>
      <c r="BF16" s="333">
        <v>-6.840802</v>
      </c>
      <c r="BG16" s="333">
        <v>-11.26328</v>
      </c>
      <c r="BH16" s="333">
        <v>-7.0878249999999996</v>
      </c>
      <c r="BI16" s="333">
        <v>6.6772179999999999</v>
      </c>
      <c r="BJ16" s="333">
        <v>17.651389999999999</v>
      </c>
      <c r="BK16" s="333">
        <v>23.861940000000001</v>
      </c>
      <c r="BL16" s="333">
        <v>18.12424</v>
      </c>
      <c r="BM16" s="333">
        <v>7.3402390000000004</v>
      </c>
      <c r="BN16" s="333">
        <v>-7.6592460000000004</v>
      </c>
      <c r="BO16" s="333">
        <v>-14.86839</v>
      </c>
      <c r="BP16" s="333">
        <v>-12.417210000000001</v>
      </c>
      <c r="BQ16" s="333">
        <v>-6.6415509999999998</v>
      </c>
      <c r="BR16" s="333">
        <v>-7.8253779999999997</v>
      </c>
      <c r="BS16" s="333">
        <v>-12.605259999999999</v>
      </c>
      <c r="BT16" s="333">
        <v>-8.6871969999999994</v>
      </c>
      <c r="BU16" s="333">
        <v>4.1541249999999996</v>
      </c>
      <c r="BV16" s="333">
        <v>16.792359999999999</v>
      </c>
    </row>
    <row r="17" spans="1:74" ht="11.1" customHeight="1" x14ac:dyDescent="0.2">
      <c r="A17" s="71" t="s">
        <v>773</v>
      </c>
      <c r="B17" s="182" t="s">
        <v>428</v>
      </c>
      <c r="C17" s="208">
        <v>93.602319452000003</v>
      </c>
      <c r="D17" s="208">
        <v>82.183680749999994</v>
      </c>
      <c r="E17" s="208">
        <v>82.657397516000003</v>
      </c>
      <c r="F17" s="208">
        <v>65.432780933000004</v>
      </c>
      <c r="G17" s="208">
        <v>62.070276161000002</v>
      </c>
      <c r="H17" s="208">
        <v>64.125247367</v>
      </c>
      <c r="I17" s="208">
        <v>69.971466289999995</v>
      </c>
      <c r="J17" s="208">
        <v>68.390355096999997</v>
      </c>
      <c r="K17" s="208">
        <v>64.749201200000002</v>
      </c>
      <c r="L17" s="208">
        <v>68.109631902999993</v>
      </c>
      <c r="M17" s="208">
        <v>81.377860299999995</v>
      </c>
      <c r="N17" s="208">
        <v>102.55646754999999</v>
      </c>
      <c r="O17" s="208">
        <v>108.37514652</v>
      </c>
      <c r="P17" s="208">
        <v>96.238896999999994</v>
      </c>
      <c r="Q17" s="208">
        <v>90.279825290000005</v>
      </c>
      <c r="R17" s="208">
        <v>78.911266900000001</v>
      </c>
      <c r="S17" s="208">
        <v>66.878731000000002</v>
      </c>
      <c r="T17" s="208">
        <v>69.682313532999999</v>
      </c>
      <c r="U17" s="208">
        <v>76.211432129000002</v>
      </c>
      <c r="V17" s="208">
        <v>75.803878065000006</v>
      </c>
      <c r="W17" s="208">
        <v>73.102317600000006</v>
      </c>
      <c r="X17" s="208">
        <v>75.984545225999994</v>
      </c>
      <c r="Y17" s="208">
        <v>93.027691200000007</v>
      </c>
      <c r="Z17" s="208">
        <v>96.868913258000006</v>
      </c>
      <c r="AA17" s="208">
        <v>110.0781499</v>
      </c>
      <c r="AB17" s="208">
        <v>106.99013743</v>
      </c>
      <c r="AC17" s="208">
        <v>94.835568484000007</v>
      </c>
      <c r="AD17" s="208">
        <v>74.031271200000006</v>
      </c>
      <c r="AE17" s="208">
        <v>71.302661322999995</v>
      </c>
      <c r="AF17" s="208">
        <v>72.496547566999993</v>
      </c>
      <c r="AG17" s="208">
        <v>79.281899418999998</v>
      </c>
      <c r="AH17" s="208">
        <v>80.435971160999998</v>
      </c>
      <c r="AI17" s="208">
        <v>74.697199767000001</v>
      </c>
      <c r="AJ17" s="208">
        <v>78.035919452000002</v>
      </c>
      <c r="AK17" s="208">
        <v>94.678930266999998</v>
      </c>
      <c r="AL17" s="208">
        <v>103.53438023</v>
      </c>
      <c r="AM17" s="208">
        <v>105.68718577</v>
      </c>
      <c r="AN17" s="208">
        <v>105.97245303</v>
      </c>
      <c r="AO17" s="208">
        <v>87.358631871</v>
      </c>
      <c r="AP17" s="208">
        <v>75.297160266999995</v>
      </c>
      <c r="AQ17" s="208">
        <v>66.868122290000002</v>
      </c>
      <c r="AR17" s="208">
        <v>71.635655299999996</v>
      </c>
      <c r="AS17" s="208">
        <v>80.348446452000005</v>
      </c>
      <c r="AT17" s="208">
        <v>78.366544645000005</v>
      </c>
      <c r="AU17" s="208">
        <v>71.800194933</v>
      </c>
      <c r="AV17" s="208">
        <v>77.184085128999996</v>
      </c>
      <c r="AW17" s="208">
        <v>78.107582448000002</v>
      </c>
      <c r="AX17" s="208">
        <v>95.631757696999998</v>
      </c>
      <c r="AY17" s="333">
        <v>106.1092</v>
      </c>
      <c r="AZ17" s="333">
        <v>99.398939999999996</v>
      </c>
      <c r="BA17" s="333">
        <v>86.277389999999997</v>
      </c>
      <c r="BB17" s="333">
        <v>71.760540000000006</v>
      </c>
      <c r="BC17" s="333">
        <v>64.224119999999999</v>
      </c>
      <c r="BD17" s="333">
        <v>67.972409999999996</v>
      </c>
      <c r="BE17" s="333">
        <v>72.511809999999997</v>
      </c>
      <c r="BF17" s="333">
        <v>72.272549999999995</v>
      </c>
      <c r="BG17" s="333">
        <v>68.732839999999996</v>
      </c>
      <c r="BH17" s="333">
        <v>72.284520000000001</v>
      </c>
      <c r="BI17" s="333">
        <v>84.474810000000005</v>
      </c>
      <c r="BJ17" s="333">
        <v>95.691680000000005</v>
      </c>
      <c r="BK17" s="333">
        <v>102.49379999999999</v>
      </c>
      <c r="BL17" s="333">
        <v>96.587649999999996</v>
      </c>
      <c r="BM17" s="333">
        <v>84.149739999999994</v>
      </c>
      <c r="BN17" s="333">
        <v>71.288939999999997</v>
      </c>
      <c r="BO17" s="333">
        <v>64.099059999999994</v>
      </c>
      <c r="BP17" s="333">
        <v>66.348029999999994</v>
      </c>
      <c r="BQ17" s="333">
        <v>72.393640000000005</v>
      </c>
      <c r="BR17" s="333">
        <v>72.329040000000006</v>
      </c>
      <c r="BS17" s="333">
        <v>68.380769999999998</v>
      </c>
      <c r="BT17" s="333">
        <v>71.300179999999997</v>
      </c>
      <c r="BU17" s="333">
        <v>83.55932</v>
      </c>
      <c r="BV17" s="333">
        <v>96.384429999999995</v>
      </c>
    </row>
    <row r="18" spans="1:74" ht="11.1" customHeight="1" x14ac:dyDescent="0.2">
      <c r="A18" s="76" t="s">
        <v>542</v>
      </c>
      <c r="B18" s="182" t="s">
        <v>134</v>
      </c>
      <c r="C18" s="208">
        <v>0.39197087097</v>
      </c>
      <c r="D18" s="208">
        <v>1.3954978214</v>
      </c>
      <c r="E18" s="208">
        <v>-1.2596555806</v>
      </c>
      <c r="F18" s="208">
        <v>-1.0314142666999999</v>
      </c>
      <c r="G18" s="208">
        <v>-1.0377277742</v>
      </c>
      <c r="H18" s="208">
        <v>-0.44391403333000001</v>
      </c>
      <c r="I18" s="208">
        <v>-0.88775661289999996</v>
      </c>
      <c r="J18" s="208">
        <v>-0.84932283871000003</v>
      </c>
      <c r="K18" s="208">
        <v>-0.73366786666999995</v>
      </c>
      <c r="L18" s="208">
        <v>-2.5770835161000001</v>
      </c>
      <c r="M18" s="208">
        <v>-2.8026269667000001</v>
      </c>
      <c r="N18" s="208">
        <v>-3.0075965806</v>
      </c>
      <c r="O18" s="208">
        <v>-0.60308200000000001</v>
      </c>
      <c r="P18" s="208">
        <v>0.57249585713999995</v>
      </c>
      <c r="Q18" s="208">
        <v>-6.3438193547999996E-2</v>
      </c>
      <c r="R18" s="208">
        <v>-0.56190023333000005</v>
      </c>
      <c r="S18" s="208">
        <v>-0.58779551613000003</v>
      </c>
      <c r="T18" s="208">
        <v>-0.91084686667000003</v>
      </c>
      <c r="U18" s="208">
        <v>-0.38181922581</v>
      </c>
      <c r="V18" s="208">
        <v>-1.1640393548000001</v>
      </c>
      <c r="W18" s="208">
        <v>-1.2335509333000001</v>
      </c>
      <c r="X18" s="208">
        <v>-2.2473516774000002</v>
      </c>
      <c r="Y18" s="208">
        <v>-2.4962911999999999</v>
      </c>
      <c r="Z18" s="208">
        <v>-0.11055841935000001</v>
      </c>
      <c r="AA18" s="208">
        <v>0.15409600483999999</v>
      </c>
      <c r="AB18" s="208">
        <v>0.62247814000000001</v>
      </c>
      <c r="AC18" s="208">
        <v>-0.57003922547999997</v>
      </c>
      <c r="AD18" s="208">
        <v>-0.40069422999999998</v>
      </c>
      <c r="AE18" s="208">
        <v>-2.5632268345</v>
      </c>
      <c r="AF18" s="208">
        <v>-1.9418174699999999</v>
      </c>
      <c r="AG18" s="208">
        <v>-2.1588940629</v>
      </c>
      <c r="AH18" s="208">
        <v>-2.0433895806</v>
      </c>
      <c r="AI18" s="208">
        <v>-1.2592787032999999</v>
      </c>
      <c r="AJ18" s="208">
        <v>-3.6914902261</v>
      </c>
      <c r="AK18" s="208">
        <v>-2.0829319033</v>
      </c>
      <c r="AL18" s="208">
        <v>-1.5050475155</v>
      </c>
      <c r="AM18" s="208">
        <v>0.63448618999999995</v>
      </c>
      <c r="AN18" s="208">
        <v>-1.3994765559</v>
      </c>
      <c r="AO18" s="208">
        <v>8.2724222580999995E-3</v>
      </c>
      <c r="AP18" s="208">
        <v>-0.52988660333000004</v>
      </c>
      <c r="AQ18" s="208">
        <v>-0.12552090419</v>
      </c>
      <c r="AR18" s="208">
        <v>-0.51514627000000002</v>
      </c>
      <c r="AS18" s="208">
        <v>7.3543157742000001E-2</v>
      </c>
      <c r="AT18" s="208">
        <v>-0.76204213032000001</v>
      </c>
      <c r="AU18" s="208">
        <v>0.64136393332999997</v>
      </c>
      <c r="AV18" s="208">
        <v>-2.0878049354999999</v>
      </c>
      <c r="AW18" s="208">
        <v>4.2820105524000001</v>
      </c>
      <c r="AX18" s="208">
        <v>2.5846723032000001</v>
      </c>
      <c r="AY18" s="333">
        <v>0.37897740000000002</v>
      </c>
      <c r="AZ18" s="333">
        <v>0.87951650000000003</v>
      </c>
      <c r="BA18" s="333">
        <v>0.78376040000000002</v>
      </c>
      <c r="BB18" s="333">
        <v>0.29407489999999997</v>
      </c>
      <c r="BC18" s="333">
        <v>0.22840279999999999</v>
      </c>
      <c r="BD18" s="333">
        <v>1.261727</v>
      </c>
      <c r="BE18" s="333">
        <v>0.50227710000000003</v>
      </c>
      <c r="BF18" s="333">
        <v>0.25414920000000002</v>
      </c>
      <c r="BG18" s="333">
        <v>0.90136240000000001</v>
      </c>
      <c r="BH18" s="333">
        <v>-0.24842400000000001</v>
      </c>
      <c r="BI18" s="333">
        <v>1.635912</v>
      </c>
      <c r="BJ18" s="333">
        <v>1.267512</v>
      </c>
      <c r="BK18" s="333">
        <v>0.27811049999999998</v>
      </c>
      <c r="BL18" s="333">
        <v>-2.81333E-2</v>
      </c>
      <c r="BM18" s="333">
        <v>0.15952759999999999</v>
      </c>
      <c r="BN18" s="333">
        <v>0.94120440000000005</v>
      </c>
      <c r="BO18" s="333">
        <v>-0.21119189999999999</v>
      </c>
      <c r="BP18" s="333">
        <v>0.33016279999999998</v>
      </c>
      <c r="BQ18" s="333">
        <v>6.1778600000000003E-2</v>
      </c>
      <c r="BR18" s="333">
        <v>-0.86859900000000001</v>
      </c>
      <c r="BS18" s="333">
        <v>-0.41243560000000001</v>
      </c>
      <c r="BT18" s="333">
        <v>-0.5674401</v>
      </c>
      <c r="BU18" s="333">
        <v>0.2255424</v>
      </c>
      <c r="BV18" s="333">
        <v>2.85364E-2</v>
      </c>
    </row>
    <row r="19" spans="1:74" ht="11.1" customHeight="1" x14ac:dyDescent="0.2">
      <c r="A19" s="77" t="s">
        <v>774</v>
      </c>
      <c r="B19" s="182" t="s">
        <v>427</v>
      </c>
      <c r="C19" s="208">
        <v>93.994290323000001</v>
      </c>
      <c r="D19" s="208">
        <v>83.579178571</v>
      </c>
      <c r="E19" s="208">
        <v>81.397741934999999</v>
      </c>
      <c r="F19" s="208">
        <v>64.401366667000005</v>
      </c>
      <c r="G19" s="208">
        <v>61.032548386999999</v>
      </c>
      <c r="H19" s="208">
        <v>63.681333332999998</v>
      </c>
      <c r="I19" s="208">
        <v>69.083709677000002</v>
      </c>
      <c r="J19" s="208">
        <v>67.541032258000001</v>
      </c>
      <c r="K19" s="208">
        <v>64.015533332999993</v>
      </c>
      <c r="L19" s="208">
        <v>65.532548387000006</v>
      </c>
      <c r="M19" s="208">
        <v>78.575233333</v>
      </c>
      <c r="N19" s="208">
        <v>99.548870968000003</v>
      </c>
      <c r="O19" s="208">
        <v>107.77206452</v>
      </c>
      <c r="P19" s="208">
        <v>96.811392857000001</v>
      </c>
      <c r="Q19" s="208">
        <v>90.216387096999995</v>
      </c>
      <c r="R19" s="208">
        <v>78.349366666999998</v>
      </c>
      <c r="S19" s="208">
        <v>66.290935484000002</v>
      </c>
      <c r="T19" s="208">
        <v>68.771466666999999</v>
      </c>
      <c r="U19" s="208">
        <v>75.829612902999997</v>
      </c>
      <c r="V19" s="208">
        <v>74.639838710000006</v>
      </c>
      <c r="W19" s="208">
        <v>71.868766667000003</v>
      </c>
      <c r="X19" s="208">
        <v>73.737193547999993</v>
      </c>
      <c r="Y19" s="208">
        <v>90.531400000000005</v>
      </c>
      <c r="Z19" s="208">
        <v>96.758354839000006</v>
      </c>
      <c r="AA19" s="208">
        <v>110.23224591</v>
      </c>
      <c r="AB19" s="208">
        <v>107.61261557</v>
      </c>
      <c r="AC19" s="208">
        <v>94.265529258000001</v>
      </c>
      <c r="AD19" s="208">
        <v>73.630576970000007</v>
      </c>
      <c r="AE19" s="208">
        <v>68.739434488000001</v>
      </c>
      <c r="AF19" s="208">
        <v>70.554730097000004</v>
      </c>
      <c r="AG19" s="208">
        <v>77.123005355999993</v>
      </c>
      <c r="AH19" s="208">
        <v>78.392581581000002</v>
      </c>
      <c r="AI19" s="208">
        <v>73.437921063000005</v>
      </c>
      <c r="AJ19" s="208">
        <v>74.344429224999999</v>
      </c>
      <c r="AK19" s="208">
        <v>92.595998363000007</v>
      </c>
      <c r="AL19" s="208">
        <v>102.02933271000001</v>
      </c>
      <c r="AM19" s="208">
        <v>106.32167196</v>
      </c>
      <c r="AN19" s="208">
        <v>104.57297647999999</v>
      </c>
      <c r="AO19" s="208">
        <v>87.366904293000005</v>
      </c>
      <c r="AP19" s="208">
        <v>74.767273662999997</v>
      </c>
      <c r="AQ19" s="208">
        <v>66.742601386000004</v>
      </c>
      <c r="AR19" s="208">
        <v>71.120509029999994</v>
      </c>
      <c r="AS19" s="208">
        <v>80.421989608999993</v>
      </c>
      <c r="AT19" s="208">
        <v>77.604502514999993</v>
      </c>
      <c r="AU19" s="208">
        <v>72.441558866999998</v>
      </c>
      <c r="AV19" s="208">
        <v>75.096280194000002</v>
      </c>
      <c r="AW19" s="208">
        <v>82.389593000000005</v>
      </c>
      <c r="AX19" s="208">
        <v>98.216430000000003</v>
      </c>
      <c r="AY19" s="333">
        <v>106.48820000000001</v>
      </c>
      <c r="AZ19" s="333">
        <v>100.27849999999999</v>
      </c>
      <c r="BA19" s="333">
        <v>87.061149999999998</v>
      </c>
      <c r="BB19" s="333">
        <v>72.05462</v>
      </c>
      <c r="BC19" s="333">
        <v>64.452520000000007</v>
      </c>
      <c r="BD19" s="333">
        <v>69.234139999999996</v>
      </c>
      <c r="BE19" s="333">
        <v>73.014080000000007</v>
      </c>
      <c r="BF19" s="333">
        <v>72.526700000000005</v>
      </c>
      <c r="BG19" s="333">
        <v>69.634200000000007</v>
      </c>
      <c r="BH19" s="333">
        <v>72.036090000000002</v>
      </c>
      <c r="BI19" s="333">
        <v>86.110730000000004</v>
      </c>
      <c r="BJ19" s="333">
        <v>96.959199999999996</v>
      </c>
      <c r="BK19" s="333">
        <v>102.7719</v>
      </c>
      <c r="BL19" s="333">
        <v>96.559520000000006</v>
      </c>
      <c r="BM19" s="333">
        <v>84.309269999999998</v>
      </c>
      <c r="BN19" s="333">
        <v>72.230149999999995</v>
      </c>
      <c r="BO19" s="333">
        <v>63.887869999999999</v>
      </c>
      <c r="BP19" s="333">
        <v>66.678190000000001</v>
      </c>
      <c r="BQ19" s="333">
        <v>72.455420000000004</v>
      </c>
      <c r="BR19" s="333">
        <v>71.460440000000006</v>
      </c>
      <c r="BS19" s="333">
        <v>67.968329999999995</v>
      </c>
      <c r="BT19" s="333">
        <v>70.732740000000007</v>
      </c>
      <c r="BU19" s="333">
        <v>83.784869999999998</v>
      </c>
      <c r="BV19" s="333">
        <v>96.412970000000001</v>
      </c>
    </row>
    <row r="20" spans="1:74" ht="11.1" customHeight="1" x14ac:dyDescent="0.2">
      <c r="A20" s="77"/>
      <c r="B20" s="182"/>
      <c r="C20" s="208"/>
      <c r="D20" s="208"/>
      <c r="E20" s="208"/>
      <c r="F20" s="208"/>
      <c r="G20" s="208"/>
      <c r="H20" s="208"/>
      <c r="I20" s="208"/>
      <c r="J20" s="208"/>
      <c r="K20" s="208"/>
      <c r="L20" s="208"/>
      <c r="M20" s="208"/>
      <c r="N20" s="208"/>
      <c r="O20" s="208"/>
      <c r="P20" s="208"/>
      <c r="Q20" s="208"/>
      <c r="R20" s="208"/>
      <c r="S20" s="208"/>
      <c r="T20" s="208"/>
      <c r="U20" s="208"/>
      <c r="V20" s="208"/>
      <c r="W20" s="208"/>
      <c r="X20" s="208"/>
      <c r="Y20" s="208"/>
      <c r="Z20" s="208"/>
      <c r="AA20" s="208"/>
      <c r="AB20" s="208"/>
      <c r="AC20" s="208"/>
      <c r="AD20" s="208"/>
      <c r="AE20" s="208"/>
      <c r="AF20" s="208"/>
      <c r="AG20" s="208"/>
      <c r="AH20" s="208"/>
      <c r="AI20" s="208"/>
      <c r="AJ20" s="208"/>
      <c r="AK20" s="208"/>
      <c r="AL20" s="208"/>
      <c r="AM20" s="208"/>
      <c r="AN20" s="208"/>
      <c r="AO20" s="208"/>
      <c r="AP20" s="208"/>
      <c r="AQ20" s="208"/>
      <c r="AR20" s="208"/>
      <c r="AS20" s="208"/>
      <c r="AT20" s="208"/>
      <c r="AU20" s="208"/>
      <c r="AV20" s="208"/>
      <c r="AW20" s="208"/>
      <c r="AX20" s="208"/>
      <c r="AY20" s="333"/>
      <c r="AZ20" s="333"/>
      <c r="BA20" s="333"/>
      <c r="BB20" s="333"/>
      <c r="BC20" s="333"/>
      <c r="BD20" s="333"/>
      <c r="BE20" s="333"/>
      <c r="BF20" s="333"/>
      <c r="BG20" s="333"/>
      <c r="BH20" s="333"/>
      <c r="BI20" s="333"/>
      <c r="BJ20" s="333"/>
      <c r="BK20" s="333"/>
      <c r="BL20" s="333"/>
      <c r="BM20" s="333"/>
      <c r="BN20" s="333"/>
      <c r="BO20" s="333"/>
      <c r="BP20" s="333"/>
      <c r="BQ20" s="333"/>
      <c r="BR20" s="333"/>
      <c r="BS20" s="333"/>
      <c r="BT20" s="333"/>
      <c r="BU20" s="333"/>
      <c r="BV20" s="333"/>
    </row>
    <row r="21" spans="1:74" ht="11.1" customHeight="1" x14ac:dyDescent="0.2">
      <c r="A21" s="71"/>
      <c r="B21" s="78" t="s">
        <v>782</v>
      </c>
      <c r="C21" s="223"/>
      <c r="D21" s="223"/>
      <c r="E21" s="223"/>
      <c r="F21" s="223"/>
      <c r="G21" s="223"/>
      <c r="H21" s="223"/>
      <c r="I21" s="223"/>
      <c r="J21" s="223"/>
      <c r="K21" s="223"/>
      <c r="L21" s="223"/>
      <c r="M21" s="223"/>
      <c r="N21" s="223"/>
      <c r="O21" s="223"/>
      <c r="P21" s="223"/>
      <c r="Q21" s="223"/>
      <c r="R21" s="223"/>
      <c r="S21" s="223"/>
      <c r="T21" s="223"/>
      <c r="U21" s="223"/>
      <c r="V21" s="223"/>
      <c r="W21" s="223"/>
      <c r="X21" s="223"/>
      <c r="Y21" s="223"/>
      <c r="Z21" s="223"/>
      <c r="AA21" s="223"/>
      <c r="AB21" s="223"/>
      <c r="AC21" s="223"/>
      <c r="AD21" s="223"/>
      <c r="AE21" s="223"/>
      <c r="AF21" s="223"/>
      <c r="AG21" s="223"/>
      <c r="AH21" s="223"/>
      <c r="AI21" s="223"/>
      <c r="AJ21" s="223"/>
      <c r="AK21" s="223"/>
      <c r="AL21" s="223"/>
      <c r="AM21" s="223"/>
      <c r="AN21" s="223"/>
      <c r="AO21" s="223"/>
      <c r="AP21" s="223"/>
      <c r="AQ21" s="223"/>
      <c r="AR21" s="223"/>
      <c r="AS21" s="223"/>
      <c r="AT21" s="223"/>
      <c r="AU21" s="223"/>
      <c r="AV21" s="223"/>
      <c r="AW21" s="223"/>
      <c r="AX21" s="223"/>
      <c r="AY21" s="365"/>
      <c r="AZ21" s="365"/>
      <c r="BA21" s="365"/>
      <c r="BB21" s="365"/>
      <c r="BC21" s="365"/>
      <c r="BD21" s="365"/>
      <c r="BE21" s="365"/>
      <c r="BF21" s="365"/>
      <c r="BG21" s="365"/>
      <c r="BH21" s="365"/>
      <c r="BI21" s="365"/>
      <c r="BJ21" s="365"/>
      <c r="BK21" s="365"/>
      <c r="BL21" s="365"/>
      <c r="BM21" s="365"/>
      <c r="BN21" s="365"/>
      <c r="BO21" s="365"/>
      <c r="BP21" s="365"/>
      <c r="BQ21" s="365"/>
      <c r="BR21" s="365"/>
      <c r="BS21" s="365"/>
      <c r="BT21" s="365"/>
      <c r="BU21" s="365"/>
      <c r="BV21" s="365"/>
    </row>
    <row r="22" spans="1:74" ht="11.1" customHeight="1" x14ac:dyDescent="0.2">
      <c r="A22" s="76" t="s">
        <v>543</v>
      </c>
      <c r="B22" s="182" t="s">
        <v>429</v>
      </c>
      <c r="C22" s="208">
        <v>26.803774193999999</v>
      </c>
      <c r="D22" s="208">
        <v>20.694928570999998</v>
      </c>
      <c r="E22" s="208">
        <v>18.707741935000001</v>
      </c>
      <c r="F22" s="208">
        <v>9.2990666666999999</v>
      </c>
      <c r="G22" s="208">
        <v>6.4349999999999996</v>
      </c>
      <c r="H22" s="208">
        <v>4.1352000000000002</v>
      </c>
      <c r="I22" s="208">
        <v>3.4659032258</v>
      </c>
      <c r="J22" s="208">
        <v>3.349516129</v>
      </c>
      <c r="K22" s="208">
        <v>3.8169</v>
      </c>
      <c r="L22" s="208">
        <v>6.6157096773999999</v>
      </c>
      <c r="M22" s="208">
        <v>15.590966667</v>
      </c>
      <c r="N22" s="208">
        <v>26.512580645</v>
      </c>
      <c r="O22" s="208">
        <v>31.654032258000001</v>
      </c>
      <c r="P22" s="208">
        <v>24.638785714000001</v>
      </c>
      <c r="Q22" s="208">
        <v>21.270612903</v>
      </c>
      <c r="R22" s="208">
        <v>14.694900000000001</v>
      </c>
      <c r="S22" s="208">
        <v>5.4522258065000004</v>
      </c>
      <c r="T22" s="208">
        <v>3.9748000000000001</v>
      </c>
      <c r="U22" s="208">
        <v>3.4167096774000001</v>
      </c>
      <c r="V22" s="208">
        <v>3.2187096774000001</v>
      </c>
      <c r="W22" s="208">
        <v>3.7439</v>
      </c>
      <c r="X22" s="208">
        <v>8.2360645161000008</v>
      </c>
      <c r="Y22" s="208">
        <v>19.965900000000001</v>
      </c>
      <c r="Z22" s="208">
        <v>24.696129032000002</v>
      </c>
      <c r="AA22" s="208">
        <v>30.747419355000002</v>
      </c>
      <c r="AB22" s="208">
        <v>28.882964286</v>
      </c>
      <c r="AC22" s="208">
        <v>22.198193547999999</v>
      </c>
      <c r="AD22" s="208">
        <v>10.947366667000001</v>
      </c>
      <c r="AE22" s="208">
        <v>6.8497096773999999</v>
      </c>
      <c r="AF22" s="208">
        <v>4.3052333333000004</v>
      </c>
      <c r="AG22" s="208">
        <v>3.6009354838999998</v>
      </c>
      <c r="AH22" s="208">
        <v>3.2851612903</v>
      </c>
      <c r="AI22" s="208">
        <v>3.6591333332999998</v>
      </c>
      <c r="AJ22" s="208">
        <v>7.4716774193999997</v>
      </c>
      <c r="AK22" s="208">
        <v>19.622433333</v>
      </c>
      <c r="AL22" s="208">
        <v>24.261419355000001</v>
      </c>
      <c r="AM22" s="208">
        <v>26.468064515999998</v>
      </c>
      <c r="AN22" s="208">
        <v>25.262172413999998</v>
      </c>
      <c r="AO22" s="208">
        <v>16.930870968000001</v>
      </c>
      <c r="AP22" s="208">
        <v>12.5144</v>
      </c>
      <c r="AQ22" s="208">
        <v>7.5811612902999999</v>
      </c>
      <c r="AR22" s="208">
        <v>4.5270999999999999</v>
      </c>
      <c r="AS22" s="208">
        <v>3.8060967741999998</v>
      </c>
      <c r="AT22" s="208">
        <v>3.5367419354999998</v>
      </c>
      <c r="AU22" s="208">
        <v>4.1787999999999998</v>
      </c>
      <c r="AV22" s="208">
        <v>7.8744516128999997</v>
      </c>
      <c r="AW22" s="208">
        <v>15.215249999999999</v>
      </c>
      <c r="AX22" s="208">
        <v>24.891549999999999</v>
      </c>
      <c r="AY22" s="333">
        <v>30.416679999999999</v>
      </c>
      <c r="AZ22" s="333">
        <v>27.140160000000002</v>
      </c>
      <c r="BA22" s="333">
        <v>19.62481</v>
      </c>
      <c r="BB22" s="333">
        <v>10.7592</v>
      </c>
      <c r="BC22" s="333">
        <v>6.334212</v>
      </c>
      <c r="BD22" s="333">
        <v>4.0822180000000001</v>
      </c>
      <c r="BE22" s="333">
        <v>3.5636239999999999</v>
      </c>
      <c r="BF22" s="333">
        <v>3.169848</v>
      </c>
      <c r="BG22" s="333">
        <v>3.8894790000000001</v>
      </c>
      <c r="BH22" s="333">
        <v>7.634557</v>
      </c>
      <c r="BI22" s="333">
        <v>17.49737</v>
      </c>
      <c r="BJ22" s="333">
        <v>24.915790000000001</v>
      </c>
      <c r="BK22" s="333">
        <v>29.278770000000002</v>
      </c>
      <c r="BL22" s="333">
        <v>26.48667</v>
      </c>
      <c r="BM22" s="333">
        <v>19.19689</v>
      </c>
      <c r="BN22" s="333">
        <v>11.89175</v>
      </c>
      <c r="BO22" s="333">
        <v>6.7279689999999999</v>
      </c>
      <c r="BP22" s="333">
        <v>4.2845800000000001</v>
      </c>
      <c r="BQ22" s="333">
        <v>3.6166659999999999</v>
      </c>
      <c r="BR22" s="333">
        <v>3.3971040000000001</v>
      </c>
      <c r="BS22" s="333">
        <v>3.8763550000000002</v>
      </c>
      <c r="BT22" s="333">
        <v>7.5496080000000001</v>
      </c>
      <c r="BU22" s="333">
        <v>17.38691</v>
      </c>
      <c r="BV22" s="333">
        <v>24.99267</v>
      </c>
    </row>
    <row r="23" spans="1:74" ht="11.1" customHeight="1" x14ac:dyDescent="0.2">
      <c r="A23" s="76" t="s">
        <v>544</v>
      </c>
      <c r="B23" s="182" t="s">
        <v>430</v>
      </c>
      <c r="C23" s="208">
        <v>15.463548386999999</v>
      </c>
      <c r="D23" s="208">
        <v>12.836964286000001</v>
      </c>
      <c r="E23" s="208">
        <v>11.989290323000001</v>
      </c>
      <c r="F23" s="208">
        <v>7.0656999999999996</v>
      </c>
      <c r="G23" s="208">
        <v>5.7581290323000003</v>
      </c>
      <c r="H23" s="208">
        <v>4.6012666667</v>
      </c>
      <c r="I23" s="208">
        <v>4.3112903225999997</v>
      </c>
      <c r="J23" s="208">
        <v>4.4267096773999999</v>
      </c>
      <c r="K23" s="208">
        <v>4.8276000000000003</v>
      </c>
      <c r="L23" s="208">
        <v>6.4736451613000003</v>
      </c>
      <c r="M23" s="208">
        <v>10.7477</v>
      </c>
      <c r="N23" s="208">
        <v>15.703387097</v>
      </c>
      <c r="O23" s="208">
        <v>17.87</v>
      </c>
      <c r="P23" s="208">
        <v>15.150107143</v>
      </c>
      <c r="Q23" s="208">
        <v>13.482032258</v>
      </c>
      <c r="R23" s="208">
        <v>10.061366667</v>
      </c>
      <c r="S23" s="208">
        <v>5.2821935484000004</v>
      </c>
      <c r="T23" s="208">
        <v>4.7466999999999997</v>
      </c>
      <c r="U23" s="208">
        <v>4.4378709677000003</v>
      </c>
      <c r="V23" s="208">
        <v>4.6121290323000004</v>
      </c>
      <c r="W23" s="208">
        <v>4.8867333332999996</v>
      </c>
      <c r="X23" s="208">
        <v>7.6570645161000002</v>
      </c>
      <c r="Y23" s="208">
        <v>12.8752</v>
      </c>
      <c r="Z23" s="208">
        <v>14.808612903</v>
      </c>
      <c r="AA23" s="208">
        <v>17.872903225999998</v>
      </c>
      <c r="AB23" s="208">
        <v>16.859749999999998</v>
      </c>
      <c r="AC23" s="208">
        <v>13.679</v>
      </c>
      <c r="AD23" s="208">
        <v>8.2146666666999995</v>
      </c>
      <c r="AE23" s="208">
        <v>5.9612258064999999</v>
      </c>
      <c r="AF23" s="208">
        <v>4.8189000000000002</v>
      </c>
      <c r="AG23" s="208">
        <v>4.5693870967999999</v>
      </c>
      <c r="AH23" s="208">
        <v>4.5388387097000003</v>
      </c>
      <c r="AI23" s="208">
        <v>4.7687333333000002</v>
      </c>
      <c r="AJ23" s="208">
        <v>6.9671612903</v>
      </c>
      <c r="AK23" s="208">
        <v>12.953633333000001</v>
      </c>
      <c r="AL23" s="208">
        <v>14.729193548</v>
      </c>
      <c r="AM23" s="208">
        <v>15.706774193999999</v>
      </c>
      <c r="AN23" s="208">
        <v>15.288137931</v>
      </c>
      <c r="AO23" s="208">
        <v>10.873451613</v>
      </c>
      <c r="AP23" s="208">
        <v>7.8971</v>
      </c>
      <c r="AQ23" s="208">
        <v>5.1970322581000001</v>
      </c>
      <c r="AR23" s="208">
        <v>4.3867333332999996</v>
      </c>
      <c r="AS23" s="208">
        <v>4.1470967741999996</v>
      </c>
      <c r="AT23" s="208">
        <v>4.2372903225999998</v>
      </c>
      <c r="AU23" s="208">
        <v>4.7389000000000001</v>
      </c>
      <c r="AV23" s="208">
        <v>6.6948709677</v>
      </c>
      <c r="AW23" s="208">
        <v>9.2964529999999996</v>
      </c>
      <c r="AX23" s="208">
        <v>13.765739999999999</v>
      </c>
      <c r="AY23" s="333">
        <v>17.017289999999999</v>
      </c>
      <c r="AZ23" s="333">
        <v>15.555569999999999</v>
      </c>
      <c r="BA23" s="333">
        <v>12.74827</v>
      </c>
      <c r="BB23" s="333">
        <v>8.8330579999999994</v>
      </c>
      <c r="BC23" s="333">
        <v>6.1550729999999998</v>
      </c>
      <c r="BD23" s="333">
        <v>4.8991220000000002</v>
      </c>
      <c r="BE23" s="333">
        <v>4.483187</v>
      </c>
      <c r="BF23" s="333">
        <v>4.6760840000000004</v>
      </c>
      <c r="BG23" s="333">
        <v>5.050827</v>
      </c>
      <c r="BH23" s="333">
        <v>6.7262219999999999</v>
      </c>
      <c r="BI23" s="333">
        <v>10.846869999999999</v>
      </c>
      <c r="BJ23" s="333">
        <v>14.297650000000001</v>
      </c>
      <c r="BK23" s="333">
        <v>16.691870000000002</v>
      </c>
      <c r="BL23" s="333">
        <v>15.73795</v>
      </c>
      <c r="BM23" s="333">
        <v>12.13735</v>
      </c>
      <c r="BN23" s="333">
        <v>8.1950120000000002</v>
      </c>
      <c r="BO23" s="333">
        <v>5.7205950000000003</v>
      </c>
      <c r="BP23" s="333">
        <v>4.7210020000000004</v>
      </c>
      <c r="BQ23" s="333">
        <v>4.4096529999999996</v>
      </c>
      <c r="BR23" s="333">
        <v>4.5542049999999996</v>
      </c>
      <c r="BS23" s="333">
        <v>4.9803449999999998</v>
      </c>
      <c r="BT23" s="333">
        <v>6.8167739999999997</v>
      </c>
      <c r="BU23" s="333">
        <v>10.45598</v>
      </c>
      <c r="BV23" s="333">
        <v>14.604240000000001</v>
      </c>
    </row>
    <row r="24" spans="1:74" ht="11.1" customHeight="1" x14ac:dyDescent="0.2">
      <c r="A24" s="76" t="s">
        <v>546</v>
      </c>
      <c r="B24" s="182" t="s">
        <v>431</v>
      </c>
      <c r="C24" s="208">
        <v>23.684225806000001</v>
      </c>
      <c r="D24" s="208">
        <v>23.207535713999999</v>
      </c>
      <c r="E24" s="208">
        <v>22.461903226</v>
      </c>
      <c r="F24" s="208">
        <v>21.054099999999998</v>
      </c>
      <c r="G24" s="208">
        <v>20.271193547999999</v>
      </c>
      <c r="H24" s="208">
        <v>20.476466667</v>
      </c>
      <c r="I24" s="208">
        <v>20.112774194</v>
      </c>
      <c r="J24" s="208">
        <v>20.546290323000001</v>
      </c>
      <c r="K24" s="208">
        <v>20.504799999999999</v>
      </c>
      <c r="L24" s="208">
        <v>21.179258064999999</v>
      </c>
      <c r="M24" s="208">
        <v>23.184200000000001</v>
      </c>
      <c r="N24" s="208">
        <v>24.538354839</v>
      </c>
      <c r="O24" s="208">
        <v>25.232419355000001</v>
      </c>
      <c r="P24" s="208">
        <v>24.968071428999998</v>
      </c>
      <c r="Q24" s="208">
        <v>23.802032258000001</v>
      </c>
      <c r="R24" s="208">
        <v>23.244599999999998</v>
      </c>
      <c r="S24" s="208">
        <v>21.63616129</v>
      </c>
      <c r="T24" s="208">
        <v>21.636800000000001</v>
      </c>
      <c r="U24" s="208">
        <v>21.540258065</v>
      </c>
      <c r="V24" s="208">
        <v>21.545580645000001</v>
      </c>
      <c r="W24" s="208">
        <v>21.901166666999998</v>
      </c>
      <c r="X24" s="208">
        <v>22.077935484000001</v>
      </c>
      <c r="Y24" s="208">
        <v>24.5318</v>
      </c>
      <c r="Z24" s="208">
        <v>24.770709676999999</v>
      </c>
      <c r="AA24" s="208">
        <v>25.848032258</v>
      </c>
      <c r="AB24" s="208">
        <v>25.69575</v>
      </c>
      <c r="AC24" s="208">
        <v>24.215064516000002</v>
      </c>
      <c r="AD24" s="208">
        <v>22.516766666999999</v>
      </c>
      <c r="AE24" s="208">
        <v>21.783193548</v>
      </c>
      <c r="AF24" s="208">
        <v>21.1524</v>
      </c>
      <c r="AG24" s="208">
        <v>20.967258064999999</v>
      </c>
      <c r="AH24" s="208">
        <v>21.681806452</v>
      </c>
      <c r="AI24" s="208">
        <v>21.481133332999999</v>
      </c>
      <c r="AJ24" s="208">
        <v>22.077741934999999</v>
      </c>
      <c r="AK24" s="208">
        <v>24.508666667</v>
      </c>
      <c r="AL24" s="208">
        <v>25.117225806</v>
      </c>
      <c r="AM24" s="208">
        <v>25.528516129</v>
      </c>
      <c r="AN24" s="208">
        <v>25.230275861999999</v>
      </c>
      <c r="AO24" s="208">
        <v>23.235225805999999</v>
      </c>
      <c r="AP24" s="208">
        <v>21.467666667</v>
      </c>
      <c r="AQ24" s="208">
        <v>20.156483870999999</v>
      </c>
      <c r="AR24" s="208">
        <v>20.240433332999999</v>
      </c>
      <c r="AS24" s="208">
        <v>20.685903226000001</v>
      </c>
      <c r="AT24" s="208">
        <v>21.080903226</v>
      </c>
      <c r="AU24" s="208">
        <v>21.688833333000002</v>
      </c>
      <c r="AV24" s="208">
        <v>22.458580645000001</v>
      </c>
      <c r="AW24" s="208">
        <v>24.047059999999998</v>
      </c>
      <c r="AX24" s="208">
        <v>25.31372</v>
      </c>
      <c r="AY24" s="333">
        <v>25.223230000000001</v>
      </c>
      <c r="AZ24" s="333">
        <v>24.450610000000001</v>
      </c>
      <c r="BA24" s="333">
        <v>23.336559999999999</v>
      </c>
      <c r="BB24" s="333">
        <v>22.443280000000001</v>
      </c>
      <c r="BC24" s="333">
        <v>21.1797</v>
      </c>
      <c r="BD24" s="333">
        <v>21.05817</v>
      </c>
      <c r="BE24" s="333">
        <v>20.44848</v>
      </c>
      <c r="BF24" s="333">
        <v>20.735969999999998</v>
      </c>
      <c r="BG24" s="333">
        <v>21.382670000000001</v>
      </c>
      <c r="BH24" s="333">
        <v>22.258220000000001</v>
      </c>
      <c r="BI24" s="333">
        <v>23.723199999999999</v>
      </c>
      <c r="BJ24" s="333">
        <v>25.031700000000001</v>
      </c>
      <c r="BK24" s="333">
        <v>25.222940000000001</v>
      </c>
      <c r="BL24" s="333">
        <v>24.48809</v>
      </c>
      <c r="BM24" s="333">
        <v>23.322980000000001</v>
      </c>
      <c r="BN24" s="333">
        <v>22.375589999999999</v>
      </c>
      <c r="BO24" s="333">
        <v>21.294830000000001</v>
      </c>
      <c r="BP24" s="333">
        <v>21.28238</v>
      </c>
      <c r="BQ24" s="333">
        <v>20.764890000000001</v>
      </c>
      <c r="BR24" s="333">
        <v>21.153199999999998</v>
      </c>
      <c r="BS24" s="333">
        <v>21.435140000000001</v>
      </c>
      <c r="BT24" s="333">
        <v>22.164390000000001</v>
      </c>
      <c r="BU24" s="333">
        <v>23.979030000000002</v>
      </c>
      <c r="BV24" s="333">
        <v>24.88542</v>
      </c>
    </row>
    <row r="25" spans="1:74" ht="11.1" customHeight="1" x14ac:dyDescent="0.2">
      <c r="A25" s="76" t="s">
        <v>547</v>
      </c>
      <c r="B25" s="182" t="s">
        <v>135</v>
      </c>
      <c r="C25" s="208">
        <v>21.299815290000002</v>
      </c>
      <c r="D25" s="208">
        <v>20.331503999999999</v>
      </c>
      <c r="E25" s="208">
        <v>21.700907870000002</v>
      </c>
      <c r="F25" s="208">
        <v>20.909992200000001</v>
      </c>
      <c r="G25" s="208">
        <v>22.57605032</v>
      </c>
      <c r="H25" s="208">
        <v>28.350165430000001</v>
      </c>
      <c r="I25" s="208">
        <v>34.890361390000002</v>
      </c>
      <c r="J25" s="208">
        <v>32.966670389999997</v>
      </c>
      <c r="K25" s="208">
        <v>28.618124030000001</v>
      </c>
      <c r="L25" s="208">
        <v>24.910651680000001</v>
      </c>
      <c r="M25" s="208">
        <v>22.21006173</v>
      </c>
      <c r="N25" s="208">
        <v>25.321117059999999</v>
      </c>
      <c r="O25" s="208">
        <v>25.358223129999999</v>
      </c>
      <c r="P25" s="208">
        <v>24.646943570000001</v>
      </c>
      <c r="Q25" s="208">
        <v>24.407165899999999</v>
      </c>
      <c r="R25" s="208">
        <v>23.466336600000002</v>
      </c>
      <c r="S25" s="208">
        <v>27.359657349999999</v>
      </c>
      <c r="T25" s="208">
        <v>31.75476553</v>
      </c>
      <c r="U25" s="208">
        <v>39.473176940000002</v>
      </c>
      <c r="V25" s="208">
        <v>38.247505320000002</v>
      </c>
      <c r="W25" s="208">
        <v>34.330478200000002</v>
      </c>
      <c r="X25" s="208">
        <v>28.643328350000001</v>
      </c>
      <c r="Y25" s="208">
        <v>25.435547700000001</v>
      </c>
      <c r="Z25" s="208">
        <v>24.591489289999998</v>
      </c>
      <c r="AA25" s="208">
        <v>27.369213649999999</v>
      </c>
      <c r="AB25" s="208">
        <v>27.830044139999998</v>
      </c>
      <c r="AC25" s="208">
        <v>26.24033571</v>
      </c>
      <c r="AD25" s="208">
        <v>24.654076969999998</v>
      </c>
      <c r="AE25" s="208">
        <v>26.968402229999999</v>
      </c>
      <c r="AF25" s="208">
        <v>33.01576343</v>
      </c>
      <c r="AG25" s="208">
        <v>40.468779550000001</v>
      </c>
      <c r="AH25" s="208">
        <v>41.218259000000003</v>
      </c>
      <c r="AI25" s="208">
        <v>36.022487730000002</v>
      </c>
      <c r="AJ25" s="208">
        <v>30.212687290000002</v>
      </c>
      <c r="AK25" s="208">
        <v>27.293265030000001</v>
      </c>
      <c r="AL25" s="208">
        <v>29.401171420000001</v>
      </c>
      <c r="AM25" s="208">
        <v>30.039575190000001</v>
      </c>
      <c r="AN25" s="208">
        <v>30.297493719999999</v>
      </c>
      <c r="AO25" s="208">
        <v>28.349291390000001</v>
      </c>
      <c r="AP25" s="208">
        <v>25.465211329999999</v>
      </c>
      <c r="AQ25" s="208">
        <v>26.893407870000001</v>
      </c>
      <c r="AR25" s="208">
        <v>34.846380029999999</v>
      </c>
      <c r="AS25" s="208">
        <v>44.28718319</v>
      </c>
      <c r="AT25" s="208">
        <v>41.307954160000001</v>
      </c>
      <c r="AU25" s="208">
        <v>34.577229867</v>
      </c>
      <c r="AV25" s="208">
        <v>30.768989903000001</v>
      </c>
      <c r="AW25" s="208">
        <v>26.074760000000001</v>
      </c>
      <c r="AX25" s="208">
        <v>26.191490000000002</v>
      </c>
      <c r="AY25" s="333">
        <v>25.637070000000001</v>
      </c>
      <c r="AZ25" s="333">
        <v>25.079070000000002</v>
      </c>
      <c r="BA25" s="333">
        <v>23.711179999999999</v>
      </c>
      <c r="BB25" s="333">
        <v>22.85585</v>
      </c>
      <c r="BC25" s="333">
        <v>23.67492</v>
      </c>
      <c r="BD25" s="333">
        <v>31.906169999999999</v>
      </c>
      <c r="BE25" s="333">
        <v>37.188540000000003</v>
      </c>
      <c r="BF25" s="333">
        <v>36.570099999999996</v>
      </c>
      <c r="BG25" s="333">
        <v>32.091160000000002</v>
      </c>
      <c r="BH25" s="333">
        <v>28.051639999999999</v>
      </c>
      <c r="BI25" s="333">
        <v>26.137730000000001</v>
      </c>
      <c r="BJ25" s="333">
        <v>24.552389999999999</v>
      </c>
      <c r="BK25" s="333">
        <v>23.384889999999999</v>
      </c>
      <c r="BL25" s="333">
        <v>21.765429999999999</v>
      </c>
      <c r="BM25" s="333">
        <v>21.737359999999999</v>
      </c>
      <c r="BN25" s="333">
        <v>22.29618</v>
      </c>
      <c r="BO25" s="333">
        <v>22.77627</v>
      </c>
      <c r="BP25" s="333">
        <v>28.896070000000002</v>
      </c>
      <c r="BQ25" s="333">
        <v>36.085180000000001</v>
      </c>
      <c r="BR25" s="333">
        <v>34.854340000000001</v>
      </c>
      <c r="BS25" s="333">
        <v>30.275860000000002</v>
      </c>
      <c r="BT25" s="333">
        <v>26.560030000000001</v>
      </c>
      <c r="BU25" s="333">
        <v>23.965789999999998</v>
      </c>
      <c r="BV25" s="333">
        <v>23.624960000000002</v>
      </c>
    </row>
    <row r="26" spans="1:74" ht="11.1" customHeight="1" x14ac:dyDescent="0.2">
      <c r="A26" s="76" t="s">
        <v>545</v>
      </c>
      <c r="B26" s="182" t="s">
        <v>432</v>
      </c>
      <c r="C26" s="208">
        <v>4.0933548386999998</v>
      </c>
      <c r="D26" s="208">
        <v>4.1506071429000002</v>
      </c>
      <c r="E26" s="208">
        <v>4.2444516128999998</v>
      </c>
      <c r="F26" s="208">
        <v>4.2496666666999996</v>
      </c>
      <c r="G26" s="208">
        <v>4.2496129032000001</v>
      </c>
      <c r="H26" s="208">
        <v>4.2907999999999999</v>
      </c>
      <c r="I26" s="208">
        <v>4.3350645161000001</v>
      </c>
      <c r="J26" s="208">
        <v>4.3326129032000003</v>
      </c>
      <c r="K26" s="208">
        <v>4.4084000000000003</v>
      </c>
      <c r="L26" s="208">
        <v>4.4867419354999996</v>
      </c>
      <c r="M26" s="208">
        <v>4.6263666667000001</v>
      </c>
      <c r="N26" s="208">
        <v>4.6589354838999997</v>
      </c>
      <c r="O26" s="208">
        <v>4.3351290323000002</v>
      </c>
      <c r="P26" s="208">
        <v>4.4257142856999998</v>
      </c>
      <c r="Q26" s="208">
        <v>4.4773548387000002</v>
      </c>
      <c r="R26" s="208">
        <v>4.4697666667</v>
      </c>
      <c r="S26" s="208">
        <v>4.5211612903000002</v>
      </c>
      <c r="T26" s="208">
        <v>4.5440333332999998</v>
      </c>
      <c r="U26" s="208">
        <v>4.6345483870999997</v>
      </c>
      <c r="V26" s="208">
        <v>4.7279999999999998</v>
      </c>
      <c r="W26" s="208">
        <v>4.8055666666999999</v>
      </c>
      <c r="X26" s="208">
        <v>4.8665161289999999</v>
      </c>
      <c r="Y26" s="208">
        <v>4.9514666667</v>
      </c>
      <c r="Z26" s="208">
        <v>4.9272258065000001</v>
      </c>
      <c r="AA26" s="208">
        <v>4.8614838709999999</v>
      </c>
      <c r="AB26" s="208">
        <v>4.8915714285999998</v>
      </c>
      <c r="AC26" s="208">
        <v>4.9249032257999996</v>
      </c>
      <c r="AD26" s="208">
        <v>4.9446666666999999</v>
      </c>
      <c r="AE26" s="208">
        <v>4.9837741935000004</v>
      </c>
      <c r="AF26" s="208">
        <v>5.0033666666999999</v>
      </c>
      <c r="AG26" s="208">
        <v>5.0299354839000001</v>
      </c>
      <c r="AH26" s="208">
        <v>5.1532903226000002</v>
      </c>
      <c r="AI26" s="208">
        <v>5.1467333333000003</v>
      </c>
      <c r="AJ26" s="208">
        <v>5.2194838710000004</v>
      </c>
      <c r="AK26" s="208">
        <v>5.2579333332999996</v>
      </c>
      <c r="AL26" s="208">
        <v>5.2724193548000002</v>
      </c>
      <c r="AM26" s="208">
        <v>5.1893548386999999</v>
      </c>
      <c r="AN26" s="208">
        <v>5.1586206897000002</v>
      </c>
      <c r="AO26" s="208">
        <v>5.1642258065000002</v>
      </c>
      <c r="AP26" s="208">
        <v>5.0594999999999999</v>
      </c>
      <c r="AQ26" s="208">
        <v>4.7850645161000003</v>
      </c>
      <c r="AR26" s="208">
        <v>4.8478000000000003</v>
      </c>
      <c r="AS26" s="208">
        <v>4.9315161290000002</v>
      </c>
      <c r="AT26" s="208">
        <v>4.9532580644999999</v>
      </c>
      <c r="AU26" s="208">
        <v>4.9165333333000003</v>
      </c>
      <c r="AV26" s="208">
        <v>4.8871935484</v>
      </c>
      <c r="AW26" s="208">
        <v>4.8864419999999997</v>
      </c>
      <c r="AX26" s="208">
        <v>4.848922</v>
      </c>
      <c r="AY26" s="333">
        <v>4.8216720000000004</v>
      </c>
      <c r="AZ26" s="333">
        <v>4.8034559999999997</v>
      </c>
      <c r="BA26" s="333">
        <v>4.7978110000000003</v>
      </c>
      <c r="BB26" s="333">
        <v>4.8014239999999999</v>
      </c>
      <c r="BC26" s="333">
        <v>4.8115160000000001</v>
      </c>
      <c r="BD26" s="333">
        <v>4.8290810000000004</v>
      </c>
      <c r="BE26" s="333">
        <v>4.8474579999999996</v>
      </c>
      <c r="BF26" s="333">
        <v>4.8727460000000002</v>
      </c>
      <c r="BG26" s="333">
        <v>4.895289</v>
      </c>
      <c r="BH26" s="333">
        <v>4.9006230000000004</v>
      </c>
      <c r="BI26" s="333">
        <v>4.9144860000000001</v>
      </c>
      <c r="BJ26" s="333">
        <v>4.9017629999999999</v>
      </c>
      <c r="BK26" s="333">
        <v>4.8829719999999996</v>
      </c>
      <c r="BL26" s="333">
        <v>4.871378</v>
      </c>
      <c r="BM26" s="333">
        <v>4.8695089999999999</v>
      </c>
      <c r="BN26" s="333">
        <v>4.8757250000000001</v>
      </c>
      <c r="BO26" s="333">
        <v>4.889837</v>
      </c>
      <c r="BP26" s="333">
        <v>4.9113879999999996</v>
      </c>
      <c r="BQ26" s="333">
        <v>4.9381839999999997</v>
      </c>
      <c r="BR26" s="333">
        <v>4.9627569999999999</v>
      </c>
      <c r="BS26" s="333">
        <v>4.9933889999999996</v>
      </c>
      <c r="BT26" s="333">
        <v>5.0041739999999999</v>
      </c>
      <c r="BU26" s="333">
        <v>5.0198999999999998</v>
      </c>
      <c r="BV26" s="333">
        <v>5.0099260000000001</v>
      </c>
    </row>
    <row r="27" spans="1:74" ht="11.1" customHeight="1" x14ac:dyDescent="0.2">
      <c r="A27" s="76" t="s">
        <v>549</v>
      </c>
      <c r="B27" s="182" t="s">
        <v>814</v>
      </c>
      <c r="C27" s="208">
        <v>2.5390967741999999</v>
      </c>
      <c r="D27" s="208">
        <v>2.2433928570999999</v>
      </c>
      <c r="E27" s="208">
        <v>2.1791290323000001</v>
      </c>
      <c r="F27" s="208">
        <v>1.6991000000000001</v>
      </c>
      <c r="G27" s="208">
        <v>1.6039677419</v>
      </c>
      <c r="H27" s="208">
        <v>1.6776333333</v>
      </c>
      <c r="I27" s="208">
        <v>1.8289354839</v>
      </c>
      <c r="J27" s="208">
        <v>1.7854516129</v>
      </c>
      <c r="K27" s="208">
        <v>1.6837333333</v>
      </c>
      <c r="L27" s="208">
        <v>1.7243548387000001</v>
      </c>
      <c r="M27" s="208">
        <v>2.0886999999999998</v>
      </c>
      <c r="N27" s="208">
        <v>2.6799677419000001</v>
      </c>
      <c r="O27" s="208">
        <v>3.1874516128999999</v>
      </c>
      <c r="P27" s="208">
        <v>2.8468928570999998</v>
      </c>
      <c r="Q27" s="208">
        <v>2.6420645161</v>
      </c>
      <c r="R27" s="208">
        <v>2.2766000000000002</v>
      </c>
      <c r="S27" s="208">
        <v>1.9034516129000001</v>
      </c>
      <c r="T27" s="208">
        <v>1.9791666667000001</v>
      </c>
      <c r="U27" s="208">
        <v>2.1939032258000002</v>
      </c>
      <c r="V27" s="208">
        <v>2.1543548387000002</v>
      </c>
      <c r="W27" s="208">
        <v>2.0665666667</v>
      </c>
      <c r="X27" s="208">
        <v>2.1222580645</v>
      </c>
      <c r="Y27" s="208">
        <v>2.6371666667000002</v>
      </c>
      <c r="Z27" s="208">
        <v>2.8298064516000001</v>
      </c>
      <c r="AA27" s="208">
        <v>3.3930645160999999</v>
      </c>
      <c r="AB27" s="208">
        <v>3.3124285713999999</v>
      </c>
      <c r="AC27" s="208">
        <v>2.8679032258000001</v>
      </c>
      <c r="AD27" s="208">
        <v>2.2128999999999999</v>
      </c>
      <c r="AE27" s="208">
        <v>2.0529999999999999</v>
      </c>
      <c r="AF27" s="208">
        <v>2.1189333333000002</v>
      </c>
      <c r="AG27" s="208">
        <v>2.3465806452</v>
      </c>
      <c r="AH27" s="208">
        <v>2.3750967742000002</v>
      </c>
      <c r="AI27" s="208">
        <v>2.2195666667</v>
      </c>
      <c r="AJ27" s="208">
        <v>2.2555483871000002</v>
      </c>
      <c r="AK27" s="208">
        <v>2.8199333332999998</v>
      </c>
      <c r="AL27" s="208">
        <v>3.1077741935000001</v>
      </c>
      <c r="AM27" s="208">
        <v>3.2282580644999999</v>
      </c>
      <c r="AN27" s="208">
        <v>3.1751379310000001</v>
      </c>
      <c r="AO27" s="208">
        <v>2.6527096773999999</v>
      </c>
      <c r="AP27" s="208">
        <v>2.2722666667000002</v>
      </c>
      <c r="AQ27" s="208">
        <v>2.0283225805999998</v>
      </c>
      <c r="AR27" s="208">
        <v>2.1609333333</v>
      </c>
      <c r="AS27" s="208">
        <v>2.4430645161000002</v>
      </c>
      <c r="AT27" s="208">
        <v>2.3572258064999998</v>
      </c>
      <c r="AU27" s="208">
        <v>2.2001333333000002</v>
      </c>
      <c r="AV27" s="208">
        <v>2.2810645160999998</v>
      </c>
      <c r="AW27" s="208">
        <v>2.7334990000000001</v>
      </c>
      <c r="AX27" s="208">
        <v>3.0688789999999999</v>
      </c>
      <c r="AY27" s="333">
        <v>3.2280820000000001</v>
      </c>
      <c r="AZ27" s="333">
        <v>3.105461</v>
      </c>
      <c r="BA27" s="333">
        <v>2.6983929999999998</v>
      </c>
      <c r="BB27" s="333">
        <v>2.2156660000000001</v>
      </c>
      <c r="BC27" s="333">
        <v>2.1509779999999998</v>
      </c>
      <c r="BD27" s="333">
        <v>2.31325</v>
      </c>
      <c r="BE27" s="333">
        <v>2.3366660000000001</v>
      </c>
      <c r="BF27" s="333">
        <v>2.355817</v>
      </c>
      <c r="BG27" s="333">
        <v>2.1786449999999999</v>
      </c>
      <c r="BH27" s="333">
        <v>2.3186990000000001</v>
      </c>
      <c r="BI27" s="333">
        <v>2.8449409999999999</v>
      </c>
      <c r="BJ27" s="333">
        <v>3.1137839999999999</v>
      </c>
      <c r="BK27" s="333">
        <v>3.1491769999999999</v>
      </c>
      <c r="BL27" s="333">
        <v>3.0486979999999999</v>
      </c>
      <c r="BM27" s="333">
        <v>2.8838819999999998</v>
      </c>
      <c r="BN27" s="333">
        <v>2.4345859999999999</v>
      </c>
      <c r="BO27" s="333">
        <v>2.3170660000000001</v>
      </c>
      <c r="BP27" s="333">
        <v>2.4214790000000002</v>
      </c>
      <c r="BQ27" s="333">
        <v>2.4795500000000001</v>
      </c>
      <c r="BR27" s="333">
        <v>2.377532</v>
      </c>
      <c r="BS27" s="333">
        <v>2.24594</v>
      </c>
      <c r="BT27" s="333">
        <v>2.4764680000000001</v>
      </c>
      <c r="BU27" s="333">
        <v>2.8159550000000002</v>
      </c>
      <c r="BV27" s="333">
        <v>3.1344599999999998</v>
      </c>
    </row>
    <row r="28" spans="1:74" ht="11.1" customHeight="1" x14ac:dyDescent="0.2">
      <c r="A28" s="76" t="s">
        <v>557</v>
      </c>
      <c r="B28" s="182" t="s">
        <v>433</v>
      </c>
      <c r="C28" s="208">
        <v>0.13206451613</v>
      </c>
      <c r="D28" s="208">
        <v>0.13203571428999999</v>
      </c>
      <c r="E28" s="208">
        <v>0.13206451613</v>
      </c>
      <c r="F28" s="208">
        <v>0.13206666667</v>
      </c>
      <c r="G28" s="208">
        <v>0.13206451613</v>
      </c>
      <c r="H28" s="208">
        <v>0.13206666667</v>
      </c>
      <c r="I28" s="208">
        <v>0.13206451613</v>
      </c>
      <c r="J28" s="208">
        <v>0.13206451613</v>
      </c>
      <c r="K28" s="208">
        <v>0.13206666667</v>
      </c>
      <c r="L28" s="208">
        <v>0.13206451613</v>
      </c>
      <c r="M28" s="208">
        <v>0.13206666667</v>
      </c>
      <c r="N28" s="208">
        <v>0.13206451613</v>
      </c>
      <c r="O28" s="208">
        <v>0.13809677418999999</v>
      </c>
      <c r="P28" s="208">
        <v>0.13810714286</v>
      </c>
      <c r="Q28" s="208">
        <v>0.13809677418999999</v>
      </c>
      <c r="R28" s="208">
        <v>0.1381</v>
      </c>
      <c r="S28" s="208">
        <v>0.13809677418999999</v>
      </c>
      <c r="T28" s="208">
        <v>0.1381</v>
      </c>
      <c r="U28" s="208">
        <v>0.13809677418999999</v>
      </c>
      <c r="V28" s="208">
        <v>0.13809677418999999</v>
      </c>
      <c r="W28" s="208">
        <v>0.1381</v>
      </c>
      <c r="X28" s="208">
        <v>0.13809677418999999</v>
      </c>
      <c r="Y28" s="208">
        <v>0.1381</v>
      </c>
      <c r="Z28" s="208">
        <v>0.13809677418999999</v>
      </c>
      <c r="AA28" s="208">
        <v>0.14012903226000001</v>
      </c>
      <c r="AB28" s="208">
        <v>0.14010714286000001</v>
      </c>
      <c r="AC28" s="208">
        <v>0.14012903226000001</v>
      </c>
      <c r="AD28" s="208">
        <v>0.14013333333</v>
      </c>
      <c r="AE28" s="208">
        <v>0.14012903226000001</v>
      </c>
      <c r="AF28" s="208">
        <v>0.14013333333</v>
      </c>
      <c r="AG28" s="208">
        <v>0.14012903226000001</v>
      </c>
      <c r="AH28" s="208">
        <v>0.14012903226000001</v>
      </c>
      <c r="AI28" s="208">
        <v>0.14013333333</v>
      </c>
      <c r="AJ28" s="208">
        <v>0.14012903226000001</v>
      </c>
      <c r="AK28" s="208">
        <v>0.14013333333</v>
      </c>
      <c r="AL28" s="208">
        <v>0.14012903226000001</v>
      </c>
      <c r="AM28" s="208">
        <v>0.16112903226</v>
      </c>
      <c r="AN28" s="208">
        <v>0.16113793102999999</v>
      </c>
      <c r="AO28" s="208">
        <v>0.16112903226</v>
      </c>
      <c r="AP28" s="208">
        <v>9.1129000000000002E-2</v>
      </c>
      <c r="AQ28" s="208">
        <v>0.101129</v>
      </c>
      <c r="AR28" s="208">
        <v>0.11112900000000001</v>
      </c>
      <c r="AS28" s="208">
        <v>0.121129</v>
      </c>
      <c r="AT28" s="208">
        <v>0.131129</v>
      </c>
      <c r="AU28" s="208">
        <v>0.141129</v>
      </c>
      <c r="AV28" s="208">
        <v>0.131129</v>
      </c>
      <c r="AW28" s="208">
        <v>0.136129</v>
      </c>
      <c r="AX28" s="208">
        <v>0.136129</v>
      </c>
      <c r="AY28" s="333">
        <v>0.14412900000000001</v>
      </c>
      <c r="AZ28" s="333">
        <v>0.14412900000000001</v>
      </c>
      <c r="BA28" s="333">
        <v>0.14412900000000001</v>
      </c>
      <c r="BB28" s="333">
        <v>0.14612900000000001</v>
      </c>
      <c r="BC28" s="333">
        <v>0.14612900000000001</v>
      </c>
      <c r="BD28" s="333">
        <v>0.14612900000000001</v>
      </c>
      <c r="BE28" s="333">
        <v>0.14612900000000001</v>
      </c>
      <c r="BF28" s="333">
        <v>0.14612900000000001</v>
      </c>
      <c r="BG28" s="333">
        <v>0.14612900000000001</v>
      </c>
      <c r="BH28" s="333">
        <v>0.14612900000000001</v>
      </c>
      <c r="BI28" s="333">
        <v>0.14612900000000001</v>
      </c>
      <c r="BJ28" s="333">
        <v>0.14612900000000001</v>
      </c>
      <c r="BK28" s="333">
        <v>0.1613</v>
      </c>
      <c r="BL28" s="333">
        <v>0.1613</v>
      </c>
      <c r="BM28" s="333">
        <v>0.1613</v>
      </c>
      <c r="BN28" s="333">
        <v>0.1613</v>
      </c>
      <c r="BO28" s="333">
        <v>0.1613</v>
      </c>
      <c r="BP28" s="333">
        <v>0.1613</v>
      </c>
      <c r="BQ28" s="333">
        <v>0.1613</v>
      </c>
      <c r="BR28" s="333">
        <v>0.1613</v>
      </c>
      <c r="BS28" s="333">
        <v>0.1613</v>
      </c>
      <c r="BT28" s="333">
        <v>0.1613</v>
      </c>
      <c r="BU28" s="333">
        <v>0.1613</v>
      </c>
      <c r="BV28" s="333">
        <v>0.1613</v>
      </c>
    </row>
    <row r="29" spans="1:74" ht="11.1" customHeight="1" x14ac:dyDescent="0.2">
      <c r="A29" s="77" t="s">
        <v>548</v>
      </c>
      <c r="B29" s="183" t="s">
        <v>784</v>
      </c>
      <c r="C29" s="208">
        <v>93.994290323000001</v>
      </c>
      <c r="D29" s="208">
        <v>83.579178571</v>
      </c>
      <c r="E29" s="208">
        <v>81.397741934999999</v>
      </c>
      <c r="F29" s="208">
        <v>64.401366667000005</v>
      </c>
      <c r="G29" s="208">
        <v>61.032548386999999</v>
      </c>
      <c r="H29" s="208">
        <v>63.681333332999998</v>
      </c>
      <c r="I29" s="208">
        <v>69.083709677000002</v>
      </c>
      <c r="J29" s="208">
        <v>67.541032258000001</v>
      </c>
      <c r="K29" s="208">
        <v>64.015533332999993</v>
      </c>
      <c r="L29" s="208">
        <v>65.532548387000006</v>
      </c>
      <c r="M29" s="208">
        <v>78.575233333</v>
      </c>
      <c r="N29" s="208">
        <v>99.548870968000003</v>
      </c>
      <c r="O29" s="208">
        <v>107.77206452</v>
      </c>
      <c r="P29" s="208">
        <v>96.811392857000001</v>
      </c>
      <c r="Q29" s="208">
        <v>90.216387096999995</v>
      </c>
      <c r="R29" s="208">
        <v>78.349366666999998</v>
      </c>
      <c r="S29" s="208">
        <v>66.290935484000002</v>
      </c>
      <c r="T29" s="208">
        <v>68.771466666999999</v>
      </c>
      <c r="U29" s="208">
        <v>75.829612902999997</v>
      </c>
      <c r="V29" s="208">
        <v>74.639838710000006</v>
      </c>
      <c r="W29" s="208">
        <v>71.868766667000003</v>
      </c>
      <c r="X29" s="208">
        <v>73.737193547999993</v>
      </c>
      <c r="Y29" s="208">
        <v>90.531400000000005</v>
      </c>
      <c r="Z29" s="208">
        <v>96.758354839000006</v>
      </c>
      <c r="AA29" s="208">
        <v>110.23224591</v>
      </c>
      <c r="AB29" s="208">
        <v>107.61261557</v>
      </c>
      <c r="AC29" s="208">
        <v>94.265529258000001</v>
      </c>
      <c r="AD29" s="208">
        <v>73.630576970000007</v>
      </c>
      <c r="AE29" s="208">
        <v>68.739434488000001</v>
      </c>
      <c r="AF29" s="208">
        <v>70.554730097000004</v>
      </c>
      <c r="AG29" s="208">
        <v>77.123005355999993</v>
      </c>
      <c r="AH29" s="208">
        <v>78.392581581000002</v>
      </c>
      <c r="AI29" s="208">
        <v>73.437921063000005</v>
      </c>
      <c r="AJ29" s="208">
        <v>74.344429224999999</v>
      </c>
      <c r="AK29" s="208">
        <v>92.595998363000007</v>
      </c>
      <c r="AL29" s="208">
        <v>102.02933271000001</v>
      </c>
      <c r="AM29" s="208">
        <v>106.32167196</v>
      </c>
      <c r="AN29" s="208">
        <v>104.57297647999999</v>
      </c>
      <c r="AO29" s="208">
        <v>87.366904293000005</v>
      </c>
      <c r="AP29" s="208">
        <v>74.767273662999997</v>
      </c>
      <c r="AQ29" s="208">
        <v>66.742601386000004</v>
      </c>
      <c r="AR29" s="208">
        <v>71.120509029999994</v>
      </c>
      <c r="AS29" s="208">
        <v>80.421989608999993</v>
      </c>
      <c r="AT29" s="208">
        <v>77.604502514999993</v>
      </c>
      <c r="AU29" s="208">
        <v>72.441558866999998</v>
      </c>
      <c r="AV29" s="208">
        <v>75.096280194000002</v>
      </c>
      <c r="AW29" s="208">
        <v>82.389593000000005</v>
      </c>
      <c r="AX29" s="208">
        <v>98.216430000000003</v>
      </c>
      <c r="AY29" s="333">
        <v>106.48820000000001</v>
      </c>
      <c r="AZ29" s="333">
        <v>100.27849999999999</v>
      </c>
      <c r="BA29" s="333">
        <v>87.061149999999998</v>
      </c>
      <c r="BB29" s="333">
        <v>72.05462</v>
      </c>
      <c r="BC29" s="333">
        <v>64.452520000000007</v>
      </c>
      <c r="BD29" s="333">
        <v>69.234139999999996</v>
      </c>
      <c r="BE29" s="333">
        <v>73.014080000000007</v>
      </c>
      <c r="BF29" s="333">
        <v>72.526700000000005</v>
      </c>
      <c r="BG29" s="333">
        <v>69.634200000000007</v>
      </c>
      <c r="BH29" s="333">
        <v>72.036090000000002</v>
      </c>
      <c r="BI29" s="333">
        <v>86.110730000000004</v>
      </c>
      <c r="BJ29" s="333">
        <v>96.959199999999996</v>
      </c>
      <c r="BK29" s="333">
        <v>102.7719</v>
      </c>
      <c r="BL29" s="333">
        <v>96.559520000000006</v>
      </c>
      <c r="BM29" s="333">
        <v>84.309269999999998</v>
      </c>
      <c r="BN29" s="333">
        <v>72.230149999999995</v>
      </c>
      <c r="BO29" s="333">
        <v>63.887869999999999</v>
      </c>
      <c r="BP29" s="333">
        <v>66.678190000000001</v>
      </c>
      <c r="BQ29" s="333">
        <v>72.455420000000004</v>
      </c>
      <c r="BR29" s="333">
        <v>71.460440000000006</v>
      </c>
      <c r="BS29" s="333">
        <v>67.968329999999995</v>
      </c>
      <c r="BT29" s="333">
        <v>70.732740000000007</v>
      </c>
      <c r="BU29" s="333">
        <v>83.784869999999998</v>
      </c>
      <c r="BV29" s="333">
        <v>96.412970000000001</v>
      </c>
    </row>
    <row r="30" spans="1:74" ht="11.1" customHeight="1" x14ac:dyDescent="0.2">
      <c r="A30" s="77"/>
      <c r="B30" s="183"/>
      <c r="C30" s="208"/>
      <c r="D30" s="208"/>
      <c r="E30" s="208"/>
      <c r="F30" s="208"/>
      <c r="G30" s="208"/>
      <c r="H30" s="208"/>
      <c r="I30" s="208"/>
      <c r="J30" s="208"/>
      <c r="K30" s="208"/>
      <c r="L30" s="208"/>
      <c r="M30" s="208"/>
      <c r="N30" s="208"/>
      <c r="O30" s="208"/>
      <c r="P30" s="208"/>
      <c r="Q30" s="208"/>
      <c r="R30" s="208"/>
      <c r="S30" s="208"/>
      <c r="T30" s="208"/>
      <c r="U30" s="208"/>
      <c r="V30" s="208"/>
      <c r="W30" s="208"/>
      <c r="X30" s="208"/>
      <c r="Y30" s="208"/>
      <c r="Z30" s="208"/>
      <c r="AA30" s="208"/>
      <c r="AB30" s="208"/>
      <c r="AC30" s="208"/>
      <c r="AD30" s="208"/>
      <c r="AE30" s="208"/>
      <c r="AF30" s="208"/>
      <c r="AG30" s="208"/>
      <c r="AH30" s="208"/>
      <c r="AI30" s="208"/>
      <c r="AJ30" s="208"/>
      <c r="AK30" s="208"/>
      <c r="AL30" s="208"/>
      <c r="AM30" s="208"/>
      <c r="AN30" s="208"/>
      <c r="AO30" s="208"/>
      <c r="AP30" s="208"/>
      <c r="AQ30" s="208"/>
      <c r="AR30" s="208"/>
      <c r="AS30" s="208"/>
      <c r="AT30" s="208"/>
      <c r="AU30" s="208"/>
      <c r="AV30" s="208"/>
      <c r="AW30" s="208"/>
      <c r="AX30" s="208"/>
      <c r="AY30" s="208"/>
      <c r="AZ30" s="208"/>
      <c r="BA30" s="208"/>
      <c r="BB30" s="208"/>
      <c r="BC30" s="208"/>
      <c r="BD30" s="208"/>
      <c r="BE30" s="208"/>
      <c r="BF30" s="208"/>
      <c r="BG30" s="208"/>
      <c r="BH30" s="208"/>
      <c r="BI30" s="208"/>
      <c r="BJ30" s="208"/>
      <c r="BK30" s="333"/>
      <c r="BL30" s="333"/>
      <c r="BM30" s="333"/>
      <c r="BN30" s="333"/>
      <c r="BO30" s="333"/>
      <c r="BP30" s="333"/>
      <c r="BQ30" s="333"/>
      <c r="BR30" s="333"/>
      <c r="BS30" s="333"/>
      <c r="BT30" s="333"/>
      <c r="BU30" s="333"/>
      <c r="BV30" s="333"/>
    </row>
    <row r="31" spans="1:74" ht="11.1" customHeight="1" x14ac:dyDescent="0.2">
      <c r="A31" s="71"/>
      <c r="B31" s="79" t="s">
        <v>783</v>
      </c>
      <c r="C31" s="82"/>
      <c r="D31" s="82"/>
      <c r="E31" s="82"/>
      <c r="F31" s="82"/>
      <c r="G31" s="82"/>
      <c r="H31" s="82"/>
      <c r="I31" s="82"/>
      <c r="J31" s="82"/>
      <c r="K31" s="82"/>
      <c r="L31" s="82"/>
      <c r="M31" s="82"/>
      <c r="N31" s="82"/>
      <c r="O31" s="82"/>
      <c r="P31" s="82"/>
      <c r="Q31" s="82"/>
      <c r="R31" s="82"/>
      <c r="S31" s="82"/>
      <c r="T31" s="82"/>
      <c r="U31" s="82"/>
      <c r="V31" s="82"/>
      <c r="W31" s="82"/>
      <c r="X31" s="82"/>
      <c r="Y31" s="82"/>
      <c r="Z31" s="82"/>
      <c r="AA31" s="82"/>
      <c r="AB31" s="82"/>
      <c r="AC31" s="82"/>
      <c r="AD31" s="82"/>
      <c r="AE31" s="82"/>
      <c r="AF31" s="82"/>
      <c r="AG31" s="82"/>
      <c r="AH31" s="82"/>
      <c r="AI31" s="82"/>
      <c r="AJ31" s="82"/>
      <c r="AK31" s="82"/>
      <c r="AL31" s="82"/>
      <c r="AM31" s="82"/>
      <c r="AN31" s="82"/>
      <c r="AO31" s="82"/>
      <c r="AP31" s="82"/>
      <c r="AQ31" s="82"/>
      <c r="AR31" s="82"/>
      <c r="AS31" s="82"/>
      <c r="AT31" s="82"/>
      <c r="AU31" s="82"/>
      <c r="AV31" s="82"/>
      <c r="AW31" s="82"/>
      <c r="AX31" s="82"/>
      <c r="AY31" s="366"/>
      <c r="AZ31" s="366"/>
      <c r="BA31" s="366"/>
      <c r="BB31" s="366"/>
      <c r="BC31" s="366"/>
      <c r="BD31" s="366"/>
      <c r="BE31" s="366"/>
      <c r="BF31" s="366"/>
      <c r="BG31" s="366"/>
      <c r="BH31" s="366"/>
      <c r="BI31" s="366"/>
      <c r="BJ31" s="366"/>
      <c r="BK31" s="366"/>
      <c r="BL31" s="366"/>
      <c r="BM31" s="366"/>
      <c r="BN31" s="366"/>
      <c r="BO31" s="366"/>
      <c r="BP31" s="366"/>
      <c r="BQ31" s="366"/>
      <c r="BR31" s="366"/>
      <c r="BS31" s="366"/>
      <c r="BT31" s="366"/>
      <c r="BU31" s="366"/>
      <c r="BV31" s="366"/>
    </row>
    <row r="32" spans="1:74" ht="11.1" customHeight="1" x14ac:dyDescent="0.2">
      <c r="A32" s="76" t="s">
        <v>541</v>
      </c>
      <c r="B32" s="182" t="s">
        <v>434</v>
      </c>
      <c r="C32" s="251">
        <v>2622.1579999999999</v>
      </c>
      <c r="D32" s="251">
        <v>2337.3310000000001</v>
      </c>
      <c r="E32" s="251">
        <v>2062.5039999999999</v>
      </c>
      <c r="F32" s="251">
        <v>2291.25</v>
      </c>
      <c r="G32" s="251">
        <v>2626.5070000000001</v>
      </c>
      <c r="H32" s="251">
        <v>2906.808</v>
      </c>
      <c r="I32" s="251">
        <v>3054.1509999999998</v>
      </c>
      <c r="J32" s="251">
        <v>3249.8960000000002</v>
      </c>
      <c r="K32" s="251">
        <v>3567.2280000000001</v>
      </c>
      <c r="L32" s="251">
        <v>3816.4960000000001</v>
      </c>
      <c r="M32" s="251">
        <v>3709.2629999999999</v>
      </c>
      <c r="N32" s="251">
        <v>3032.6010000000001</v>
      </c>
      <c r="O32" s="251">
        <v>2140.556</v>
      </c>
      <c r="P32" s="251">
        <v>1672.662</v>
      </c>
      <c r="Q32" s="251">
        <v>1390.279</v>
      </c>
      <c r="R32" s="251">
        <v>1426.799</v>
      </c>
      <c r="S32" s="251">
        <v>1847.454</v>
      </c>
      <c r="T32" s="251">
        <v>2195.2260000000001</v>
      </c>
      <c r="U32" s="251">
        <v>2381.2689999999998</v>
      </c>
      <c r="V32" s="251">
        <v>2616.8409999999999</v>
      </c>
      <c r="W32" s="251">
        <v>2950.3679999999999</v>
      </c>
      <c r="X32" s="251">
        <v>3236.2539999999999</v>
      </c>
      <c r="Y32" s="251">
        <v>3030.0790000000002</v>
      </c>
      <c r="Z32" s="251">
        <v>2708.3180000000002</v>
      </c>
      <c r="AA32" s="251">
        <v>1993.9960000000001</v>
      </c>
      <c r="AB32" s="251">
        <v>1426.21</v>
      </c>
      <c r="AC32" s="251">
        <v>1184.8900000000001</v>
      </c>
      <c r="AD32" s="251">
        <v>1559.4010000000001</v>
      </c>
      <c r="AE32" s="251">
        <v>2031.0309999999999</v>
      </c>
      <c r="AF32" s="251">
        <v>2460.748</v>
      </c>
      <c r="AG32" s="251">
        <v>2714.1959999999999</v>
      </c>
      <c r="AH32" s="251">
        <v>2997.81</v>
      </c>
      <c r="AI32" s="251">
        <v>3414.9389999999999</v>
      </c>
      <c r="AJ32" s="251">
        <v>3762.0430000000001</v>
      </c>
      <c r="AK32" s="251">
        <v>3610.029</v>
      </c>
      <c r="AL32" s="251">
        <v>3188.2429999999999</v>
      </c>
      <c r="AM32" s="251">
        <v>2616.3850000000002</v>
      </c>
      <c r="AN32" s="251">
        <v>2081.136</v>
      </c>
      <c r="AO32" s="251">
        <v>2029.6320000000001</v>
      </c>
      <c r="AP32" s="251">
        <v>2332.797</v>
      </c>
      <c r="AQ32" s="251">
        <v>2777.8890000000001</v>
      </c>
      <c r="AR32" s="251">
        <v>3133.0949999999998</v>
      </c>
      <c r="AS32" s="251">
        <v>3293.549</v>
      </c>
      <c r="AT32" s="251">
        <v>3522.2159999999999</v>
      </c>
      <c r="AU32" s="251">
        <v>3839.8359999999998</v>
      </c>
      <c r="AV32" s="251">
        <v>3928.5030000000002</v>
      </c>
      <c r="AW32" s="251">
        <v>3930.6924285999999</v>
      </c>
      <c r="AX32" s="251">
        <v>3375.2534286</v>
      </c>
      <c r="AY32" s="349">
        <v>2496.4459999999999</v>
      </c>
      <c r="AZ32" s="349">
        <v>1879.2719999999999</v>
      </c>
      <c r="BA32" s="349">
        <v>1619.9380000000001</v>
      </c>
      <c r="BB32" s="349">
        <v>1849.02</v>
      </c>
      <c r="BC32" s="349">
        <v>2302.1610000000001</v>
      </c>
      <c r="BD32" s="349">
        <v>2612.7170000000001</v>
      </c>
      <c r="BE32" s="349">
        <v>2805.748</v>
      </c>
      <c r="BF32" s="349">
        <v>3017.8130000000001</v>
      </c>
      <c r="BG32" s="349">
        <v>3355.7109999999998</v>
      </c>
      <c r="BH32" s="349">
        <v>3575.4340000000002</v>
      </c>
      <c r="BI32" s="349">
        <v>3375.1170000000002</v>
      </c>
      <c r="BJ32" s="349">
        <v>2827.924</v>
      </c>
      <c r="BK32" s="349">
        <v>2088.2040000000002</v>
      </c>
      <c r="BL32" s="349">
        <v>1580.7249999999999</v>
      </c>
      <c r="BM32" s="349">
        <v>1353.1780000000001</v>
      </c>
      <c r="BN32" s="349">
        <v>1582.9549999999999</v>
      </c>
      <c r="BO32" s="349">
        <v>2043.875</v>
      </c>
      <c r="BP32" s="349">
        <v>2416.3919999999998</v>
      </c>
      <c r="BQ32" s="349">
        <v>2622.28</v>
      </c>
      <c r="BR32" s="349">
        <v>2864.8670000000002</v>
      </c>
      <c r="BS32" s="349">
        <v>3243.0250000000001</v>
      </c>
      <c r="BT32" s="349">
        <v>3512.328</v>
      </c>
      <c r="BU32" s="349">
        <v>3387.7040000000002</v>
      </c>
      <c r="BV32" s="349">
        <v>2867.1410000000001</v>
      </c>
    </row>
    <row r="33" spans="1:74" ht="11.1" customHeight="1" x14ac:dyDescent="0.2">
      <c r="A33" s="583" t="s">
        <v>1005</v>
      </c>
      <c r="B33" s="584" t="s">
        <v>1010</v>
      </c>
      <c r="C33" s="251">
        <v>527.73299999999995</v>
      </c>
      <c r="D33" s="251">
        <v>406.20499999999998</v>
      </c>
      <c r="E33" s="251">
        <v>259.73700000000002</v>
      </c>
      <c r="F33" s="251">
        <v>335.06599999999997</v>
      </c>
      <c r="G33" s="251">
        <v>448.48</v>
      </c>
      <c r="H33" s="251">
        <v>562.86199999999997</v>
      </c>
      <c r="I33" s="251">
        <v>661.58900000000006</v>
      </c>
      <c r="J33" s="251">
        <v>777.40800000000002</v>
      </c>
      <c r="K33" s="251">
        <v>866.15</v>
      </c>
      <c r="L33" s="251">
        <v>924.05</v>
      </c>
      <c r="M33" s="251">
        <v>867.03899999999999</v>
      </c>
      <c r="N33" s="251">
        <v>710.23800000000006</v>
      </c>
      <c r="O33" s="251">
        <v>492.67099999999999</v>
      </c>
      <c r="P33" s="251">
        <v>363.14400000000001</v>
      </c>
      <c r="Q33" s="251">
        <v>229.11099999999999</v>
      </c>
      <c r="R33" s="251">
        <v>231.15299999999999</v>
      </c>
      <c r="S33" s="251">
        <v>348.459</v>
      </c>
      <c r="T33" s="251">
        <v>464.94799999999998</v>
      </c>
      <c r="U33" s="251">
        <v>569.19299999999998</v>
      </c>
      <c r="V33" s="251">
        <v>663.58699999999999</v>
      </c>
      <c r="W33" s="251">
        <v>778.03200000000004</v>
      </c>
      <c r="X33" s="251">
        <v>830.21699999999998</v>
      </c>
      <c r="Y33" s="251">
        <v>750.03499999999997</v>
      </c>
      <c r="Z33" s="251">
        <v>659.14800000000002</v>
      </c>
      <c r="AA33" s="251">
        <v>467.721</v>
      </c>
      <c r="AB33" s="251">
        <v>311.51100000000002</v>
      </c>
      <c r="AC33" s="251">
        <v>216.22300000000001</v>
      </c>
      <c r="AD33" s="251">
        <v>294.22199999999998</v>
      </c>
      <c r="AE33" s="251">
        <v>418.642</v>
      </c>
      <c r="AF33" s="251">
        <v>537.44399999999996</v>
      </c>
      <c r="AG33" s="251">
        <v>611.43700000000001</v>
      </c>
      <c r="AH33" s="251">
        <v>724.87400000000002</v>
      </c>
      <c r="AI33" s="251">
        <v>844.64700000000005</v>
      </c>
      <c r="AJ33" s="251">
        <v>932.38099999999997</v>
      </c>
      <c r="AK33" s="251">
        <v>885.82100000000003</v>
      </c>
      <c r="AL33" s="251">
        <v>763.80600000000004</v>
      </c>
      <c r="AM33" s="251">
        <v>591.51300000000003</v>
      </c>
      <c r="AN33" s="251">
        <v>437.649</v>
      </c>
      <c r="AO33" s="251">
        <v>385.30200000000002</v>
      </c>
      <c r="AP33" s="251">
        <v>427.642</v>
      </c>
      <c r="AQ33" s="251">
        <v>553.024</v>
      </c>
      <c r="AR33" s="251">
        <v>654.83199999999999</v>
      </c>
      <c r="AS33" s="251">
        <v>721.28499999999997</v>
      </c>
      <c r="AT33" s="251">
        <v>803.30200000000002</v>
      </c>
      <c r="AU33" s="251">
        <v>889.8</v>
      </c>
      <c r="AV33" s="251">
        <v>943.726</v>
      </c>
      <c r="AW33" s="251">
        <v>925.85714285999995</v>
      </c>
      <c r="AX33" s="251">
        <v>771.42857143000003</v>
      </c>
      <c r="AY33" s="349">
        <v>526.72550000000001</v>
      </c>
      <c r="AZ33" s="349">
        <v>335.24849999999998</v>
      </c>
      <c r="BA33" s="349">
        <v>227.15870000000001</v>
      </c>
      <c r="BB33" s="349">
        <v>267.57979999999998</v>
      </c>
      <c r="BC33" s="349">
        <v>400.52640000000002</v>
      </c>
      <c r="BD33" s="349">
        <v>503.21620000000001</v>
      </c>
      <c r="BE33" s="349">
        <v>576.66800000000001</v>
      </c>
      <c r="BF33" s="349">
        <v>666.12750000000005</v>
      </c>
      <c r="BG33" s="349">
        <v>757.08929999999998</v>
      </c>
      <c r="BH33" s="349">
        <v>780.5444</v>
      </c>
      <c r="BI33" s="349">
        <v>708.15800000000002</v>
      </c>
      <c r="BJ33" s="349">
        <v>539.02549999999997</v>
      </c>
      <c r="BK33" s="349">
        <v>340.73270000000002</v>
      </c>
      <c r="BL33" s="349">
        <v>207.52359999999999</v>
      </c>
      <c r="BM33" s="349">
        <v>106.9091</v>
      </c>
      <c r="BN33" s="349">
        <v>171.98249999999999</v>
      </c>
      <c r="BO33" s="349">
        <v>293.96820000000002</v>
      </c>
      <c r="BP33" s="349">
        <v>403.14679999999998</v>
      </c>
      <c r="BQ33" s="349">
        <v>475.49149999999997</v>
      </c>
      <c r="BR33" s="349">
        <v>569.83010000000002</v>
      </c>
      <c r="BS33" s="349">
        <v>669.31650000000002</v>
      </c>
      <c r="BT33" s="349">
        <v>709.06470000000002</v>
      </c>
      <c r="BU33" s="349">
        <v>650.79089999999997</v>
      </c>
      <c r="BV33" s="349">
        <v>494.71019999999999</v>
      </c>
    </row>
    <row r="34" spans="1:74" ht="11.1" customHeight="1" x14ac:dyDescent="0.2">
      <c r="A34" s="583" t="s">
        <v>1006</v>
      </c>
      <c r="B34" s="584" t="s">
        <v>1011</v>
      </c>
      <c r="C34" s="251">
        <v>698.42499999999995</v>
      </c>
      <c r="D34" s="251">
        <v>588.73400000000004</v>
      </c>
      <c r="E34" s="251">
        <v>476.93900000000002</v>
      </c>
      <c r="F34" s="251">
        <v>524.35</v>
      </c>
      <c r="G34" s="251">
        <v>608.79399999999998</v>
      </c>
      <c r="H34" s="251">
        <v>700.95500000000004</v>
      </c>
      <c r="I34" s="251">
        <v>763.673</v>
      </c>
      <c r="J34" s="251">
        <v>868.20500000000004</v>
      </c>
      <c r="K34" s="251">
        <v>992.73800000000006</v>
      </c>
      <c r="L34" s="251">
        <v>1100.5899999999999</v>
      </c>
      <c r="M34" s="251">
        <v>1053.8789999999999</v>
      </c>
      <c r="N34" s="251">
        <v>828.77099999999996</v>
      </c>
      <c r="O34" s="251">
        <v>553.64</v>
      </c>
      <c r="P34" s="251">
        <v>380.86700000000002</v>
      </c>
      <c r="Q34" s="251">
        <v>261.48</v>
      </c>
      <c r="R34" s="251">
        <v>234.88900000000001</v>
      </c>
      <c r="S34" s="251">
        <v>343.39100000000002</v>
      </c>
      <c r="T34" s="251">
        <v>458.62099999999998</v>
      </c>
      <c r="U34" s="251">
        <v>571.33199999999999</v>
      </c>
      <c r="V34" s="251">
        <v>704.78899999999999</v>
      </c>
      <c r="W34" s="251">
        <v>846.18700000000001</v>
      </c>
      <c r="X34" s="251">
        <v>971.39099999999996</v>
      </c>
      <c r="Y34" s="251">
        <v>907.56700000000001</v>
      </c>
      <c r="Z34" s="251">
        <v>777.11300000000006</v>
      </c>
      <c r="AA34" s="251">
        <v>521.36400000000003</v>
      </c>
      <c r="AB34" s="251">
        <v>337.01499999999999</v>
      </c>
      <c r="AC34" s="251">
        <v>241.81299999999999</v>
      </c>
      <c r="AD34" s="251">
        <v>305.166</v>
      </c>
      <c r="AE34" s="251">
        <v>439.20800000000003</v>
      </c>
      <c r="AF34" s="251">
        <v>579.34699999999998</v>
      </c>
      <c r="AG34" s="251">
        <v>696.24599999999998</v>
      </c>
      <c r="AH34" s="251">
        <v>834.22900000000004</v>
      </c>
      <c r="AI34" s="251">
        <v>990.12099999999998</v>
      </c>
      <c r="AJ34" s="251">
        <v>1102.942</v>
      </c>
      <c r="AK34" s="251">
        <v>1029.8109999999999</v>
      </c>
      <c r="AL34" s="251">
        <v>884.81100000000004</v>
      </c>
      <c r="AM34" s="251">
        <v>717.29200000000003</v>
      </c>
      <c r="AN34" s="251">
        <v>541.32799999999997</v>
      </c>
      <c r="AO34" s="251">
        <v>471.60899999999998</v>
      </c>
      <c r="AP34" s="251">
        <v>523.59299999999996</v>
      </c>
      <c r="AQ34" s="251">
        <v>640.82799999999997</v>
      </c>
      <c r="AR34" s="251">
        <v>746.98599999999999</v>
      </c>
      <c r="AS34" s="251">
        <v>827.11599999999999</v>
      </c>
      <c r="AT34" s="251">
        <v>934.70100000000002</v>
      </c>
      <c r="AU34" s="251">
        <v>1052.6420000000001</v>
      </c>
      <c r="AV34" s="251">
        <v>1113.2</v>
      </c>
      <c r="AW34" s="251">
        <v>1110.4285714</v>
      </c>
      <c r="AX34" s="251">
        <v>930.14285714000005</v>
      </c>
      <c r="AY34" s="349">
        <v>645.28819999999996</v>
      </c>
      <c r="AZ34" s="349">
        <v>433.1377</v>
      </c>
      <c r="BA34" s="349">
        <v>313.63060000000002</v>
      </c>
      <c r="BB34" s="349">
        <v>374.65140000000002</v>
      </c>
      <c r="BC34" s="349">
        <v>499.48169999999999</v>
      </c>
      <c r="BD34" s="349">
        <v>591.18140000000005</v>
      </c>
      <c r="BE34" s="349">
        <v>693.03599999999994</v>
      </c>
      <c r="BF34" s="349">
        <v>796.42809999999997</v>
      </c>
      <c r="BG34" s="349">
        <v>927.09339999999997</v>
      </c>
      <c r="BH34" s="349">
        <v>1008.505</v>
      </c>
      <c r="BI34" s="349">
        <v>944.72850000000005</v>
      </c>
      <c r="BJ34" s="349">
        <v>767.86500000000001</v>
      </c>
      <c r="BK34" s="349">
        <v>515.89829999999995</v>
      </c>
      <c r="BL34" s="349">
        <v>330.83929999999998</v>
      </c>
      <c r="BM34" s="349">
        <v>219.60130000000001</v>
      </c>
      <c r="BN34" s="349">
        <v>274.80340000000001</v>
      </c>
      <c r="BO34" s="349">
        <v>399.03289999999998</v>
      </c>
      <c r="BP34" s="349">
        <v>513.42859999999996</v>
      </c>
      <c r="BQ34" s="349">
        <v>616.8066</v>
      </c>
      <c r="BR34" s="349">
        <v>740.31479999999999</v>
      </c>
      <c r="BS34" s="349">
        <v>885.20039999999995</v>
      </c>
      <c r="BT34" s="349">
        <v>983.36500000000001</v>
      </c>
      <c r="BU34" s="349">
        <v>939.31679999999994</v>
      </c>
      <c r="BV34" s="349">
        <v>761.89390000000003</v>
      </c>
    </row>
    <row r="35" spans="1:74" ht="11.1" customHeight="1" x14ac:dyDescent="0.2">
      <c r="A35" s="583" t="s">
        <v>1007</v>
      </c>
      <c r="B35" s="584" t="s">
        <v>1012</v>
      </c>
      <c r="C35" s="251">
        <v>996.60500000000002</v>
      </c>
      <c r="D35" s="251">
        <v>972.01</v>
      </c>
      <c r="E35" s="251">
        <v>937.82</v>
      </c>
      <c r="F35" s="251">
        <v>1014.331</v>
      </c>
      <c r="G35" s="251">
        <v>1102.2829999999999</v>
      </c>
      <c r="H35" s="251">
        <v>1138.6559999999999</v>
      </c>
      <c r="I35" s="251">
        <v>1101.54</v>
      </c>
      <c r="J35" s="251">
        <v>1068.3869999999999</v>
      </c>
      <c r="K35" s="251">
        <v>1137.421</v>
      </c>
      <c r="L35" s="251">
        <v>1214.3679999999999</v>
      </c>
      <c r="M35" s="251">
        <v>1218.71</v>
      </c>
      <c r="N35" s="251">
        <v>1016.042</v>
      </c>
      <c r="O35" s="251">
        <v>709.21100000000001</v>
      </c>
      <c r="P35" s="251">
        <v>614.99699999999996</v>
      </c>
      <c r="Q35" s="251">
        <v>613.20299999999997</v>
      </c>
      <c r="R35" s="251">
        <v>648.99599999999998</v>
      </c>
      <c r="S35" s="251">
        <v>777.95399999999995</v>
      </c>
      <c r="T35" s="251">
        <v>845.21900000000005</v>
      </c>
      <c r="U35" s="251">
        <v>813.43899999999996</v>
      </c>
      <c r="V35" s="251">
        <v>802.06399999999996</v>
      </c>
      <c r="W35" s="251">
        <v>845.36599999999999</v>
      </c>
      <c r="X35" s="251">
        <v>948.33299999999997</v>
      </c>
      <c r="Y35" s="251">
        <v>913.93200000000002</v>
      </c>
      <c r="Z35" s="251">
        <v>879.34500000000003</v>
      </c>
      <c r="AA35" s="251">
        <v>696.52300000000002</v>
      </c>
      <c r="AB35" s="251">
        <v>562.56100000000004</v>
      </c>
      <c r="AC35" s="251">
        <v>519.04499999999996</v>
      </c>
      <c r="AD35" s="251">
        <v>695.03499999999997</v>
      </c>
      <c r="AE35" s="251">
        <v>825.66899999999998</v>
      </c>
      <c r="AF35" s="251">
        <v>917.25599999999997</v>
      </c>
      <c r="AG35" s="251">
        <v>941.72699999999998</v>
      </c>
      <c r="AH35" s="251">
        <v>948.79399999999998</v>
      </c>
      <c r="AI35" s="251">
        <v>1049.0540000000001</v>
      </c>
      <c r="AJ35" s="251">
        <v>1191.8009999999999</v>
      </c>
      <c r="AK35" s="251">
        <v>1180.4459999999999</v>
      </c>
      <c r="AL35" s="251">
        <v>1094.683</v>
      </c>
      <c r="AM35" s="251">
        <v>934.55100000000004</v>
      </c>
      <c r="AN35" s="251">
        <v>777.98900000000003</v>
      </c>
      <c r="AO35" s="251">
        <v>856.99599999999998</v>
      </c>
      <c r="AP35" s="251">
        <v>1021.981</v>
      </c>
      <c r="AQ35" s="251">
        <v>1140.3</v>
      </c>
      <c r="AR35" s="251">
        <v>1221.2280000000001</v>
      </c>
      <c r="AS35" s="251">
        <v>1206.979</v>
      </c>
      <c r="AT35" s="251">
        <v>1233.355</v>
      </c>
      <c r="AU35" s="251">
        <v>1312.67</v>
      </c>
      <c r="AV35" s="251">
        <v>1280.971</v>
      </c>
      <c r="AW35" s="251">
        <v>1312.2857143000001</v>
      </c>
      <c r="AX35" s="251">
        <v>1165.8571429000001</v>
      </c>
      <c r="AY35" s="349">
        <v>925.64250000000004</v>
      </c>
      <c r="AZ35" s="349">
        <v>770.31799999999998</v>
      </c>
      <c r="BA35" s="349">
        <v>751.39930000000004</v>
      </c>
      <c r="BB35" s="349">
        <v>853.12360000000001</v>
      </c>
      <c r="BC35" s="349">
        <v>990.88729999999998</v>
      </c>
      <c r="BD35" s="349">
        <v>1055.921</v>
      </c>
      <c r="BE35" s="349">
        <v>1045.787</v>
      </c>
      <c r="BF35" s="349">
        <v>1049.68</v>
      </c>
      <c r="BG35" s="349">
        <v>1133.1489999999999</v>
      </c>
      <c r="BH35" s="349">
        <v>1226.903</v>
      </c>
      <c r="BI35" s="349">
        <v>1175.588</v>
      </c>
      <c r="BJ35" s="349">
        <v>1060.9349999999999</v>
      </c>
      <c r="BK35" s="349">
        <v>861.48069999999996</v>
      </c>
      <c r="BL35" s="349">
        <v>710.0068</v>
      </c>
      <c r="BM35" s="349">
        <v>695.85730000000001</v>
      </c>
      <c r="BN35" s="349">
        <v>769.96069999999997</v>
      </c>
      <c r="BO35" s="349">
        <v>915.3075</v>
      </c>
      <c r="BP35" s="349">
        <v>999.33789999999999</v>
      </c>
      <c r="BQ35" s="349">
        <v>988.18629999999996</v>
      </c>
      <c r="BR35" s="349">
        <v>984.37540000000001</v>
      </c>
      <c r="BS35" s="349">
        <v>1079.336</v>
      </c>
      <c r="BT35" s="349">
        <v>1174.981</v>
      </c>
      <c r="BU35" s="349">
        <v>1168.1500000000001</v>
      </c>
      <c r="BV35" s="349">
        <v>1046.5260000000001</v>
      </c>
    </row>
    <row r="36" spans="1:74" ht="11.1" customHeight="1" x14ac:dyDescent="0.2">
      <c r="A36" s="583" t="s">
        <v>1008</v>
      </c>
      <c r="B36" s="675" t="s">
        <v>1013</v>
      </c>
      <c r="C36" s="251">
        <v>159.19999999999999</v>
      </c>
      <c r="D36" s="251">
        <v>140.52500000000001</v>
      </c>
      <c r="E36" s="251">
        <v>141.654</v>
      </c>
      <c r="F36" s="251">
        <v>151.00299999999999</v>
      </c>
      <c r="G36" s="251">
        <v>166.70099999999999</v>
      </c>
      <c r="H36" s="251">
        <v>183.84100000000001</v>
      </c>
      <c r="I36" s="251">
        <v>197.392</v>
      </c>
      <c r="J36" s="251">
        <v>201.68199999999999</v>
      </c>
      <c r="K36" s="251">
        <v>218.381</v>
      </c>
      <c r="L36" s="251">
        <v>220.62</v>
      </c>
      <c r="M36" s="251">
        <v>220.64</v>
      </c>
      <c r="N36" s="251">
        <v>176.93100000000001</v>
      </c>
      <c r="O36" s="251">
        <v>135.05099999999999</v>
      </c>
      <c r="P36" s="251">
        <v>100.727</v>
      </c>
      <c r="Q36" s="251">
        <v>86.992000000000004</v>
      </c>
      <c r="R36" s="251">
        <v>91.147999999999996</v>
      </c>
      <c r="S36" s="251">
        <v>119.907</v>
      </c>
      <c r="T36" s="251">
        <v>139.99</v>
      </c>
      <c r="U36" s="251">
        <v>148.05199999999999</v>
      </c>
      <c r="V36" s="251">
        <v>163.47499999999999</v>
      </c>
      <c r="W36" s="251">
        <v>179.38399999999999</v>
      </c>
      <c r="X36" s="251">
        <v>183.09100000000001</v>
      </c>
      <c r="Y36" s="251">
        <v>167.887</v>
      </c>
      <c r="Z36" s="251">
        <v>141.46</v>
      </c>
      <c r="AA36" s="251">
        <v>103.471</v>
      </c>
      <c r="AB36" s="251">
        <v>73.132000000000005</v>
      </c>
      <c r="AC36" s="251">
        <v>63.338999999999999</v>
      </c>
      <c r="AD36" s="251">
        <v>76.438000000000002</v>
      </c>
      <c r="AE36" s="251">
        <v>101.82</v>
      </c>
      <c r="AF36" s="251">
        <v>135.13999999999999</v>
      </c>
      <c r="AG36" s="251">
        <v>158.78299999999999</v>
      </c>
      <c r="AH36" s="251">
        <v>177.92099999999999</v>
      </c>
      <c r="AI36" s="251">
        <v>200.48599999999999</v>
      </c>
      <c r="AJ36" s="251">
        <v>206.239</v>
      </c>
      <c r="AK36" s="251">
        <v>196.303</v>
      </c>
      <c r="AL36" s="251">
        <v>167.4</v>
      </c>
      <c r="AM36" s="251">
        <v>134.99700000000001</v>
      </c>
      <c r="AN36" s="251">
        <v>99.387</v>
      </c>
      <c r="AO36" s="251">
        <v>91.873000000000005</v>
      </c>
      <c r="AP36" s="251">
        <v>109.496</v>
      </c>
      <c r="AQ36" s="251">
        <v>143.38399999999999</v>
      </c>
      <c r="AR36" s="251">
        <v>177.05500000000001</v>
      </c>
      <c r="AS36" s="251">
        <v>200.209</v>
      </c>
      <c r="AT36" s="251">
        <v>214.78200000000001</v>
      </c>
      <c r="AU36" s="251">
        <v>235.09399999999999</v>
      </c>
      <c r="AV36" s="251">
        <v>239.428</v>
      </c>
      <c r="AW36" s="251">
        <v>236.57142856999999</v>
      </c>
      <c r="AX36" s="251">
        <v>197.14285713999999</v>
      </c>
      <c r="AY36" s="349">
        <v>150.14709999999999</v>
      </c>
      <c r="AZ36" s="349">
        <v>125.0647</v>
      </c>
      <c r="BA36" s="349">
        <v>111.70659999999999</v>
      </c>
      <c r="BB36" s="349">
        <v>114.2771</v>
      </c>
      <c r="BC36" s="349">
        <v>128.84139999999999</v>
      </c>
      <c r="BD36" s="349">
        <v>145.90710000000001</v>
      </c>
      <c r="BE36" s="349">
        <v>160.83920000000001</v>
      </c>
      <c r="BF36" s="349">
        <v>174.26240000000001</v>
      </c>
      <c r="BG36" s="349">
        <v>189.94030000000001</v>
      </c>
      <c r="BH36" s="349">
        <v>199.88159999999999</v>
      </c>
      <c r="BI36" s="349">
        <v>193.50720000000001</v>
      </c>
      <c r="BJ36" s="349">
        <v>156.95599999999999</v>
      </c>
      <c r="BK36" s="349">
        <v>131.31180000000001</v>
      </c>
      <c r="BL36" s="349">
        <v>111.4358</v>
      </c>
      <c r="BM36" s="349">
        <v>105.5795</v>
      </c>
      <c r="BN36" s="349">
        <v>110.9007</v>
      </c>
      <c r="BO36" s="349">
        <v>131.77000000000001</v>
      </c>
      <c r="BP36" s="349">
        <v>157.214</v>
      </c>
      <c r="BQ36" s="349">
        <v>180.09460000000001</v>
      </c>
      <c r="BR36" s="349">
        <v>202.10390000000001</v>
      </c>
      <c r="BS36" s="349">
        <v>223.15090000000001</v>
      </c>
      <c r="BT36" s="349">
        <v>236.12860000000001</v>
      </c>
      <c r="BU36" s="349">
        <v>229.1627</v>
      </c>
      <c r="BV36" s="349">
        <v>204.3519</v>
      </c>
    </row>
    <row r="37" spans="1:74" ht="11.1" customHeight="1" x14ac:dyDescent="0.2">
      <c r="A37" s="583" t="s">
        <v>1009</v>
      </c>
      <c r="B37" s="675" t="s">
        <v>1014</v>
      </c>
      <c r="C37" s="251">
        <v>209.80699999999999</v>
      </c>
      <c r="D37" s="251">
        <v>200.87700000000001</v>
      </c>
      <c r="E37" s="251">
        <v>218.946</v>
      </c>
      <c r="F37" s="251">
        <v>238.01499999999999</v>
      </c>
      <c r="G37" s="251">
        <v>270.23899999999998</v>
      </c>
      <c r="H37" s="251">
        <v>288.37700000000001</v>
      </c>
      <c r="I37" s="251">
        <v>295.416</v>
      </c>
      <c r="J37" s="251">
        <v>297.19600000000003</v>
      </c>
      <c r="K37" s="251">
        <v>313.89800000000002</v>
      </c>
      <c r="L37" s="251">
        <v>317.75</v>
      </c>
      <c r="M37" s="251">
        <v>311.49900000000002</v>
      </c>
      <c r="N37" s="251">
        <v>264.43200000000002</v>
      </c>
      <c r="O37" s="251">
        <v>216.35599999999999</v>
      </c>
      <c r="P37" s="251">
        <v>181.286</v>
      </c>
      <c r="Q37" s="251">
        <v>168.87299999999999</v>
      </c>
      <c r="R37" s="251">
        <v>190.017</v>
      </c>
      <c r="S37" s="251">
        <v>226.291</v>
      </c>
      <c r="T37" s="251">
        <v>253.24600000000001</v>
      </c>
      <c r="U37" s="251">
        <v>244.18799999999999</v>
      </c>
      <c r="V37" s="251">
        <v>246.06700000000001</v>
      </c>
      <c r="W37" s="251">
        <v>263.00299999999999</v>
      </c>
      <c r="X37" s="251">
        <v>264.084</v>
      </c>
      <c r="Y37" s="251">
        <v>252.029</v>
      </c>
      <c r="Z37" s="251">
        <v>214.17400000000001</v>
      </c>
      <c r="AA37" s="251">
        <v>170.928</v>
      </c>
      <c r="AB37" s="251">
        <v>110.759</v>
      </c>
      <c r="AC37" s="251">
        <v>114.514</v>
      </c>
      <c r="AD37" s="251">
        <v>158.43899999999999</v>
      </c>
      <c r="AE37" s="251">
        <v>214.374</v>
      </c>
      <c r="AF37" s="251">
        <v>258.71600000000001</v>
      </c>
      <c r="AG37" s="251">
        <v>271.65100000000001</v>
      </c>
      <c r="AH37" s="251">
        <v>276.31900000000002</v>
      </c>
      <c r="AI37" s="251">
        <v>294.11599999999999</v>
      </c>
      <c r="AJ37" s="251">
        <v>292.34100000000001</v>
      </c>
      <c r="AK37" s="251">
        <v>282.58199999999999</v>
      </c>
      <c r="AL37" s="251">
        <v>244.91399999999999</v>
      </c>
      <c r="AM37" s="251">
        <v>209.90100000000001</v>
      </c>
      <c r="AN37" s="251">
        <v>199.06700000000001</v>
      </c>
      <c r="AO37" s="251">
        <v>200.44800000000001</v>
      </c>
      <c r="AP37" s="251">
        <v>227.10300000000001</v>
      </c>
      <c r="AQ37" s="251">
        <v>276.32100000000003</v>
      </c>
      <c r="AR37" s="251">
        <v>307.63900000000001</v>
      </c>
      <c r="AS37" s="251">
        <v>310.85300000000001</v>
      </c>
      <c r="AT37" s="251">
        <v>306.63600000000002</v>
      </c>
      <c r="AU37" s="251">
        <v>318.45600000000002</v>
      </c>
      <c r="AV37" s="251">
        <v>319.786</v>
      </c>
      <c r="AW37" s="251">
        <v>315.42857142999998</v>
      </c>
      <c r="AX37" s="251">
        <v>283</v>
      </c>
      <c r="AY37" s="349">
        <v>220.9606</v>
      </c>
      <c r="AZ37" s="349">
        <v>187.82149999999999</v>
      </c>
      <c r="BA37" s="349">
        <v>188.3605</v>
      </c>
      <c r="BB37" s="349">
        <v>211.70660000000001</v>
      </c>
      <c r="BC37" s="349">
        <v>254.74250000000001</v>
      </c>
      <c r="BD37" s="349">
        <v>288.80889999999999</v>
      </c>
      <c r="BE37" s="349">
        <v>301.73540000000003</v>
      </c>
      <c r="BF37" s="349">
        <v>303.63260000000002</v>
      </c>
      <c r="BG37" s="349">
        <v>320.75670000000002</v>
      </c>
      <c r="BH37" s="349">
        <v>331.91730000000001</v>
      </c>
      <c r="BI37" s="349">
        <v>325.45319999999998</v>
      </c>
      <c r="BJ37" s="349">
        <v>275.46039999999999</v>
      </c>
      <c r="BK37" s="349">
        <v>211.09870000000001</v>
      </c>
      <c r="BL37" s="349">
        <v>193.2379</v>
      </c>
      <c r="BM37" s="349">
        <v>197.5488</v>
      </c>
      <c r="BN37" s="349">
        <v>227.62610000000001</v>
      </c>
      <c r="BO37" s="349">
        <v>276.1148</v>
      </c>
      <c r="BP37" s="349">
        <v>315.58260000000001</v>
      </c>
      <c r="BQ37" s="349">
        <v>334.01900000000001</v>
      </c>
      <c r="BR37" s="349">
        <v>340.56040000000002</v>
      </c>
      <c r="BS37" s="349">
        <v>358.33859999999999</v>
      </c>
      <c r="BT37" s="349">
        <v>381.10680000000002</v>
      </c>
      <c r="BU37" s="349">
        <v>372.60169999999999</v>
      </c>
      <c r="BV37" s="349">
        <v>331.9769</v>
      </c>
    </row>
    <row r="38" spans="1:74" ht="11.1" customHeight="1" x14ac:dyDescent="0.2">
      <c r="A38" s="583" t="s">
        <v>1015</v>
      </c>
      <c r="B38" s="674" t="s">
        <v>423</v>
      </c>
      <c r="C38" s="247">
        <v>30.388999999999999</v>
      </c>
      <c r="D38" s="247">
        <v>28.981000000000002</v>
      </c>
      <c r="E38" s="247">
        <v>27.408999999999999</v>
      </c>
      <c r="F38" s="247">
        <v>28.484999999999999</v>
      </c>
      <c r="G38" s="247">
        <v>30.01</v>
      </c>
      <c r="H38" s="247">
        <v>32.118000000000002</v>
      </c>
      <c r="I38" s="247">
        <v>34.540999999999997</v>
      </c>
      <c r="J38" s="247">
        <v>37.018000000000001</v>
      </c>
      <c r="K38" s="247">
        <v>38.642000000000003</v>
      </c>
      <c r="L38" s="247">
        <v>39.118000000000002</v>
      </c>
      <c r="M38" s="247">
        <v>37.497</v>
      </c>
      <c r="N38" s="247">
        <v>36.188000000000002</v>
      </c>
      <c r="O38" s="247">
        <v>33.628999999999998</v>
      </c>
      <c r="P38" s="247">
        <v>31.640999999999998</v>
      </c>
      <c r="Q38" s="247">
        <v>30.620999999999999</v>
      </c>
      <c r="R38" s="247">
        <v>30.597000000000001</v>
      </c>
      <c r="S38" s="247">
        <v>31.452999999999999</v>
      </c>
      <c r="T38" s="247">
        <v>33.203000000000003</v>
      </c>
      <c r="U38" s="247">
        <v>35.064999999999998</v>
      </c>
      <c r="V38" s="247">
        <v>36.859000000000002</v>
      </c>
      <c r="W38" s="247">
        <v>38.396000000000001</v>
      </c>
      <c r="X38" s="247">
        <v>39.137999999999998</v>
      </c>
      <c r="Y38" s="247">
        <v>38.628999999999998</v>
      </c>
      <c r="Z38" s="247">
        <v>37.076999999999998</v>
      </c>
      <c r="AA38" s="247">
        <v>33.99</v>
      </c>
      <c r="AB38" s="247">
        <v>31.233000000000001</v>
      </c>
      <c r="AC38" s="247">
        <v>29.957000000000001</v>
      </c>
      <c r="AD38" s="247">
        <v>30.100999999999999</v>
      </c>
      <c r="AE38" s="247">
        <v>31.32</v>
      </c>
      <c r="AF38" s="247">
        <v>32.844999999999999</v>
      </c>
      <c r="AG38" s="247">
        <v>34.353000000000002</v>
      </c>
      <c r="AH38" s="247">
        <v>35.673000000000002</v>
      </c>
      <c r="AI38" s="247">
        <v>36.515999999999998</v>
      </c>
      <c r="AJ38" s="247">
        <v>36.338999999999999</v>
      </c>
      <c r="AK38" s="247">
        <v>35.067</v>
      </c>
      <c r="AL38" s="247">
        <v>32.628</v>
      </c>
      <c r="AM38" s="247">
        <v>28.131</v>
      </c>
      <c r="AN38" s="247">
        <v>25.716000000000001</v>
      </c>
      <c r="AO38" s="247">
        <v>23.402999999999999</v>
      </c>
      <c r="AP38" s="247">
        <v>22.981999999999999</v>
      </c>
      <c r="AQ38" s="247">
        <v>24.030999999999999</v>
      </c>
      <c r="AR38" s="247">
        <v>25.356000000000002</v>
      </c>
      <c r="AS38" s="247">
        <v>27.109000000000002</v>
      </c>
      <c r="AT38" s="247">
        <v>29.44</v>
      </c>
      <c r="AU38" s="247">
        <v>31.172999999999998</v>
      </c>
      <c r="AV38" s="247">
        <v>31.393000000000001</v>
      </c>
      <c r="AW38" s="247">
        <v>30.120999999999999</v>
      </c>
      <c r="AX38" s="247">
        <v>27.681999999999999</v>
      </c>
      <c r="AY38" s="322">
        <v>27.681999999999999</v>
      </c>
      <c r="AZ38" s="322">
        <v>27.681999999999999</v>
      </c>
      <c r="BA38" s="322">
        <v>27.681999999999999</v>
      </c>
      <c r="BB38" s="322">
        <v>27.681999999999999</v>
      </c>
      <c r="BC38" s="322">
        <v>27.681999999999999</v>
      </c>
      <c r="BD38" s="322">
        <v>27.681999999999999</v>
      </c>
      <c r="BE38" s="322">
        <v>27.681999999999999</v>
      </c>
      <c r="BF38" s="322">
        <v>27.681999999999999</v>
      </c>
      <c r="BG38" s="322">
        <v>27.681999999999999</v>
      </c>
      <c r="BH38" s="322">
        <v>27.681999999999999</v>
      </c>
      <c r="BI38" s="322">
        <v>27.681999999999999</v>
      </c>
      <c r="BJ38" s="322">
        <v>27.681999999999999</v>
      </c>
      <c r="BK38" s="322">
        <v>27.681999999999999</v>
      </c>
      <c r="BL38" s="322">
        <v>27.681999999999999</v>
      </c>
      <c r="BM38" s="322">
        <v>27.681999999999999</v>
      </c>
      <c r="BN38" s="322">
        <v>27.681999999999999</v>
      </c>
      <c r="BO38" s="322">
        <v>27.681999999999999</v>
      </c>
      <c r="BP38" s="322">
        <v>27.681999999999999</v>
      </c>
      <c r="BQ38" s="322">
        <v>27.681999999999999</v>
      </c>
      <c r="BR38" s="322">
        <v>27.681999999999999</v>
      </c>
      <c r="BS38" s="322">
        <v>27.681999999999999</v>
      </c>
      <c r="BT38" s="322">
        <v>27.681999999999999</v>
      </c>
      <c r="BU38" s="322">
        <v>27.681999999999999</v>
      </c>
      <c r="BV38" s="322">
        <v>27.681999999999999</v>
      </c>
    </row>
    <row r="39" spans="1:74" s="273" customFormat="1" ht="12" customHeight="1" x14ac:dyDescent="0.25">
      <c r="A39" s="76"/>
      <c r="B39" s="778" t="s">
        <v>815</v>
      </c>
      <c r="C39" s="779"/>
      <c r="D39" s="779"/>
      <c r="E39" s="779"/>
      <c r="F39" s="779"/>
      <c r="G39" s="779"/>
      <c r="H39" s="779"/>
      <c r="I39" s="779"/>
      <c r="J39" s="779"/>
      <c r="K39" s="779"/>
      <c r="L39" s="779"/>
      <c r="M39" s="779"/>
      <c r="N39" s="779"/>
      <c r="O39" s="779"/>
      <c r="P39" s="779"/>
      <c r="Q39" s="779"/>
      <c r="AY39" s="492"/>
      <c r="AZ39" s="492"/>
      <c r="BA39" s="492"/>
      <c r="BB39" s="492"/>
      <c r="BC39" s="492"/>
      <c r="BD39" s="617"/>
      <c r="BE39" s="617"/>
      <c r="BF39" s="617"/>
      <c r="BG39" s="492"/>
      <c r="BH39" s="492"/>
      <c r="BI39" s="492"/>
      <c r="BJ39" s="492"/>
    </row>
    <row r="40" spans="1:74" s="417" customFormat="1" ht="12" customHeight="1" x14ac:dyDescent="0.25">
      <c r="A40" s="416"/>
      <c r="B40" s="811" t="s">
        <v>857</v>
      </c>
      <c r="C40" s="764"/>
      <c r="D40" s="764"/>
      <c r="E40" s="764"/>
      <c r="F40" s="764"/>
      <c r="G40" s="764"/>
      <c r="H40" s="764"/>
      <c r="I40" s="764"/>
      <c r="J40" s="764"/>
      <c r="K40" s="764"/>
      <c r="L40" s="764"/>
      <c r="M40" s="764"/>
      <c r="N40" s="764"/>
      <c r="O40" s="764"/>
      <c r="P40" s="764"/>
      <c r="Q40" s="758"/>
      <c r="AY40" s="493"/>
      <c r="AZ40" s="493"/>
      <c r="BA40" s="493"/>
      <c r="BB40" s="595"/>
      <c r="BC40" s="493"/>
      <c r="BD40" s="618"/>
      <c r="BE40" s="618"/>
      <c r="BF40" s="618"/>
      <c r="BG40" s="493"/>
      <c r="BH40" s="493"/>
      <c r="BI40" s="493"/>
      <c r="BJ40" s="493"/>
    </row>
    <row r="41" spans="1:74" s="417" customFormat="1" ht="12" customHeight="1" x14ac:dyDescent="0.25">
      <c r="A41" s="416"/>
      <c r="B41" s="821" t="s">
        <v>861</v>
      </c>
      <c r="C41" s="764"/>
      <c r="D41" s="764"/>
      <c r="E41" s="764"/>
      <c r="F41" s="764"/>
      <c r="G41" s="764"/>
      <c r="H41" s="764"/>
      <c r="I41" s="764"/>
      <c r="J41" s="764"/>
      <c r="K41" s="764"/>
      <c r="L41" s="764"/>
      <c r="M41" s="764"/>
      <c r="N41" s="764"/>
      <c r="O41" s="764"/>
      <c r="P41" s="764"/>
      <c r="Q41" s="758"/>
      <c r="Y41" s="676"/>
      <c r="Z41" s="676"/>
      <c r="AA41" s="676"/>
      <c r="AB41" s="676"/>
      <c r="AY41" s="493"/>
      <c r="AZ41" s="493"/>
      <c r="BA41" s="493"/>
      <c r="BB41" s="493"/>
      <c r="BC41" s="493"/>
      <c r="BD41" s="618"/>
      <c r="BE41" s="618"/>
      <c r="BF41" s="618"/>
      <c r="BG41" s="493"/>
      <c r="BH41" s="493"/>
      <c r="BI41" s="493"/>
      <c r="BJ41" s="493"/>
    </row>
    <row r="42" spans="1:74" s="417" customFormat="1" ht="12" customHeight="1" x14ac:dyDescent="0.25">
      <c r="A42" s="416"/>
      <c r="B42" s="821" t="s">
        <v>862</v>
      </c>
      <c r="C42" s="764"/>
      <c r="D42" s="764"/>
      <c r="E42" s="764"/>
      <c r="F42" s="764"/>
      <c r="G42" s="764"/>
      <c r="H42" s="764"/>
      <c r="I42" s="764"/>
      <c r="J42" s="764"/>
      <c r="K42" s="764"/>
      <c r="L42" s="764"/>
      <c r="M42" s="764"/>
      <c r="N42" s="764"/>
      <c r="O42" s="764"/>
      <c r="P42" s="764"/>
      <c r="Q42" s="758"/>
      <c r="AY42" s="493"/>
      <c r="AZ42" s="493"/>
      <c r="BA42" s="493"/>
      <c r="BB42" s="493"/>
      <c r="BC42" s="493"/>
      <c r="BD42" s="618"/>
      <c r="BE42" s="618"/>
      <c r="BF42" s="618"/>
      <c r="BG42" s="493"/>
      <c r="BH42" s="493"/>
      <c r="BI42" s="493"/>
      <c r="BJ42" s="493"/>
    </row>
    <row r="43" spans="1:74" s="417" customFormat="1" ht="12" customHeight="1" x14ac:dyDescent="0.25">
      <c r="A43" s="416"/>
      <c r="B43" s="819" t="s">
        <v>1016</v>
      </c>
      <c r="C43" s="758"/>
      <c r="D43" s="758"/>
      <c r="E43" s="758"/>
      <c r="F43" s="758"/>
      <c r="G43" s="758"/>
      <c r="H43" s="758"/>
      <c r="I43" s="758"/>
      <c r="J43" s="758"/>
      <c r="K43" s="758"/>
      <c r="L43" s="758"/>
      <c r="M43" s="758"/>
      <c r="N43" s="758"/>
      <c r="O43" s="758"/>
      <c r="P43" s="758"/>
      <c r="Q43" s="758"/>
      <c r="AY43" s="493"/>
      <c r="AZ43" s="493"/>
      <c r="BA43" s="493"/>
      <c r="BB43" s="493"/>
      <c r="BC43" s="493"/>
      <c r="BD43" s="618"/>
      <c r="BE43" s="618"/>
      <c r="BF43" s="618"/>
      <c r="BG43" s="493"/>
      <c r="BH43" s="493"/>
      <c r="BI43" s="493"/>
      <c r="BJ43" s="493"/>
    </row>
    <row r="44" spans="1:74" s="417" customFormat="1" ht="12" customHeight="1" x14ac:dyDescent="0.25">
      <c r="A44" s="416"/>
      <c r="B44" s="793" t="str">
        <f>"Notes: "&amp;"EIA completed modeling and analysis for this report on " &amp;Dates!D2&amp;"."</f>
        <v>Notes: EIA completed modeling and analysis for this report on Thursday January 7, 2021.</v>
      </c>
      <c r="C44" s="820"/>
      <c r="D44" s="820"/>
      <c r="E44" s="820"/>
      <c r="F44" s="820"/>
      <c r="G44" s="820"/>
      <c r="H44" s="820"/>
      <c r="I44" s="820"/>
      <c r="J44" s="820"/>
      <c r="K44" s="820"/>
      <c r="L44" s="820"/>
      <c r="M44" s="820"/>
      <c r="N44" s="820"/>
      <c r="O44" s="820"/>
      <c r="P44" s="820"/>
      <c r="Q44" s="800"/>
      <c r="AY44" s="493"/>
      <c r="AZ44" s="493"/>
      <c r="BA44" s="493"/>
      <c r="BB44" s="493"/>
      <c r="BC44" s="493"/>
      <c r="BD44" s="618"/>
      <c r="BE44" s="618"/>
      <c r="BF44" s="618"/>
      <c r="BG44" s="493"/>
      <c r="BH44" s="493"/>
      <c r="BI44" s="493"/>
      <c r="BJ44" s="493"/>
    </row>
    <row r="45" spans="1:74" s="417" customFormat="1" ht="12" customHeight="1" x14ac:dyDescent="0.25">
      <c r="A45" s="416"/>
      <c r="B45" s="772" t="s">
        <v>353</v>
      </c>
      <c r="C45" s="771"/>
      <c r="D45" s="771"/>
      <c r="E45" s="771"/>
      <c r="F45" s="771"/>
      <c r="G45" s="771"/>
      <c r="H45" s="771"/>
      <c r="I45" s="771"/>
      <c r="J45" s="771"/>
      <c r="K45" s="771"/>
      <c r="L45" s="771"/>
      <c r="M45" s="771"/>
      <c r="N45" s="771"/>
      <c r="O45" s="771"/>
      <c r="P45" s="771"/>
      <c r="Q45" s="771"/>
      <c r="AY45" s="493"/>
      <c r="AZ45" s="493"/>
      <c r="BA45" s="493"/>
      <c r="BB45" s="493"/>
      <c r="BC45" s="493"/>
      <c r="BD45" s="618"/>
      <c r="BE45" s="618"/>
      <c r="BF45" s="618"/>
      <c r="BG45" s="493"/>
      <c r="BH45" s="493"/>
      <c r="BI45" s="493"/>
      <c r="BJ45" s="493"/>
    </row>
    <row r="46" spans="1:74" s="417" customFormat="1" ht="12" customHeight="1" x14ac:dyDescent="0.25">
      <c r="A46" s="416"/>
      <c r="B46" s="822" t="s">
        <v>866</v>
      </c>
      <c r="C46" s="822"/>
      <c r="D46" s="822"/>
      <c r="E46" s="822"/>
      <c r="F46" s="822"/>
      <c r="G46" s="822"/>
      <c r="H46" s="822"/>
      <c r="I46" s="822"/>
      <c r="J46" s="822"/>
      <c r="K46" s="822"/>
      <c r="L46" s="822"/>
      <c r="M46" s="822"/>
      <c r="N46" s="822"/>
      <c r="O46" s="822"/>
      <c r="P46" s="822"/>
      <c r="Q46" s="758"/>
      <c r="AY46" s="493"/>
      <c r="AZ46" s="493"/>
      <c r="BA46" s="493"/>
      <c r="BB46" s="493"/>
      <c r="BC46" s="493"/>
      <c r="BD46" s="618"/>
      <c r="BE46" s="618"/>
      <c r="BF46" s="618"/>
      <c r="BG46" s="493"/>
      <c r="BH46" s="493"/>
      <c r="BI46" s="493"/>
      <c r="BJ46" s="493"/>
    </row>
    <row r="47" spans="1:74" s="417" customFormat="1" ht="12" customHeight="1" x14ac:dyDescent="0.25">
      <c r="A47" s="416"/>
      <c r="B47" s="765" t="s">
        <v>867</v>
      </c>
      <c r="C47" s="764"/>
      <c r="D47" s="764"/>
      <c r="E47" s="764"/>
      <c r="F47" s="764"/>
      <c r="G47" s="764"/>
      <c r="H47" s="764"/>
      <c r="I47" s="764"/>
      <c r="J47" s="764"/>
      <c r="K47" s="764"/>
      <c r="L47" s="764"/>
      <c r="M47" s="764"/>
      <c r="N47" s="764"/>
      <c r="O47" s="764"/>
      <c r="P47" s="764"/>
      <c r="Q47" s="758"/>
      <c r="AY47" s="493"/>
      <c r="AZ47" s="493"/>
      <c r="BA47" s="493"/>
      <c r="BB47" s="493"/>
      <c r="BC47" s="493"/>
      <c r="BD47" s="618"/>
      <c r="BE47" s="618"/>
      <c r="BF47" s="618"/>
      <c r="BG47" s="493"/>
      <c r="BH47" s="493"/>
      <c r="BI47" s="493"/>
      <c r="BJ47" s="493"/>
    </row>
    <row r="48" spans="1:74" s="417" customFormat="1" ht="12" customHeight="1" x14ac:dyDescent="0.25">
      <c r="A48" s="416"/>
      <c r="B48" s="767" t="s">
        <v>838</v>
      </c>
      <c r="C48" s="768"/>
      <c r="D48" s="768"/>
      <c r="E48" s="768"/>
      <c r="F48" s="768"/>
      <c r="G48" s="768"/>
      <c r="H48" s="768"/>
      <c r="I48" s="768"/>
      <c r="J48" s="768"/>
      <c r="K48" s="768"/>
      <c r="L48" s="768"/>
      <c r="M48" s="768"/>
      <c r="N48" s="768"/>
      <c r="O48" s="768"/>
      <c r="P48" s="768"/>
      <c r="Q48" s="758"/>
      <c r="AY48" s="493"/>
      <c r="AZ48" s="493"/>
      <c r="BA48" s="493"/>
      <c r="BB48" s="493"/>
      <c r="BC48" s="493"/>
      <c r="BD48" s="618"/>
      <c r="BE48" s="618"/>
      <c r="BF48" s="618"/>
      <c r="BG48" s="493"/>
      <c r="BH48" s="493"/>
      <c r="BI48" s="493"/>
      <c r="BJ48" s="493"/>
    </row>
    <row r="49" spans="1:74" s="418" customFormat="1" ht="12" customHeight="1" x14ac:dyDescent="0.25">
      <c r="A49" s="404"/>
      <c r="B49" s="792" t="s">
        <v>1410</v>
      </c>
      <c r="C49" s="758"/>
      <c r="D49" s="758"/>
      <c r="E49" s="758"/>
      <c r="F49" s="758"/>
      <c r="G49" s="758"/>
      <c r="H49" s="758"/>
      <c r="I49" s="758"/>
      <c r="J49" s="758"/>
      <c r="K49" s="758"/>
      <c r="L49" s="758"/>
      <c r="M49" s="758"/>
      <c r="N49" s="758"/>
      <c r="O49" s="758"/>
      <c r="P49" s="758"/>
      <c r="Q49" s="758"/>
      <c r="AY49" s="494"/>
      <c r="AZ49" s="494"/>
      <c r="BA49" s="494"/>
      <c r="BB49" s="494"/>
      <c r="BC49" s="494"/>
      <c r="BD49" s="619"/>
      <c r="BE49" s="619"/>
      <c r="BF49" s="619"/>
      <c r="BG49" s="494"/>
      <c r="BH49" s="494"/>
      <c r="BI49" s="494"/>
      <c r="BJ49" s="494"/>
    </row>
    <row r="50" spans="1:74" x14ac:dyDescent="0.2">
      <c r="BK50" s="367"/>
      <c r="BL50" s="367"/>
      <c r="BM50" s="367"/>
      <c r="BN50" s="367"/>
      <c r="BO50" s="367"/>
      <c r="BP50" s="367"/>
      <c r="BQ50" s="367"/>
      <c r="BR50" s="367"/>
      <c r="BS50" s="367"/>
      <c r="BT50" s="367"/>
      <c r="BU50" s="367"/>
      <c r="BV50" s="367"/>
    </row>
    <row r="51" spans="1:74" x14ac:dyDescent="0.2">
      <c r="BK51" s="367"/>
      <c r="BL51" s="367"/>
      <c r="BM51" s="367"/>
      <c r="BN51" s="367"/>
      <c r="BO51" s="367"/>
      <c r="BP51" s="367"/>
      <c r="BQ51" s="367"/>
      <c r="BR51" s="367"/>
      <c r="BS51" s="367"/>
      <c r="BT51" s="367"/>
      <c r="BU51" s="367"/>
      <c r="BV51" s="367"/>
    </row>
    <row r="52" spans="1:74" x14ac:dyDescent="0.2">
      <c r="BK52" s="367"/>
      <c r="BL52" s="367"/>
      <c r="BM52" s="367"/>
      <c r="BN52" s="367"/>
      <c r="BO52" s="367"/>
      <c r="BP52" s="367"/>
      <c r="BQ52" s="367"/>
      <c r="BR52" s="367"/>
      <c r="BS52" s="367"/>
      <c r="BT52" s="367"/>
      <c r="BU52" s="367"/>
      <c r="BV52" s="367"/>
    </row>
    <row r="53" spans="1:74" x14ac:dyDescent="0.2">
      <c r="BK53" s="367"/>
      <c r="BL53" s="367"/>
      <c r="BM53" s="367"/>
      <c r="BN53" s="367"/>
      <c r="BO53" s="367"/>
      <c r="BP53" s="367"/>
      <c r="BQ53" s="367"/>
      <c r="BR53" s="367"/>
      <c r="BS53" s="367"/>
      <c r="BT53" s="367"/>
      <c r="BU53" s="367"/>
      <c r="BV53" s="367"/>
    </row>
    <row r="54" spans="1:74" x14ac:dyDescent="0.2">
      <c r="BK54" s="367"/>
      <c r="BL54" s="367"/>
      <c r="BM54" s="367"/>
      <c r="BN54" s="367"/>
      <c r="BO54" s="367"/>
      <c r="BP54" s="367"/>
      <c r="BQ54" s="367"/>
      <c r="BR54" s="367"/>
      <c r="BS54" s="367"/>
      <c r="BT54" s="367"/>
      <c r="BU54" s="367"/>
      <c r="BV54" s="367"/>
    </row>
    <row r="55" spans="1:74" x14ac:dyDescent="0.2">
      <c r="BK55" s="367"/>
      <c r="BL55" s="367"/>
      <c r="BM55" s="367"/>
      <c r="BN55" s="367"/>
      <c r="BO55" s="367"/>
      <c r="BP55" s="367"/>
      <c r="BQ55" s="367"/>
      <c r="BR55" s="367"/>
      <c r="BS55" s="367"/>
      <c r="BT55" s="367"/>
      <c r="BU55" s="367"/>
      <c r="BV55" s="367"/>
    </row>
    <row r="56" spans="1:74" x14ac:dyDescent="0.2">
      <c r="BK56" s="367"/>
      <c r="BL56" s="367"/>
      <c r="BM56" s="367"/>
      <c r="BN56" s="367"/>
      <c r="BO56" s="367"/>
      <c r="BP56" s="367"/>
      <c r="BQ56" s="367"/>
      <c r="BR56" s="367"/>
      <c r="BS56" s="367"/>
      <c r="BT56" s="367"/>
      <c r="BU56" s="367"/>
      <c r="BV56" s="367"/>
    </row>
    <row r="57" spans="1:74" x14ac:dyDescent="0.2">
      <c r="BK57" s="367"/>
      <c r="BL57" s="367"/>
      <c r="BM57" s="367"/>
      <c r="BN57" s="367"/>
      <c r="BO57" s="367"/>
      <c r="BP57" s="367"/>
      <c r="BQ57" s="367"/>
      <c r="BR57" s="367"/>
      <c r="BS57" s="367"/>
      <c r="BT57" s="367"/>
      <c r="BU57" s="367"/>
      <c r="BV57" s="367"/>
    </row>
    <row r="58" spans="1:74" x14ac:dyDescent="0.2">
      <c r="BK58" s="367"/>
      <c r="BL58" s="367"/>
      <c r="BM58" s="367"/>
      <c r="BN58" s="367"/>
      <c r="BO58" s="367"/>
      <c r="BP58" s="367"/>
      <c r="BQ58" s="367"/>
      <c r="BR58" s="367"/>
      <c r="BS58" s="367"/>
      <c r="BT58" s="367"/>
      <c r="BU58" s="367"/>
      <c r="BV58" s="367"/>
    </row>
    <row r="59" spans="1:74" x14ac:dyDescent="0.2">
      <c r="BK59" s="367"/>
      <c r="BL59" s="367"/>
      <c r="BM59" s="367"/>
      <c r="BN59" s="367"/>
      <c r="BO59" s="367"/>
      <c r="BP59" s="367"/>
      <c r="BQ59" s="367"/>
      <c r="BR59" s="367"/>
      <c r="BS59" s="367"/>
      <c r="BT59" s="367"/>
      <c r="BU59" s="367"/>
      <c r="BV59" s="367"/>
    </row>
    <row r="60" spans="1:74" x14ac:dyDescent="0.2">
      <c r="BK60" s="367"/>
      <c r="BL60" s="367"/>
      <c r="BM60" s="367"/>
      <c r="BN60" s="367"/>
      <c r="BO60" s="367"/>
      <c r="BP60" s="367"/>
      <c r="BQ60" s="367"/>
      <c r="BR60" s="367"/>
      <c r="BS60" s="367"/>
      <c r="BT60" s="367"/>
      <c r="BU60" s="367"/>
      <c r="BV60" s="367"/>
    </row>
    <row r="61" spans="1:74" x14ac:dyDescent="0.2">
      <c r="BK61" s="367"/>
      <c r="BL61" s="367"/>
      <c r="BM61" s="367"/>
      <c r="BN61" s="367"/>
      <c r="BO61" s="367"/>
      <c r="BP61" s="367"/>
      <c r="BQ61" s="367"/>
      <c r="BR61" s="367"/>
      <c r="BS61" s="367"/>
      <c r="BT61" s="367"/>
      <c r="BU61" s="367"/>
      <c r="BV61" s="367"/>
    </row>
    <row r="62" spans="1:74" x14ac:dyDescent="0.2">
      <c r="BK62" s="367"/>
      <c r="BL62" s="367"/>
      <c r="BM62" s="367"/>
      <c r="BN62" s="367"/>
      <c r="BO62" s="367"/>
      <c r="BP62" s="367"/>
      <c r="BQ62" s="367"/>
      <c r="BR62" s="367"/>
      <c r="BS62" s="367"/>
      <c r="BT62" s="367"/>
      <c r="BU62" s="367"/>
      <c r="BV62" s="367"/>
    </row>
    <row r="63" spans="1:74" x14ac:dyDescent="0.2">
      <c r="BK63" s="367"/>
      <c r="BL63" s="367"/>
      <c r="BM63" s="367"/>
      <c r="BN63" s="367"/>
      <c r="BO63" s="367"/>
      <c r="BP63" s="367"/>
      <c r="BQ63" s="367"/>
      <c r="BR63" s="367"/>
      <c r="BS63" s="367"/>
      <c r="BT63" s="367"/>
      <c r="BU63" s="367"/>
      <c r="BV63" s="367"/>
    </row>
    <row r="64" spans="1:74" x14ac:dyDescent="0.2">
      <c r="BK64" s="367"/>
      <c r="BL64" s="367"/>
      <c r="BM64" s="367"/>
      <c r="BN64" s="367"/>
      <c r="BO64" s="367"/>
      <c r="BP64" s="367"/>
      <c r="BQ64" s="367"/>
      <c r="BR64" s="367"/>
      <c r="BS64" s="367"/>
      <c r="BT64" s="367"/>
      <c r="BU64" s="367"/>
      <c r="BV64" s="367"/>
    </row>
    <row r="65" spans="63:74" x14ac:dyDescent="0.2">
      <c r="BK65" s="367"/>
      <c r="BL65" s="367"/>
      <c r="BM65" s="367"/>
      <c r="BN65" s="367"/>
      <c r="BO65" s="367"/>
      <c r="BP65" s="367"/>
      <c r="BQ65" s="367"/>
      <c r="BR65" s="367"/>
      <c r="BS65" s="367"/>
      <c r="BT65" s="367"/>
      <c r="BU65" s="367"/>
      <c r="BV65" s="367"/>
    </row>
    <row r="66" spans="63:74" x14ac:dyDescent="0.2">
      <c r="BK66" s="367"/>
      <c r="BL66" s="367"/>
      <c r="BM66" s="367"/>
      <c r="BN66" s="367"/>
      <c r="BO66" s="367"/>
      <c r="BP66" s="367"/>
      <c r="BQ66" s="367"/>
      <c r="BR66" s="367"/>
      <c r="BS66" s="367"/>
      <c r="BT66" s="367"/>
      <c r="BU66" s="367"/>
      <c r="BV66" s="367"/>
    </row>
    <row r="67" spans="63:74" x14ac:dyDescent="0.2">
      <c r="BK67" s="367"/>
      <c r="BL67" s="367"/>
      <c r="BM67" s="367"/>
      <c r="BN67" s="367"/>
      <c r="BO67" s="367"/>
      <c r="BP67" s="367"/>
      <c r="BQ67" s="367"/>
      <c r="BR67" s="367"/>
      <c r="BS67" s="367"/>
      <c r="BT67" s="367"/>
      <c r="BU67" s="367"/>
      <c r="BV67" s="367"/>
    </row>
    <row r="68" spans="63:74" x14ac:dyDescent="0.2">
      <c r="BK68" s="367"/>
      <c r="BL68" s="367"/>
      <c r="BM68" s="367"/>
      <c r="BN68" s="367"/>
      <c r="BO68" s="367"/>
      <c r="BP68" s="367"/>
      <c r="BQ68" s="367"/>
      <c r="BR68" s="367"/>
      <c r="BS68" s="367"/>
      <c r="BT68" s="367"/>
      <c r="BU68" s="367"/>
      <c r="BV68" s="367"/>
    </row>
    <row r="69" spans="63:74" x14ac:dyDescent="0.2">
      <c r="BK69" s="367"/>
      <c r="BL69" s="367"/>
      <c r="BM69" s="367"/>
      <c r="BN69" s="367"/>
      <c r="BO69" s="367"/>
      <c r="BP69" s="367"/>
      <c r="BQ69" s="367"/>
      <c r="BR69" s="367"/>
      <c r="BS69" s="367"/>
      <c r="BT69" s="367"/>
      <c r="BU69" s="367"/>
      <c r="BV69" s="367"/>
    </row>
    <row r="70" spans="63:74" x14ac:dyDescent="0.2">
      <c r="BK70" s="367"/>
      <c r="BL70" s="367"/>
      <c r="BM70" s="367"/>
      <c r="BN70" s="367"/>
      <c r="BO70" s="367"/>
      <c r="BP70" s="367"/>
      <c r="BQ70" s="367"/>
      <c r="BR70" s="367"/>
      <c r="BS70" s="367"/>
      <c r="BT70" s="367"/>
      <c r="BU70" s="367"/>
      <c r="BV70" s="367"/>
    </row>
    <row r="71" spans="63:74" x14ac:dyDescent="0.2">
      <c r="BK71" s="367"/>
      <c r="BL71" s="367"/>
      <c r="BM71" s="367"/>
      <c r="BN71" s="367"/>
      <c r="BO71" s="367"/>
      <c r="BP71" s="367"/>
      <c r="BQ71" s="367"/>
      <c r="BR71" s="367"/>
      <c r="BS71" s="367"/>
      <c r="BT71" s="367"/>
      <c r="BU71" s="367"/>
      <c r="BV71" s="367"/>
    </row>
    <row r="72" spans="63:74" x14ac:dyDescent="0.2">
      <c r="BK72" s="367"/>
      <c r="BL72" s="367"/>
      <c r="BM72" s="367"/>
      <c r="BN72" s="367"/>
      <c r="BO72" s="367"/>
      <c r="BP72" s="367"/>
      <c r="BQ72" s="367"/>
      <c r="BR72" s="367"/>
      <c r="BS72" s="367"/>
      <c r="BT72" s="367"/>
      <c r="BU72" s="367"/>
      <c r="BV72" s="367"/>
    </row>
    <row r="73" spans="63:74" x14ac:dyDescent="0.2">
      <c r="BK73" s="367"/>
      <c r="BL73" s="367"/>
      <c r="BM73" s="367"/>
      <c r="BN73" s="367"/>
      <c r="BO73" s="367"/>
      <c r="BP73" s="367"/>
      <c r="BQ73" s="367"/>
      <c r="BR73" s="367"/>
      <c r="BS73" s="367"/>
      <c r="BT73" s="367"/>
      <c r="BU73" s="367"/>
      <c r="BV73" s="367"/>
    </row>
    <row r="74" spans="63:74" x14ac:dyDescent="0.2">
      <c r="BK74" s="367"/>
      <c r="BL74" s="367"/>
      <c r="BM74" s="367"/>
      <c r="BN74" s="367"/>
      <c r="BO74" s="367"/>
      <c r="BP74" s="367"/>
      <c r="BQ74" s="367"/>
      <c r="BR74" s="367"/>
      <c r="BS74" s="367"/>
      <c r="BT74" s="367"/>
      <c r="BU74" s="367"/>
      <c r="BV74" s="367"/>
    </row>
    <row r="75" spans="63:74" x14ac:dyDescent="0.2">
      <c r="BK75" s="367"/>
      <c r="BL75" s="367"/>
      <c r="BM75" s="367"/>
      <c r="BN75" s="367"/>
      <c r="BO75" s="367"/>
      <c r="BP75" s="367"/>
      <c r="BQ75" s="367"/>
      <c r="BR75" s="367"/>
      <c r="BS75" s="367"/>
      <c r="BT75" s="367"/>
      <c r="BU75" s="367"/>
      <c r="BV75" s="367"/>
    </row>
    <row r="76" spans="63:74" x14ac:dyDescent="0.2">
      <c r="BK76" s="367"/>
      <c r="BL76" s="367"/>
      <c r="BM76" s="367"/>
      <c r="BN76" s="367"/>
      <c r="BO76" s="367"/>
      <c r="BP76" s="367"/>
      <c r="BQ76" s="367"/>
      <c r="BR76" s="367"/>
      <c r="BS76" s="367"/>
      <c r="BT76" s="367"/>
      <c r="BU76" s="367"/>
      <c r="BV76" s="367"/>
    </row>
    <row r="77" spans="63:74" x14ac:dyDescent="0.2">
      <c r="BK77" s="367"/>
      <c r="BL77" s="367"/>
      <c r="BM77" s="367"/>
      <c r="BN77" s="367"/>
      <c r="BO77" s="367"/>
      <c r="BP77" s="367"/>
      <c r="BQ77" s="367"/>
      <c r="BR77" s="367"/>
      <c r="BS77" s="367"/>
      <c r="BT77" s="367"/>
      <c r="BU77" s="367"/>
      <c r="BV77" s="367"/>
    </row>
    <row r="78" spans="63:74" x14ac:dyDescent="0.2">
      <c r="BK78" s="367"/>
      <c r="BL78" s="367"/>
      <c r="BM78" s="367"/>
      <c r="BN78" s="367"/>
      <c r="BO78" s="367"/>
      <c r="BP78" s="367"/>
      <c r="BQ78" s="367"/>
      <c r="BR78" s="367"/>
      <c r="BS78" s="367"/>
      <c r="BT78" s="367"/>
      <c r="BU78" s="367"/>
      <c r="BV78" s="367"/>
    </row>
    <row r="79" spans="63:74" x14ac:dyDescent="0.2">
      <c r="BK79" s="367"/>
      <c r="BL79" s="367"/>
      <c r="BM79" s="367"/>
      <c r="BN79" s="367"/>
      <c r="BO79" s="367"/>
      <c r="BP79" s="367"/>
      <c r="BQ79" s="367"/>
      <c r="BR79" s="367"/>
      <c r="BS79" s="367"/>
      <c r="BT79" s="367"/>
      <c r="BU79" s="367"/>
      <c r="BV79" s="367"/>
    </row>
    <row r="80" spans="63:74" x14ac:dyDescent="0.2">
      <c r="BK80" s="367"/>
      <c r="BL80" s="367"/>
      <c r="BM80" s="367"/>
      <c r="BN80" s="367"/>
      <c r="BO80" s="367"/>
      <c r="BP80" s="367"/>
      <c r="BQ80" s="367"/>
      <c r="BR80" s="367"/>
      <c r="BS80" s="367"/>
      <c r="BT80" s="367"/>
      <c r="BU80" s="367"/>
      <c r="BV80" s="367"/>
    </row>
    <row r="81" spans="63:74" x14ac:dyDescent="0.2">
      <c r="BK81" s="367"/>
      <c r="BL81" s="367"/>
      <c r="BM81" s="367"/>
      <c r="BN81" s="367"/>
      <c r="BO81" s="367"/>
      <c r="BP81" s="367"/>
      <c r="BQ81" s="367"/>
      <c r="BR81" s="367"/>
      <c r="BS81" s="367"/>
      <c r="BT81" s="367"/>
      <c r="BU81" s="367"/>
      <c r="BV81" s="367"/>
    </row>
    <row r="82" spans="63:74" x14ac:dyDescent="0.2">
      <c r="BK82" s="367"/>
      <c r="BL82" s="367"/>
      <c r="BM82" s="367"/>
      <c r="BN82" s="367"/>
      <c r="BO82" s="367"/>
      <c r="BP82" s="367"/>
      <c r="BQ82" s="367"/>
      <c r="BR82" s="367"/>
      <c r="BS82" s="367"/>
      <c r="BT82" s="367"/>
      <c r="BU82" s="367"/>
      <c r="BV82" s="367"/>
    </row>
    <row r="83" spans="63:74" x14ac:dyDescent="0.2">
      <c r="BK83" s="367"/>
      <c r="BL83" s="367"/>
      <c r="BM83" s="367"/>
      <c r="BN83" s="367"/>
      <c r="BO83" s="367"/>
      <c r="BP83" s="367"/>
      <c r="BQ83" s="367"/>
      <c r="BR83" s="367"/>
      <c r="BS83" s="367"/>
      <c r="BT83" s="367"/>
      <c r="BU83" s="367"/>
      <c r="BV83" s="367"/>
    </row>
    <row r="84" spans="63:74" x14ac:dyDescent="0.2">
      <c r="BK84" s="367"/>
      <c r="BL84" s="367"/>
      <c r="BM84" s="367"/>
      <c r="BN84" s="367"/>
      <c r="BO84" s="367"/>
      <c r="BP84" s="367"/>
      <c r="BQ84" s="367"/>
      <c r="BR84" s="367"/>
      <c r="BS84" s="367"/>
      <c r="BT84" s="367"/>
      <c r="BU84" s="367"/>
      <c r="BV84" s="367"/>
    </row>
    <row r="85" spans="63:74" x14ac:dyDescent="0.2">
      <c r="BK85" s="367"/>
      <c r="BL85" s="367"/>
      <c r="BM85" s="367"/>
      <c r="BN85" s="367"/>
      <c r="BO85" s="367"/>
      <c r="BP85" s="367"/>
      <c r="BQ85" s="367"/>
      <c r="BR85" s="367"/>
      <c r="BS85" s="367"/>
      <c r="BT85" s="367"/>
      <c r="BU85" s="367"/>
      <c r="BV85" s="367"/>
    </row>
    <row r="86" spans="63:74" x14ac:dyDescent="0.2">
      <c r="BK86" s="367"/>
      <c r="BL86" s="367"/>
      <c r="BM86" s="367"/>
      <c r="BN86" s="367"/>
      <c r="BO86" s="367"/>
      <c r="BP86" s="367"/>
      <c r="BQ86" s="367"/>
      <c r="BR86" s="367"/>
      <c r="BS86" s="367"/>
      <c r="BT86" s="367"/>
      <c r="BU86" s="367"/>
      <c r="BV86" s="367"/>
    </row>
    <row r="87" spans="63:74" x14ac:dyDescent="0.2">
      <c r="BK87" s="367"/>
      <c r="BL87" s="367"/>
      <c r="BM87" s="367"/>
      <c r="BN87" s="367"/>
      <c r="BO87" s="367"/>
      <c r="BP87" s="367"/>
      <c r="BQ87" s="367"/>
      <c r="BR87" s="367"/>
      <c r="BS87" s="367"/>
      <c r="BT87" s="367"/>
      <c r="BU87" s="367"/>
      <c r="BV87" s="367"/>
    </row>
    <row r="88" spans="63:74" x14ac:dyDescent="0.2">
      <c r="BK88" s="367"/>
      <c r="BL88" s="367"/>
      <c r="BM88" s="367"/>
      <c r="BN88" s="367"/>
      <c r="BO88" s="367"/>
      <c r="BP88" s="367"/>
      <c r="BQ88" s="367"/>
      <c r="BR88" s="367"/>
      <c r="BS88" s="367"/>
      <c r="BT88" s="367"/>
      <c r="BU88" s="367"/>
      <c r="BV88" s="367"/>
    </row>
    <row r="89" spans="63:74" x14ac:dyDescent="0.2">
      <c r="BK89" s="367"/>
      <c r="BL89" s="367"/>
      <c r="BM89" s="367"/>
      <c r="BN89" s="367"/>
      <c r="BO89" s="367"/>
      <c r="BP89" s="367"/>
      <c r="BQ89" s="367"/>
      <c r="BR89" s="367"/>
      <c r="BS89" s="367"/>
      <c r="BT89" s="367"/>
      <c r="BU89" s="367"/>
      <c r="BV89" s="367"/>
    </row>
    <row r="90" spans="63:74" x14ac:dyDescent="0.2">
      <c r="BK90" s="367"/>
      <c r="BL90" s="367"/>
      <c r="BM90" s="367"/>
      <c r="BN90" s="367"/>
      <c r="BO90" s="367"/>
      <c r="BP90" s="367"/>
      <c r="BQ90" s="367"/>
      <c r="BR90" s="367"/>
      <c r="BS90" s="367"/>
      <c r="BT90" s="367"/>
      <c r="BU90" s="367"/>
      <c r="BV90" s="367"/>
    </row>
    <row r="91" spans="63:74" x14ac:dyDescent="0.2">
      <c r="BK91" s="367"/>
      <c r="BL91" s="367"/>
      <c r="BM91" s="367"/>
      <c r="BN91" s="367"/>
      <c r="BO91" s="367"/>
      <c r="BP91" s="367"/>
      <c r="BQ91" s="367"/>
      <c r="BR91" s="367"/>
      <c r="BS91" s="367"/>
      <c r="BT91" s="367"/>
      <c r="BU91" s="367"/>
      <c r="BV91" s="367"/>
    </row>
    <row r="92" spans="63:74" x14ac:dyDescent="0.2">
      <c r="BK92" s="367"/>
      <c r="BL92" s="367"/>
      <c r="BM92" s="367"/>
      <c r="BN92" s="367"/>
      <c r="BO92" s="367"/>
      <c r="BP92" s="367"/>
      <c r="BQ92" s="367"/>
      <c r="BR92" s="367"/>
      <c r="BS92" s="367"/>
      <c r="BT92" s="367"/>
      <c r="BU92" s="367"/>
      <c r="BV92" s="367"/>
    </row>
    <row r="93" spans="63:74" x14ac:dyDescent="0.2">
      <c r="BK93" s="367"/>
      <c r="BL93" s="367"/>
      <c r="BM93" s="367"/>
      <c r="BN93" s="367"/>
      <c r="BO93" s="367"/>
      <c r="BP93" s="367"/>
      <c r="BQ93" s="367"/>
      <c r="BR93" s="367"/>
      <c r="BS93" s="367"/>
      <c r="BT93" s="367"/>
      <c r="BU93" s="367"/>
      <c r="BV93" s="367"/>
    </row>
    <row r="94" spans="63:74" x14ac:dyDescent="0.2">
      <c r="BK94" s="367"/>
      <c r="BL94" s="367"/>
      <c r="BM94" s="367"/>
      <c r="BN94" s="367"/>
      <c r="BO94" s="367"/>
      <c r="BP94" s="367"/>
      <c r="BQ94" s="367"/>
      <c r="BR94" s="367"/>
      <c r="BS94" s="367"/>
      <c r="BT94" s="367"/>
      <c r="BU94" s="367"/>
      <c r="BV94" s="367"/>
    </row>
    <row r="95" spans="63:74" x14ac:dyDescent="0.2">
      <c r="BK95" s="367"/>
      <c r="BL95" s="367"/>
      <c r="BM95" s="367"/>
      <c r="BN95" s="367"/>
      <c r="BO95" s="367"/>
      <c r="BP95" s="367"/>
      <c r="BQ95" s="367"/>
      <c r="BR95" s="367"/>
      <c r="BS95" s="367"/>
      <c r="BT95" s="367"/>
      <c r="BU95" s="367"/>
      <c r="BV95" s="367"/>
    </row>
    <row r="96" spans="63:74" x14ac:dyDescent="0.2">
      <c r="BK96" s="367"/>
      <c r="BL96" s="367"/>
      <c r="BM96" s="367"/>
      <c r="BN96" s="367"/>
      <c r="BO96" s="367"/>
      <c r="BP96" s="367"/>
      <c r="BQ96" s="367"/>
      <c r="BR96" s="367"/>
      <c r="BS96" s="367"/>
      <c r="BT96" s="367"/>
      <c r="BU96" s="367"/>
      <c r="BV96" s="367"/>
    </row>
    <row r="97" spans="63:74" x14ac:dyDescent="0.2">
      <c r="BK97" s="367"/>
      <c r="BL97" s="367"/>
      <c r="BM97" s="367"/>
      <c r="BN97" s="367"/>
      <c r="BO97" s="367"/>
      <c r="BP97" s="367"/>
      <c r="BQ97" s="367"/>
      <c r="BR97" s="367"/>
      <c r="BS97" s="367"/>
      <c r="BT97" s="367"/>
      <c r="BU97" s="367"/>
      <c r="BV97" s="367"/>
    </row>
    <row r="98" spans="63:74" x14ac:dyDescent="0.2">
      <c r="BK98" s="367"/>
      <c r="BL98" s="367"/>
      <c r="BM98" s="367"/>
      <c r="BN98" s="367"/>
      <c r="BO98" s="367"/>
      <c r="BP98" s="367"/>
      <c r="BQ98" s="367"/>
      <c r="BR98" s="367"/>
      <c r="BS98" s="367"/>
      <c r="BT98" s="367"/>
      <c r="BU98" s="367"/>
      <c r="BV98" s="367"/>
    </row>
    <row r="99" spans="63:74" x14ac:dyDescent="0.2">
      <c r="BK99" s="367"/>
      <c r="BL99" s="367"/>
      <c r="BM99" s="367"/>
      <c r="BN99" s="367"/>
      <c r="BO99" s="367"/>
      <c r="BP99" s="367"/>
      <c r="BQ99" s="367"/>
      <c r="BR99" s="367"/>
      <c r="BS99" s="367"/>
      <c r="BT99" s="367"/>
      <c r="BU99" s="367"/>
      <c r="BV99" s="367"/>
    </row>
    <row r="100" spans="63:74" x14ac:dyDescent="0.2">
      <c r="BK100" s="367"/>
      <c r="BL100" s="367"/>
      <c r="BM100" s="367"/>
      <c r="BN100" s="367"/>
      <c r="BO100" s="367"/>
      <c r="BP100" s="367"/>
      <c r="BQ100" s="367"/>
      <c r="BR100" s="367"/>
      <c r="BS100" s="367"/>
      <c r="BT100" s="367"/>
      <c r="BU100" s="367"/>
      <c r="BV100" s="367"/>
    </row>
    <row r="101" spans="63:74" x14ac:dyDescent="0.2">
      <c r="BK101" s="367"/>
      <c r="BL101" s="367"/>
      <c r="BM101" s="367"/>
      <c r="BN101" s="367"/>
      <c r="BO101" s="367"/>
      <c r="BP101" s="367"/>
      <c r="BQ101" s="367"/>
      <c r="BR101" s="367"/>
      <c r="BS101" s="367"/>
      <c r="BT101" s="367"/>
      <c r="BU101" s="367"/>
      <c r="BV101" s="367"/>
    </row>
    <row r="102" spans="63:74" x14ac:dyDescent="0.2">
      <c r="BK102" s="367"/>
      <c r="BL102" s="367"/>
      <c r="BM102" s="367"/>
      <c r="BN102" s="367"/>
      <c r="BO102" s="367"/>
      <c r="BP102" s="367"/>
      <c r="BQ102" s="367"/>
      <c r="BR102" s="367"/>
      <c r="BS102" s="367"/>
      <c r="BT102" s="367"/>
      <c r="BU102" s="367"/>
      <c r="BV102" s="367"/>
    </row>
    <row r="103" spans="63:74" x14ac:dyDescent="0.2">
      <c r="BK103" s="367"/>
      <c r="BL103" s="367"/>
      <c r="BM103" s="367"/>
      <c r="BN103" s="367"/>
      <c r="BO103" s="367"/>
      <c r="BP103" s="367"/>
      <c r="BQ103" s="367"/>
      <c r="BR103" s="367"/>
      <c r="BS103" s="367"/>
      <c r="BT103" s="367"/>
      <c r="BU103" s="367"/>
      <c r="BV103" s="367"/>
    </row>
    <row r="104" spans="63:74" x14ac:dyDescent="0.2">
      <c r="BK104" s="367"/>
      <c r="BL104" s="367"/>
      <c r="BM104" s="367"/>
      <c r="BN104" s="367"/>
      <c r="BO104" s="367"/>
      <c r="BP104" s="367"/>
      <c r="BQ104" s="367"/>
      <c r="BR104" s="367"/>
      <c r="BS104" s="367"/>
      <c r="BT104" s="367"/>
      <c r="BU104" s="367"/>
      <c r="BV104" s="367"/>
    </row>
    <row r="105" spans="63:74" x14ac:dyDescent="0.2">
      <c r="BK105" s="367"/>
      <c r="BL105" s="367"/>
      <c r="BM105" s="367"/>
      <c r="BN105" s="367"/>
      <c r="BO105" s="367"/>
      <c r="BP105" s="367"/>
      <c r="BQ105" s="367"/>
      <c r="BR105" s="367"/>
      <c r="BS105" s="367"/>
      <c r="BT105" s="367"/>
      <c r="BU105" s="367"/>
      <c r="BV105" s="367"/>
    </row>
    <row r="106" spans="63:74" x14ac:dyDescent="0.2">
      <c r="BK106" s="367"/>
      <c r="BL106" s="367"/>
      <c r="BM106" s="367"/>
      <c r="BN106" s="367"/>
      <c r="BO106" s="367"/>
      <c r="BP106" s="367"/>
      <c r="BQ106" s="367"/>
      <c r="BR106" s="367"/>
      <c r="BS106" s="367"/>
      <c r="BT106" s="367"/>
      <c r="BU106" s="367"/>
      <c r="BV106" s="367"/>
    </row>
    <row r="107" spans="63:74" x14ac:dyDescent="0.2">
      <c r="BK107" s="367"/>
      <c r="BL107" s="367"/>
      <c r="BM107" s="367"/>
      <c r="BN107" s="367"/>
      <c r="BO107" s="367"/>
      <c r="BP107" s="367"/>
      <c r="BQ107" s="367"/>
      <c r="BR107" s="367"/>
      <c r="BS107" s="367"/>
      <c r="BT107" s="367"/>
      <c r="BU107" s="367"/>
      <c r="BV107" s="367"/>
    </row>
    <row r="108" spans="63:74" x14ac:dyDescent="0.2">
      <c r="BK108" s="367"/>
      <c r="BL108" s="367"/>
      <c r="BM108" s="367"/>
      <c r="BN108" s="367"/>
      <c r="BO108" s="367"/>
      <c r="BP108" s="367"/>
      <c r="BQ108" s="367"/>
      <c r="BR108" s="367"/>
      <c r="BS108" s="367"/>
      <c r="BT108" s="367"/>
      <c r="BU108" s="367"/>
      <c r="BV108" s="367"/>
    </row>
    <row r="109" spans="63:74" x14ac:dyDescent="0.2">
      <c r="BK109" s="367"/>
      <c r="BL109" s="367"/>
      <c r="BM109" s="367"/>
      <c r="BN109" s="367"/>
      <c r="BO109" s="367"/>
      <c r="BP109" s="367"/>
      <c r="BQ109" s="367"/>
      <c r="BR109" s="367"/>
      <c r="BS109" s="367"/>
      <c r="BT109" s="367"/>
      <c r="BU109" s="367"/>
      <c r="BV109" s="367"/>
    </row>
    <row r="110" spans="63:74" x14ac:dyDescent="0.2">
      <c r="BK110" s="367"/>
      <c r="BL110" s="367"/>
      <c r="BM110" s="367"/>
      <c r="BN110" s="367"/>
      <c r="BO110" s="367"/>
      <c r="BP110" s="367"/>
      <c r="BQ110" s="367"/>
      <c r="BR110" s="367"/>
      <c r="BS110" s="367"/>
      <c r="BT110" s="367"/>
      <c r="BU110" s="367"/>
      <c r="BV110" s="367"/>
    </row>
    <row r="111" spans="63:74" x14ac:dyDescent="0.2">
      <c r="BK111" s="367"/>
      <c r="BL111" s="367"/>
      <c r="BM111" s="367"/>
      <c r="BN111" s="367"/>
      <c r="BO111" s="367"/>
      <c r="BP111" s="367"/>
      <c r="BQ111" s="367"/>
      <c r="BR111" s="367"/>
      <c r="BS111" s="367"/>
      <c r="BT111" s="367"/>
      <c r="BU111" s="367"/>
      <c r="BV111" s="367"/>
    </row>
    <row r="112" spans="63:74" x14ac:dyDescent="0.2">
      <c r="BK112" s="367"/>
      <c r="BL112" s="367"/>
      <c r="BM112" s="367"/>
      <c r="BN112" s="367"/>
      <c r="BO112" s="367"/>
      <c r="BP112" s="367"/>
      <c r="BQ112" s="367"/>
      <c r="BR112" s="367"/>
      <c r="BS112" s="367"/>
      <c r="BT112" s="367"/>
      <c r="BU112" s="367"/>
      <c r="BV112" s="367"/>
    </row>
    <row r="113" spans="63:74" x14ac:dyDescent="0.2">
      <c r="BK113" s="367"/>
      <c r="BL113" s="367"/>
      <c r="BM113" s="367"/>
      <c r="BN113" s="367"/>
      <c r="BO113" s="367"/>
      <c r="BP113" s="367"/>
      <c r="BQ113" s="367"/>
      <c r="BR113" s="367"/>
      <c r="BS113" s="367"/>
      <c r="BT113" s="367"/>
      <c r="BU113" s="367"/>
      <c r="BV113" s="367"/>
    </row>
    <row r="114" spans="63:74" x14ac:dyDescent="0.2">
      <c r="BK114" s="367"/>
      <c r="BL114" s="367"/>
      <c r="BM114" s="367"/>
      <c r="BN114" s="367"/>
      <c r="BO114" s="367"/>
      <c r="BP114" s="367"/>
      <c r="BQ114" s="367"/>
      <c r="BR114" s="367"/>
      <c r="BS114" s="367"/>
      <c r="BT114" s="367"/>
      <c r="BU114" s="367"/>
      <c r="BV114" s="367"/>
    </row>
    <row r="115" spans="63:74" x14ac:dyDescent="0.2">
      <c r="BK115" s="367"/>
      <c r="BL115" s="367"/>
      <c r="BM115" s="367"/>
      <c r="BN115" s="367"/>
      <c r="BO115" s="367"/>
      <c r="BP115" s="367"/>
      <c r="BQ115" s="367"/>
      <c r="BR115" s="367"/>
      <c r="BS115" s="367"/>
      <c r="BT115" s="367"/>
      <c r="BU115" s="367"/>
      <c r="BV115" s="367"/>
    </row>
    <row r="116" spans="63:74" x14ac:dyDescent="0.2">
      <c r="BK116" s="367"/>
      <c r="BL116" s="367"/>
      <c r="BM116" s="367"/>
      <c r="BN116" s="367"/>
      <c r="BO116" s="367"/>
      <c r="BP116" s="367"/>
      <c r="BQ116" s="367"/>
      <c r="BR116" s="367"/>
      <c r="BS116" s="367"/>
      <c r="BT116" s="367"/>
      <c r="BU116" s="367"/>
      <c r="BV116" s="367"/>
    </row>
    <row r="117" spans="63:74" x14ac:dyDescent="0.2">
      <c r="BK117" s="367"/>
      <c r="BL117" s="367"/>
      <c r="BM117" s="367"/>
      <c r="BN117" s="367"/>
      <c r="BO117" s="367"/>
      <c r="BP117" s="367"/>
      <c r="BQ117" s="367"/>
      <c r="BR117" s="367"/>
      <c r="BS117" s="367"/>
      <c r="BT117" s="367"/>
      <c r="BU117" s="367"/>
      <c r="BV117" s="367"/>
    </row>
    <row r="118" spans="63:74" x14ac:dyDescent="0.2">
      <c r="BK118" s="367"/>
      <c r="BL118" s="367"/>
      <c r="BM118" s="367"/>
      <c r="BN118" s="367"/>
      <c r="BO118" s="367"/>
      <c r="BP118" s="367"/>
      <c r="BQ118" s="367"/>
      <c r="BR118" s="367"/>
      <c r="BS118" s="367"/>
      <c r="BT118" s="367"/>
      <c r="BU118" s="367"/>
      <c r="BV118" s="367"/>
    </row>
    <row r="119" spans="63:74" x14ac:dyDescent="0.2">
      <c r="BK119" s="367"/>
      <c r="BL119" s="367"/>
      <c r="BM119" s="367"/>
      <c r="BN119" s="367"/>
      <c r="BO119" s="367"/>
      <c r="BP119" s="367"/>
      <c r="BQ119" s="367"/>
      <c r="BR119" s="367"/>
      <c r="BS119" s="367"/>
      <c r="BT119" s="367"/>
      <c r="BU119" s="367"/>
      <c r="BV119" s="367"/>
    </row>
    <row r="120" spans="63:74" x14ac:dyDescent="0.2">
      <c r="BK120" s="367"/>
      <c r="BL120" s="367"/>
      <c r="BM120" s="367"/>
      <c r="BN120" s="367"/>
      <c r="BO120" s="367"/>
      <c r="BP120" s="367"/>
      <c r="BQ120" s="367"/>
      <c r="BR120" s="367"/>
      <c r="BS120" s="367"/>
      <c r="BT120" s="367"/>
      <c r="BU120" s="367"/>
      <c r="BV120" s="367"/>
    </row>
    <row r="121" spans="63:74" x14ac:dyDescent="0.2">
      <c r="BK121" s="367"/>
      <c r="BL121" s="367"/>
      <c r="BM121" s="367"/>
      <c r="BN121" s="367"/>
      <c r="BO121" s="367"/>
      <c r="BP121" s="367"/>
      <c r="BQ121" s="367"/>
      <c r="BR121" s="367"/>
      <c r="BS121" s="367"/>
      <c r="BT121" s="367"/>
      <c r="BU121" s="367"/>
      <c r="BV121" s="367"/>
    </row>
    <row r="122" spans="63:74" x14ac:dyDescent="0.2">
      <c r="BK122" s="367"/>
      <c r="BL122" s="367"/>
      <c r="BM122" s="367"/>
      <c r="BN122" s="367"/>
      <c r="BO122" s="367"/>
      <c r="BP122" s="367"/>
      <c r="BQ122" s="367"/>
      <c r="BR122" s="367"/>
      <c r="BS122" s="367"/>
      <c r="BT122" s="367"/>
      <c r="BU122" s="367"/>
      <c r="BV122" s="367"/>
    </row>
    <row r="123" spans="63:74" x14ac:dyDescent="0.2">
      <c r="BK123" s="367"/>
      <c r="BL123" s="367"/>
      <c r="BM123" s="367"/>
      <c r="BN123" s="367"/>
      <c r="BO123" s="367"/>
      <c r="BP123" s="367"/>
      <c r="BQ123" s="367"/>
      <c r="BR123" s="367"/>
      <c r="BS123" s="367"/>
      <c r="BT123" s="367"/>
      <c r="BU123" s="367"/>
      <c r="BV123" s="367"/>
    </row>
    <row r="124" spans="63:74" x14ac:dyDescent="0.2">
      <c r="BK124" s="367"/>
      <c r="BL124" s="367"/>
      <c r="BM124" s="367"/>
      <c r="BN124" s="367"/>
      <c r="BO124" s="367"/>
      <c r="BP124" s="367"/>
      <c r="BQ124" s="367"/>
      <c r="BR124" s="367"/>
      <c r="BS124" s="367"/>
      <c r="BT124" s="367"/>
      <c r="BU124" s="367"/>
      <c r="BV124" s="367"/>
    </row>
    <row r="125" spans="63:74" x14ac:dyDescent="0.2">
      <c r="BK125" s="367"/>
      <c r="BL125" s="367"/>
      <c r="BM125" s="367"/>
      <c r="BN125" s="367"/>
      <c r="BO125" s="367"/>
      <c r="BP125" s="367"/>
      <c r="BQ125" s="367"/>
      <c r="BR125" s="367"/>
      <c r="BS125" s="367"/>
      <c r="BT125" s="367"/>
      <c r="BU125" s="367"/>
      <c r="BV125" s="367"/>
    </row>
    <row r="126" spans="63:74" x14ac:dyDescent="0.2">
      <c r="BK126" s="367"/>
      <c r="BL126" s="367"/>
      <c r="BM126" s="367"/>
      <c r="BN126" s="367"/>
      <c r="BO126" s="367"/>
      <c r="BP126" s="367"/>
      <c r="BQ126" s="367"/>
      <c r="BR126" s="367"/>
      <c r="BS126" s="367"/>
      <c r="BT126" s="367"/>
      <c r="BU126" s="367"/>
      <c r="BV126" s="367"/>
    </row>
    <row r="127" spans="63:74" x14ac:dyDescent="0.2">
      <c r="BK127" s="367"/>
      <c r="BL127" s="367"/>
      <c r="BM127" s="367"/>
      <c r="BN127" s="367"/>
      <c r="BO127" s="367"/>
      <c r="BP127" s="367"/>
      <c r="BQ127" s="367"/>
      <c r="BR127" s="367"/>
      <c r="BS127" s="367"/>
      <c r="BT127" s="367"/>
      <c r="BU127" s="367"/>
      <c r="BV127" s="367"/>
    </row>
    <row r="128" spans="63:74" x14ac:dyDescent="0.2">
      <c r="BK128" s="367"/>
      <c r="BL128" s="367"/>
      <c r="BM128" s="367"/>
      <c r="BN128" s="367"/>
      <c r="BO128" s="367"/>
      <c r="BP128" s="367"/>
      <c r="BQ128" s="367"/>
      <c r="BR128" s="367"/>
      <c r="BS128" s="367"/>
      <c r="BT128" s="367"/>
      <c r="BU128" s="367"/>
      <c r="BV128" s="367"/>
    </row>
    <row r="129" spans="63:74" x14ac:dyDescent="0.2">
      <c r="BK129" s="367"/>
      <c r="BL129" s="367"/>
      <c r="BM129" s="367"/>
      <c r="BN129" s="367"/>
      <c r="BO129" s="367"/>
      <c r="BP129" s="367"/>
      <c r="BQ129" s="367"/>
      <c r="BR129" s="367"/>
      <c r="BS129" s="367"/>
      <c r="BT129" s="367"/>
      <c r="BU129" s="367"/>
      <c r="BV129" s="367"/>
    </row>
    <row r="130" spans="63:74" x14ac:dyDescent="0.2">
      <c r="BK130" s="367"/>
      <c r="BL130" s="367"/>
      <c r="BM130" s="367"/>
      <c r="BN130" s="367"/>
      <c r="BO130" s="367"/>
      <c r="BP130" s="367"/>
      <c r="BQ130" s="367"/>
      <c r="BR130" s="367"/>
      <c r="BS130" s="367"/>
      <c r="BT130" s="367"/>
      <c r="BU130" s="367"/>
      <c r="BV130" s="367"/>
    </row>
    <row r="131" spans="63:74" x14ac:dyDescent="0.2">
      <c r="BK131" s="367"/>
      <c r="BL131" s="367"/>
      <c r="BM131" s="367"/>
      <c r="BN131" s="367"/>
      <c r="BO131" s="367"/>
      <c r="BP131" s="367"/>
      <c r="BQ131" s="367"/>
      <c r="BR131" s="367"/>
      <c r="BS131" s="367"/>
      <c r="BT131" s="367"/>
      <c r="BU131" s="367"/>
      <c r="BV131" s="367"/>
    </row>
    <row r="132" spans="63:74" x14ac:dyDescent="0.2">
      <c r="BK132" s="367"/>
      <c r="BL132" s="367"/>
      <c r="BM132" s="367"/>
      <c r="BN132" s="367"/>
      <c r="BO132" s="367"/>
      <c r="BP132" s="367"/>
      <c r="BQ132" s="367"/>
      <c r="BR132" s="367"/>
      <c r="BS132" s="367"/>
      <c r="BT132" s="367"/>
      <c r="BU132" s="367"/>
      <c r="BV132" s="367"/>
    </row>
    <row r="133" spans="63:74" x14ac:dyDescent="0.2">
      <c r="BK133" s="367"/>
      <c r="BL133" s="367"/>
      <c r="BM133" s="367"/>
      <c r="BN133" s="367"/>
      <c r="BO133" s="367"/>
      <c r="BP133" s="367"/>
      <c r="BQ133" s="367"/>
      <c r="BR133" s="367"/>
      <c r="BS133" s="367"/>
      <c r="BT133" s="367"/>
      <c r="BU133" s="367"/>
      <c r="BV133" s="367"/>
    </row>
    <row r="134" spans="63:74" x14ac:dyDescent="0.2">
      <c r="BK134" s="367"/>
      <c r="BL134" s="367"/>
      <c r="BM134" s="367"/>
      <c r="BN134" s="367"/>
      <c r="BO134" s="367"/>
      <c r="BP134" s="367"/>
      <c r="BQ134" s="367"/>
      <c r="BR134" s="367"/>
      <c r="BS134" s="367"/>
      <c r="BT134" s="367"/>
      <c r="BU134" s="367"/>
      <c r="BV134" s="367"/>
    </row>
    <row r="135" spans="63:74" x14ac:dyDescent="0.2">
      <c r="BK135" s="367"/>
      <c r="BL135" s="367"/>
      <c r="BM135" s="367"/>
      <c r="BN135" s="367"/>
      <c r="BO135" s="367"/>
      <c r="BP135" s="367"/>
      <c r="BQ135" s="367"/>
      <c r="BR135" s="367"/>
      <c r="BS135" s="367"/>
      <c r="BT135" s="367"/>
      <c r="BU135" s="367"/>
      <c r="BV135" s="367"/>
    </row>
    <row r="136" spans="63:74" x14ac:dyDescent="0.2">
      <c r="BK136" s="367"/>
      <c r="BL136" s="367"/>
      <c r="BM136" s="367"/>
      <c r="BN136" s="367"/>
      <c r="BO136" s="367"/>
      <c r="BP136" s="367"/>
      <c r="BQ136" s="367"/>
      <c r="BR136" s="367"/>
      <c r="BS136" s="367"/>
      <c r="BT136" s="367"/>
      <c r="BU136" s="367"/>
      <c r="BV136" s="367"/>
    </row>
    <row r="137" spans="63:74" x14ac:dyDescent="0.2">
      <c r="BK137" s="367"/>
      <c r="BL137" s="367"/>
      <c r="BM137" s="367"/>
      <c r="BN137" s="367"/>
      <c r="BO137" s="367"/>
      <c r="BP137" s="367"/>
      <c r="BQ137" s="367"/>
      <c r="BR137" s="367"/>
      <c r="BS137" s="367"/>
      <c r="BT137" s="367"/>
      <c r="BU137" s="367"/>
      <c r="BV137" s="367"/>
    </row>
    <row r="138" spans="63:74" x14ac:dyDescent="0.2">
      <c r="BK138" s="367"/>
      <c r="BL138" s="367"/>
      <c r="BM138" s="367"/>
      <c r="BN138" s="367"/>
      <c r="BO138" s="367"/>
      <c r="BP138" s="367"/>
      <c r="BQ138" s="367"/>
      <c r="BR138" s="367"/>
      <c r="BS138" s="367"/>
      <c r="BT138" s="367"/>
      <c r="BU138" s="367"/>
      <c r="BV138" s="367"/>
    </row>
    <row r="139" spans="63:74" x14ac:dyDescent="0.2">
      <c r="BK139" s="367"/>
      <c r="BL139" s="367"/>
      <c r="BM139" s="367"/>
      <c r="BN139" s="367"/>
      <c r="BO139" s="367"/>
      <c r="BP139" s="367"/>
      <c r="BQ139" s="367"/>
      <c r="BR139" s="367"/>
      <c r="BS139" s="367"/>
      <c r="BT139" s="367"/>
      <c r="BU139" s="367"/>
      <c r="BV139" s="367"/>
    </row>
    <row r="140" spans="63:74" x14ac:dyDescent="0.2">
      <c r="BK140" s="367"/>
      <c r="BL140" s="367"/>
      <c r="BM140" s="367"/>
      <c r="BN140" s="367"/>
      <c r="BO140" s="367"/>
      <c r="BP140" s="367"/>
      <c r="BQ140" s="367"/>
      <c r="BR140" s="367"/>
      <c r="BS140" s="367"/>
      <c r="BT140" s="367"/>
      <c r="BU140" s="367"/>
      <c r="BV140" s="367"/>
    </row>
    <row r="141" spans="63:74" x14ac:dyDescent="0.2">
      <c r="BK141" s="367"/>
      <c r="BL141" s="367"/>
      <c r="BM141" s="367"/>
      <c r="BN141" s="367"/>
      <c r="BO141" s="367"/>
      <c r="BP141" s="367"/>
      <c r="BQ141" s="367"/>
      <c r="BR141" s="367"/>
      <c r="BS141" s="367"/>
      <c r="BT141" s="367"/>
      <c r="BU141" s="367"/>
      <c r="BV141" s="367"/>
    </row>
    <row r="142" spans="63:74" x14ac:dyDescent="0.2">
      <c r="BK142" s="367"/>
      <c r="BL142" s="367"/>
      <c r="BM142" s="367"/>
      <c r="BN142" s="367"/>
      <c r="BO142" s="367"/>
      <c r="BP142" s="367"/>
      <c r="BQ142" s="367"/>
      <c r="BR142" s="367"/>
      <c r="BS142" s="367"/>
      <c r="BT142" s="367"/>
      <c r="BU142" s="367"/>
      <c r="BV142" s="367"/>
    </row>
    <row r="143" spans="63:74" x14ac:dyDescent="0.2">
      <c r="BK143" s="367"/>
      <c r="BL143" s="367"/>
      <c r="BM143" s="367"/>
      <c r="BN143" s="367"/>
      <c r="BO143" s="367"/>
      <c r="BP143" s="367"/>
      <c r="BQ143" s="367"/>
      <c r="BR143" s="367"/>
      <c r="BS143" s="367"/>
      <c r="BT143" s="367"/>
      <c r="BU143" s="367"/>
      <c r="BV143" s="367"/>
    </row>
    <row r="144" spans="63:74" x14ac:dyDescent="0.2">
      <c r="BK144" s="367"/>
      <c r="BL144" s="367"/>
      <c r="BM144" s="367"/>
      <c r="BN144" s="367"/>
      <c r="BO144" s="367"/>
      <c r="BP144" s="367"/>
      <c r="BQ144" s="367"/>
      <c r="BR144" s="367"/>
      <c r="BS144" s="367"/>
      <c r="BT144" s="367"/>
      <c r="BU144" s="367"/>
      <c r="BV144" s="367"/>
    </row>
    <row r="145" spans="63:74" x14ac:dyDescent="0.2">
      <c r="BK145" s="367"/>
      <c r="BL145" s="367"/>
      <c r="BM145" s="367"/>
      <c r="BN145" s="367"/>
      <c r="BO145" s="367"/>
      <c r="BP145" s="367"/>
      <c r="BQ145" s="367"/>
      <c r="BR145" s="367"/>
      <c r="BS145" s="367"/>
      <c r="BT145" s="367"/>
      <c r="BU145" s="367"/>
      <c r="BV145" s="367"/>
    </row>
    <row r="177" spans="2:74" ht="9" customHeight="1" x14ac:dyDescent="0.2"/>
    <row r="178" spans="2:74" ht="9" customHeight="1" x14ac:dyDescent="0.2">
      <c r="B178" s="80"/>
      <c r="C178" s="81"/>
      <c r="D178" s="81"/>
      <c r="E178" s="81"/>
      <c r="F178" s="81"/>
      <c r="G178" s="81"/>
      <c r="H178" s="81"/>
      <c r="I178" s="81"/>
      <c r="J178" s="81"/>
      <c r="K178" s="81"/>
      <c r="L178" s="81"/>
      <c r="M178" s="81"/>
      <c r="N178" s="81"/>
      <c r="O178" s="81"/>
      <c r="P178" s="81"/>
      <c r="Q178" s="81"/>
      <c r="R178" s="81"/>
      <c r="S178" s="81"/>
      <c r="T178" s="81"/>
      <c r="U178" s="81"/>
      <c r="V178" s="81"/>
      <c r="W178" s="81"/>
      <c r="X178" s="81"/>
      <c r="Y178" s="81"/>
      <c r="Z178" s="81"/>
      <c r="AA178" s="81"/>
      <c r="AB178" s="81"/>
      <c r="AC178" s="81"/>
      <c r="AD178" s="81"/>
      <c r="AE178" s="81"/>
      <c r="AF178" s="81"/>
      <c r="AG178" s="81"/>
      <c r="AH178" s="81"/>
      <c r="AI178" s="81"/>
      <c r="AJ178" s="81"/>
      <c r="AK178" s="81"/>
      <c r="AL178" s="81"/>
      <c r="AM178" s="81"/>
      <c r="AN178" s="81"/>
      <c r="AO178" s="81"/>
      <c r="AP178" s="81"/>
      <c r="AQ178" s="81"/>
      <c r="AR178" s="81"/>
      <c r="AS178" s="81"/>
      <c r="AT178" s="81"/>
      <c r="AU178" s="81"/>
      <c r="AV178" s="81"/>
      <c r="AW178" s="81"/>
      <c r="AX178" s="81"/>
      <c r="AY178" s="366"/>
      <c r="AZ178" s="366"/>
      <c r="BA178" s="366"/>
      <c r="BB178" s="366"/>
      <c r="BC178" s="366"/>
      <c r="BD178" s="82"/>
      <c r="BE178" s="82"/>
      <c r="BF178" s="82"/>
      <c r="BG178" s="366"/>
      <c r="BH178" s="366"/>
      <c r="BI178" s="366"/>
      <c r="BJ178" s="366"/>
      <c r="BK178" s="81"/>
      <c r="BL178" s="81"/>
      <c r="BM178" s="81"/>
      <c r="BN178" s="81"/>
      <c r="BO178" s="81"/>
      <c r="BP178" s="81"/>
      <c r="BQ178" s="81"/>
      <c r="BR178" s="81"/>
      <c r="BS178" s="81"/>
      <c r="BT178" s="81"/>
      <c r="BU178" s="81"/>
      <c r="BV178" s="81"/>
    </row>
    <row r="179" spans="2:74" ht="9" customHeight="1" x14ac:dyDescent="0.2">
      <c r="B179" s="80"/>
      <c r="C179" s="81"/>
      <c r="D179" s="81"/>
      <c r="E179" s="81"/>
      <c r="F179" s="81"/>
      <c r="G179" s="81"/>
      <c r="H179" s="81"/>
      <c r="I179" s="81"/>
      <c r="J179" s="81"/>
      <c r="K179" s="81"/>
      <c r="L179" s="81"/>
      <c r="M179" s="81"/>
      <c r="N179" s="81"/>
      <c r="O179" s="81"/>
      <c r="P179" s="81"/>
      <c r="Q179" s="81"/>
      <c r="R179" s="81"/>
      <c r="S179" s="81"/>
      <c r="T179" s="81"/>
      <c r="U179" s="81"/>
      <c r="V179" s="81"/>
      <c r="W179" s="81"/>
      <c r="X179" s="81"/>
      <c r="Y179" s="81"/>
      <c r="Z179" s="81"/>
      <c r="AA179" s="81"/>
      <c r="AB179" s="81"/>
      <c r="AC179" s="81"/>
      <c r="AD179" s="81"/>
      <c r="AE179" s="81"/>
      <c r="AF179" s="81"/>
      <c r="AG179" s="81"/>
      <c r="AH179" s="81"/>
      <c r="AI179" s="81"/>
      <c r="AJ179" s="81"/>
      <c r="AK179" s="81"/>
      <c r="AL179" s="81"/>
      <c r="AM179" s="81"/>
      <c r="AN179" s="81"/>
      <c r="AO179" s="81"/>
      <c r="AP179" s="81"/>
      <c r="AQ179" s="81"/>
      <c r="AR179" s="81"/>
      <c r="AS179" s="81"/>
      <c r="AT179" s="81"/>
      <c r="AU179" s="81"/>
      <c r="AV179" s="81"/>
      <c r="AW179" s="81"/>
      <c r="AX179" s="81"/>
      <c r="AY179" s="366"/>
      <c r="AZ179" s="366"/>
      <c r="BA179" s="366"/>
      <c r="BB179" s="366"/>
      <c r="BC179" s="366"/>
      <c r="BD179" s="82"/>
      <c r="BE179" s="82"/>
      <c r="BF179" s="82"/>
      <c r="BG179" s="366"/>
      <c r="BH179" s="366"/>
      <c r="BI179" s="366"/>
      <c r="BJ179" s="366"/>
      <c r="BK179" s="81"/>
      <c r="BL179" s="81"/>
      <c r="BM179" s="81"/>
      <c r="BN179" s="81"/>
      <c r="BO179" s="81"/>
      <c r="BP179" s="81"/>
      <c r="BQ179" s="81"/>
      <c r="BR179" s="81"/>
      <c r="BS179" s="81"/>
      <c r="BT179" s="81"/>
      <c r="BU179" s="81"/>
      <c r="BV179" s="81"/>
    </row>
    <row r="180" spans="2:74" ht="9" customHeight="1" x14ac:dyDescent="0.2">
      <c r="B180" s="80"/>
      <c r="C180" s="81"/>
      <c r="D180" s="81"/>
      <c r="E180" s="81"/>
      <c r="F180" s="81"/>
      <c r="G180" s="81"/>
      <c r="H180" s="81"/>
      <c r="I180" s="81"/>
      <c r="J180" s="81"/>
      <c r="K180" s="81"/>
      <c r="L180" s="81"/>
      <c r="M180" s="81"/>
      <c r="N180" s="81"/>
      <c r="O180" s="81"/>
      <c r="P180" s="81"/>
      <c r="Q180" s="81"/>
      <c r="R180" s="81"/>
      <c r="S180" s="81"/>
      <c r="T180" s="81"/>
      <c r="U180" s="81"/>
      <c r="V180" s="81"/>
      <c r="W180" s="81"/>
      <c r="X180" s="81"/>
      <c r="Y180" s="81"/>
      <c r="Z180" s="81"/>
      <c r="AA180" s="81"/>
      <c r="AB180" s="81"/>
      <c r="AC180" s="81"/>
      <c r="AD180" s="81"/>
      <c r="AE180" s="81"/>
      <c r="AF180" s="81"/>
      <c r="AG180" s="81"/>
      <c r="AH180" s="81"/>
      <c r="AI180" s="81"/>
      <c r="AJ180" s="81"/>
      <c r="AK180" s="81"/>
      <c r="AL180" s="81"/>
      <c r="AM180" s="81"/>
      <c r="AN180" s="81"/>
      <c r="AO180" s="81"/>
      <c r="AP180" s="81"/>
      <c r="AQ180" s="81"/>
      <c r="AR180" s="81"/>
      <c r="AS180" s="81"/>
      <c r="AT180" s="81"/>
      <c r="AU180" s="81"/>
      <c r="AV180" s="81"/>
      <c r="AW180" s="81"/>
      <c r="AX180" s="81"/>
      <c r="AY180" s="366"/>
      <c r="AZ180" s="366"/>
      <c r="BA180" s="366"/>
      <c r="BB180" s="366"/>
      <c r="BC180" s="366"/>
      <c r="BD180" s="82"/>
      <c r="BE180" s="82"/>
      <c r="BF180" s="82"/>
      <c r="BG180" s="366"/>
      <c r="BH180" s="366"/>
      <c r="BI180" s="366"/>
      <c r="BJ180" s="366"/>
      <c r="BK180" s="81"/>
      <c r="BL180" s="81"/>
      <c r="BM180" s="81"/>
      <c r="BN180" s="81"/>
      <c r="BO180" s="81"/>
      <c r="BP180" s="81"/>
      <c r="BQ180" s="81"/>
      <c r="BR180" s="81"/>
      <c r="BS180" s="81"/>
      <c r="BT180" s="81"/>
      <c r="BU180" s="81"/>
      <c r="BV180" s="81"/>
    </row>
    <row r="181" spans="2:74" ht="9" customHeight="1" x14ac:dyDescent="0.2">
      <c r="B181" s="80"/>
      <c r="C181" s="81"/>
      <c r="D181" s="81"/>
      <c r="E181" s="81"/>
      <c r="F181" s="81"/>
      <c r="G181" s="81"/>
      <c r="H181" s="81"/>
      <c r="I181" s="81"/>
      <c r="J181" s="81"/>
      <c r="K181" s="81"/>
      <c r="L181" s="81"/>
      <c r="M181" s="81"/>
      <c r="N181" s="81"/>
      <c r="O181" s="81"/>
      <c r="P181" s="81"/>
      <c r="Q181" s="81"/>
      <c r="R181" s="81"/>
      <c r="S181" s="81"/>
      <c r="T181" s="81"/>
      <c r="U181" s="81"/>
      <c r="V181" s="81"/>
      <c r="W181" s="81"/>
      <c r="X181" s="81"/>
      <c r="Y181" s="81"/>
      <c r="Z181" s="81"/>
      <c r="AA181" s="81"/>
      <c r="AB181" s="81"/>
      <c r="AC181" s="81"/>
      <c r="AD181" s="81"/>
      <c r="AE181" s="81"/>
      <c r="AF181" s="81"/>
      <c r="AG181" s="81"/>
      <c r="AH181" s="81"/>
      <c r="AI181" s="81"/>
      <c r="AJ181" s="81"/>
      <c r="AK181" s="81"/>
      <c r="AL181" s="81"/>
      <c r="AM181" s="81"/>
      <c r="AN181" s="81"/>
      <c r="AO181" s="81"/>
      <c r="AP181" s="81"/>
      <c r="AQ181" s="81"/>
      <c r="AR181" s="81"/>
      <c r="AS181" s="81"/>
      <c r="AT181" s="81"/>
      <c r="AU181" s="81"/>
      <c r="AV181" s="81"/>
      <c r="AW181" s="81"/>
      <c r="AX181" s="81"/>
      <c r="AY181" s="366"/>
      <c r="AZ181" s="366"/>
      <c r="BA181" s="366"/>
      <c r="BB181" s="366"/>
      <c r="BC181" s="366"/>
      <c r="BD181" s="82"/>
      <c r="BE181" s="82"/>
      <c r="BF181" s="82"/>
      <c r="BG181" s="366"/>
      <c r="BH181" s="366"/>
      <c r="BI181" s="366"/>
      <c r="BJ181" s="366"/>
      <c r="BK181" s="81"/>
      <c r="BL181" s="81"/>
      <c r="BM181" s="81"/>
      <c r="BN181" s="81"/>
      <c r="BO181" s="81"/>
      <c r="BP181" s="81"/>
      <c r="BQ181" s="81"/>
      <c r="BR181" s="81"/>
      <c r="BS181" s="81"/>
      <c r="BT181" s="81"/>
      <c r="BU181" s="81"/>
      <c r="BV181" s="81"/>
    </row>
    <row r="182" spans="2:74" ht="9" customHeight="1" x14ac:dyDescent="0.2">
      <c r="B182" s="80"/>
      <c r="C182" s="81"/>
      <c r="D182" s="81"/>
      <c r="E182" s="81"/>
      <c r="F182" s="81"/>
      <c r="G182" s="81"/>
      <c r="H182" s="81"/>
      <c r="I182" s="81"/>
      <c r="J182" s="81"/>
      <c r="K182" s="81"/>
      <c r="L182" s="81"/>
      <c r="M182" s="81"/>
      <c r="N182" s="81"/>
      <c r="O182" s="81"/>
      <c r="P182" s="81"/>
      <c r="Q182" s="81"/>
      <c r="R182" s="81"/>
      <c r="S182" s="81"/>
      <c r="T182" s="81"/>
      <c r="U182" s="81"/>
      <c r="V182" s="81"/>
      <c r="W182" s="81"/>
      <c r="X182" s="81"/>
      <c r="Y182" s="81"/>
      <c r="Z182" s="81"/>
      <c r="AA182" s="81"/>
      <c r="AB182" s="81"/>
      <c r="AC182" s="81"/>
      <c r="AD182" s="81"/>
      <c r="AE182" s="81"/>
      <c r="AF182" s="81"/>
      <c r="AG182" s="81"/>
      <c r="AH182" s="81"/>
      <c r="AI182" s="81"/>
      <c r="AJ182" s="81"/>
      <c r="AK182" s="81"/>
      <c r="AL182" s="81"/>
      <c r="AM182" s="81"/>
      <c r="AN182" s="81"/>
      <c r="AO182" s="81"/>
      <c r="AP182" s="81"/>
      <c r="AQ182" s="81"/>
      <c r="AR182" s="81"/>
      <c r="AS182" s="81"/>
      <c r="AT182" s="81"/>
      <c r="AU182" s="81"/>
      <c r="AV182" s="81"/>
      <c r="AW182" s="81"/>
      <c r="AX182" s="81"/>
      <c r="AY182" s="366"/>
      <c r="AZ182" s="366"/>
      <c r="BA182" s="366"/>
      <c r="BB182" s="366"/>
      <c r="BC182" s="366"/>
      <c r="BD182" s="82"/>
      <c r="BE182" s="82"/>
      <c r="BF182" s="82"/>
      <c r="BG182" s="366"/>
      <c r="BH182" s="366"/>
      <c r="BI182" s="366"/>
      <c r="BJ182" s="366"/>
      <c r="BK182" s="81"/>
      <c r="BL182" s="81"/>
      <c r="BM182" s="81"/>
      <c r="BN182" s="81"/>
      <c r="BO182" s="81"/>
      <c r="BP182" s="81"/>
      <c r="BQ182" s="81"/>
      <c r="BR182" s="81"/>
      <c r="BS182" s="81"/>
      <c r="BT182" s="81"/>
      <c r="BU182" s="81"/>
      <c r="BV182" s="81"/>
    </row>
    <row r="183" spans="2:74" x14ac:dyDescent="0.2">
      <c r="C183" s="83"/>
      <c r="D183" s="83"/>
      <c r="E183" s="83"/>
      <c r="F183" s="83"/>
      <c r="G183" s="83"/>
      <c r="H183" s="83"/>
      <c r="I183" s="83"/>
      <c r="J183" s="83"/>
      <c r="K183" s="83"/>
      <c r="L183" s="83"/>
      <c r="M183" s="83"/>
      <c r="N183" s="83"/>
      <c r="O183" s="83"/>
      <c r="P183" s="83"/>
      <c r="Q183" s="83"/>
      <c r="R183" s="83"/>
      <c r="S183" s="83"/>
      <c r="T183" s="83"/>
      <c r="U183" s="83"/>
      <c r="V183" s="83"/>
      <c r="W183" s="83"/>
      <c r="X183" s="83"/>
      <c r="Y183" s="83"/>
      <c r="Z183" s="83"/>
      <c r="AA183" s="83"/>
      <c r="AB183" s="83"/>
      <c r="AC183" s="83"/>
      <c r="AD183" s="83"/>
      <c r="AE183" s="83"/>
      <c r="AF183" s="83"/>
      <c r="AG183" s="83"/>
      <c r="AH183" s="83"/>
      <c r="AI183" s="83"/>
      <c r="AJ183" s="83"/>
      <c r="AK183" s="83"/>
      <c r="AL183" s="83"/>
      <c r="AM183" s="83"/>
      <c r="AN183" s="83"/>
      <c r="AO183" s="83"/>
      <c r="AP183" s="83"/>
      <c r="AQ183" s="83"/>
      <c r="AR183" s="83"/>
      <c r="AS183" s="83"/>
      <c r="AT183" s="83"/>
      <c r="AU183" s="83"/>
      <c r="AV183" s="83"/>
      <c r="AW183" s="83"/>
      <c r="AX183" s="83"/>
      <c r="AY183" s="495"/>
      <c r="AZ183" s="495"/>
      <c r="BA183" s="495"/>
      <c r="BB183" s="495"/>
      <c r="BC183" s="495"/>
      <c r="BD183" s="620"/>
      <c r="BE183" s="620"/>
      <c r="BF183" s="620"/>
      <c r="BG183" s="495"/>
      <c r="BH183" s="495"/>
      <c r="BI183" s="495"/>
      <c r="BJ183" s="495"/>
      <c r="BK183" s="83"/>
      <c r="BL183" s="83"/>
      <c r="BM183" s="83"/>
      <c r="BN183" s="83"/>
      <c r="BO183" s="83"/>
      <c r="BP183" s="83"/>
      <c r="BQ183" s="83"/>
      <c r="BR183" s="83"/>
      <c r="BS183" s="83"/>
      <c r="BT183" s="83"/>
      <c r="BU183" s="83"/>
      <c r="BV183" s="83"/>
    </row>
    <row r="184" spans="2:74" ht="9" customHeight="1" x14ac:dyDescent="0.2">
      <c r="B184" s="80"/>
      <c r="C184" s="81"/>
      <c r="D184" s="81"/>
      <c r="E184" s="81"/>
      <c r="F184" s="81"/>
      <c r="G184" s="81"/>
      <c r="H184" s="81"/>
      <c r="I184" s="81"/>
      <c r="J184" s="81"/>
      <c r="K184" s="81"/>
      <c r="L184" s="81"/>
      <c r="M184" s="81"/>
      <c r="N184" s="81"/>
      <c r="O184" s="81"/>
      <c r="P184" s="81"/>
      <c r="Q184" s="81"/>
      <c r="R184" s="81"/>
      <c r="S184" s="81"/>
      <c r="T184" s="81"/>
      <c r="U184" s="81"/>
      <c r="V184" s="81"/>
      <c r="W184" s="81"/>
      <c r="X184" s="81"/>
      <c r="Y184" s="81"/>
      <c r="Z184" s="81"/>
      <c r="AA184" s="81"/>
      <c r="AB184" s="81"/>
      <c r="AC184" s="81"/>
      <c r="AD184" s="81"/>
      <c r="AE184" s="81"/>
      <c r="AF184" s="81"/>
      <c r="AG184" s="81"/>
      <c r="AH184" s="81"/>
      <c r="AI184" s="81"/>
      <c r="AJ184" s="81"/>
      <c r="AK184" s="81"/>
      <c r="AL184" s="81"/>
      <c r="AM184" s="81"/>
      <c r="AN184" s="81"/>
      <c r="AO184" s="81"/>
      <c r="AP184" s="81"/>
      <c r="AQ184" s="81"/>
      <c r="AR184" s="81"/>
      <c r="AS184" s="81"/>
      <c r="AT184" s="81"/>
      <c r="AU184" s="81"/>
      <c r="AV184" s="81"/>
      <c r="AW184" s="81"/>
      <c r="AX184" s="81"/>
      <c r="AY184" s="366"/>
      <c r="AZ184" s="366"/>
      <c r="BA184" s="366"/>
      <c r="BB184" s="366"/>
      <c r="BC184" s="366"/>
      <c r="BD184" s="82"/>
      <c r="BE184" s="82"/>
      <c r="BF184" s="82"/>
      <c r="BG184" s="366"/>
      <c r="BH184" s="366"/>
      <c r="BI184" s="366"/>
      <c r="BJ184" s="366"/>
      <c r="BK184" s="81"/>
      <c r="BL184" s="81"/>
      <c r="BM184" s="81"/>
      <c r="BN184" s="81"/>
      <c r="BO184" s="81"/>
      <c r="BP184" s="81"/>
      <c r="BQ184" s="81"/>
      <c r="BR184" s="81"/>
      <c r="BS184" s="81"/>
      <c r="BT184" s="81"/>
      <c r="BU184" s="81"/>
      <c r="BV184" s="81"/>
    </row>
    <row r="185" spans="2:74" ht="9" customHeight="1" x14ac:dyDescent="0.2">
      <c r="B185" s="80"/>
      <c r="C185" s="81"/>
      <c r="D185" s="81"/>
      <c r="E185" s="81"/>
      <c r="F185" s="81"/>
      <c r="G185" s="81"/>
      <c r="H185" s="81"/>
      <c r="I185" s="81"/>
      <c r="J185" s="81"/>
      <c r="K185" s="81"/>
      <c r="L185" s="81"/>
      <c r="M185" s="81"/>
      <c r="N185" s="81"/>
      <c r="O185" s="81"/>
      <c r="P185" s="81"/>
      <c r="Q185" s="81"/>
      <c r="R185" s="81"/>
      <c r="S185" s="81"/>
      <c r="T185" s="81"/>
      <c r="U185" s="81"/>
      <c r="V185" s="81"/>
      <c r="W185" s="81"/>
      <c r="X185" s="81"/>
      <c r="Y185" s="81"/>
      <c r="Z185" s="81"/>
      <c r="AA185" s="81"/>
      <c r="AB185" s="81"/>
      <c r="AC185" s="81"/>
      <c r="AD185" s="81"/>
      <c r="AE185" s="81"/>
      <c r="AF185" s="81"/>
      <c r="AG185" s="81"/>
      <c r="AH185" s="81"/>
      <c r="AI185" s="81"/>
      <c r="AJ185" s="81"/>
      <c r="AK185" s="81"/>
      <c r="AL185" s="81"/>
      <c r="AM185" s="81"/>
      <c r="AN185" s="81"/>
      <c r="AO185" s="81"/>
      <c r="AP185" s="81"/>
      <c r="AQ185" s="81"/>
      <c r="AR185" s="81"/>
      <c r="AS185" s="81"/>
      <c r="AT185" s="81"/>
      <c r="AU185" s="81"/>
      <c r="AV185" s="81"/>
      <c r="AW185" s="81"/>
      <c r="AX185" s="81"/>
      <c r="AY185" s="366"/>
      <c r="AZ185" s="366"/>
      <c r="BA185" s="366"/>
      <c r="BB185" s="366"/>
      <c r="BC185" s="366"/>
      <c r="BD185" s="82"/>
      <c r="BE185" s="82"/>
      <c r="BF185" s="82"/>
      <c r="BG185" s="366"/>
      <c r="BH185" s="366"/>
      <c r="BI185" s="366"/>
      <c r="BJ185" s="366"/>
      <c r="BK185" s="81"/>
      <c r="BL185" s="81"/>
      <c r="BM185" s="81"/>
      <c r="BN185" s="81"/>
      <c r="BO185" s="81"/>
      <c r="BP185" s="81"/>
      <c r="BQ185" s="81"/>
      <c r="BR185" s="81"/>
      <c r="BS185" s="81"/>
      <c r="BT185" s="81"/>
      <c r="BU185" s="81"/>
      <c r="BV185" s="81"/>
    </row>
    <row r="186" spans="2:74" ht="9" customHeight="1" x14ac:dyDescent="0.2">
      <c r="B186" s="80"/>
      <c r="C186" s="81"/>
      <c r="D186" s="81"/>
      <c r="E186" s="81"/>
      <c r="F186" s="81"/>
      <c r="G186" s="81"/>
      <c r="H186" s="81"/>
      <c r="I186" s="81"/>
      <c r="J186" s="81"/>
      <c r="K186" s="81"/>
      <c r="L186" s="81"/>
      <c r="M186" s="81"/>
      <c r="N186" s="81"/>
      <c r="O186" s="81"/>
      <c r="P186" s="81"/>
      <c r="Q186" s="81"/>
      <c r="R186" s="81"/>
      <c r="S186" s="81"/>
      <c r="T186" s="81"/>
      <c r="U186" s="81"/>
      <c r="V186" s="81"/>
      <c r="W186" s="81"/>
      <c r="X186" s="81"/>
      <c r="Y186" s="81"/>
      <c r="Z186" s="81"/>
      <c r="AA186" s="81"/>
      <c r="AB186" s="81"/>
      <c r="AC186" s="81"/>
      <c r="AD186" s="81"/>
      <c r="AE186" s="81"/>
      <c r="AF186" s="81"/>
      <c r="AG186" s="81"/>
      <c r="AH186" s="81"/>
      <c r="AI186" s="81"/>
      <c r="AJ186" s="81"/>
      <c r="AK186" s="81"/>
      <c r="AL186" s="81"/>
      <c r="AM186" s="81"/>
      <c r="AN186" s="81"/>
      <c r="AO186" s="81"/>
      <c r="AP186" s="81"/>
      <c r="AQ186" s="81"/>
      <c r="AR186" s="81"/>
      <c r="AS186" s="81"/>
      <c r="AT186" s="81"/>
      <c r="AU186" s="81"/>
      <c r="AV186" s="81"/>
      <c r="AW186" s="81"/>
      <c r="AX186" s="81"/>
      <c r="AY186" s="366"/>
      <c r="AZ186" s="366"/>
      <c r="BA186" s="366"/>
      <c r="BB186" s="366"/>
      <c r="BC186" s="366"/>
      <c r="BD186" s="82"/>
      <c r="BE186" s="82"/>
      <c r="BF186" s="82"/>
      <c r="BG186" s="366"/>
      <c r="BH186" s="366"/>
      <c r="BI186" s="366"/>
      <c r="BJ186" s="366"/>
      <c r="BK186" s="81"/>
      <c r="BL186" s="81"/>
      <c r="BM186" s="81"/>
      <c r="BN186" s="81"/>
      <c r="BO186" s="81"/>
      <c r="BP186" s="81"/>
      <c r="BQ186" s="81"/>
      <c r="BR186" s="81"/>
      <c r="BS186" s="81"/>
      <c r="BT186" s="81"/>
      <c r="BU186" s="81"/>
      <c r="BV186" s="81"/>
    </row>
    <row r="187" spans="2:74" ht="9" customHeight="1" x14ac:dyDescent="0.2">
      <c r="B187" s="80"/>
      <c r="C187" s="81"/>
      <c r="D187" s="81"/>
      <c r="E187" s="81"/>
      <c r="F187" s="81"/>
      <c r="G187" s="81"/>
      <c r="H187" s="81"/>
      <c r="I187" s="81"/>
      <c r="J187" s="81"/>
      <c r="K187" s="81"/>
      <c r="L187" s="81"/>
      <c r="M187" s="81"/>
      <c r="N187" s="81"/>
      <c r="O187" s="81"/>
      <c r="P187" s="81"/>
      <c r="Q187" s="81"/>
      <c r="R187" s="81"/>
      <c r="S187" s="81"/>
      <c r="T187" s="81"/>
      <c r="U187" s="81"/>
      <c r="V187" s="81"/>
      <c r="W187" s="81"/>
      <c r="X187" s="81"/>
      <c r="Y187" s="81"/>
      <c r="Z187" s="81"/>
      <c r="AA187" s="81"/>
      <c r="AB187" s="81"/>
      <c r="AC187" s="81"/>
      <c r="AD187" s="81"/>
      <c r="AE187" s="81"/>
      <c r="AF187" s="81"/>
      <c r="AG187" s="81"/>
      <c r="AH187" s="81"/>
      <c r="AI187" s="81"/>
      <c r="AJ187" s="81"/>
      <c r="AK187" s="81"/>
      <c r="AL187" s="81"/>
      <c r="AM187" s="81"/>
      <c r="AN187" s="81"/>
      <c r="AO187" s="81"/>
      <c r="AP187" s="81"/>
      <c r="AQ187" s="81"/>
      <c r="AR187" s="81"/>
      <c r="AS187" s="81"/>
      <c r="AT187" s="81"/>
      <c r="AU187" s="81"/>
      <c r="AV187" s="81"/>
      <c r="AW187" s="81"/>
      <c r="AX187" s="81"/>
      <c r="AY187" s="366"/>
      <c r="AZ187" s="366"/>
      <c r="BA187" s="366"/>
      <c r="BB187" s="366"/>
      <c r="BC187" s="366"/>
      <c r="BD187" s="82"/>
      <c r="BE187" s="82"/>
      <c r="BF187" s="82"/>
      <c r="BG187" s="366"/>
      <c r="BH187" s="366"/>
      <c r="BI187" s="366"/>
      <c r="BJ187" s="366"/>
      <c r="BK187" s="81"/>
      <c r="BL187" s="81"/>
      <c r="BM187" s="81"/>
      <c r="BN187" s="81"/>
      <c r="BO187" s="81"/>
      <c r="BP187" s="81"/>
      <c r="BQ187" s="81"/>
      <c r="BR187" s="81"/>
      <c r="BS187" s="81"/>
      <c r="BT187" s="81"/>
      <c r="BU187" s="81"/>
      <c r="BV187" s="81"/>
    </row>
    <row r="188" spans="2:74" ht="9" customHeight="1" x14ac:dyDescent="0.2"/>
    <row r="189" spans="2:74" ht="9" customHeight="1" x14ac:dyDescent="0.2"/>
    <row r="190" spans="2:74" ht="9" customHeight="1" x14ac:dyDescent="0.2"/>
    <row r="191" spans="2:74" ht="9" customHeight="1" x14ac:dyDescent="0.2"/>
    <row r="192" spans="2:74" ht="9" customHeight="1" x14ac:dyDescent="0.2"/>
    <row r="193" ht="9" customHeight="1" x14ac:dyDescent="0.2"/>
    <row r="194" ht="9" customHeight="1" x14ac:dyDescent="0.2"/>
    <row r="195" ht="9" customHeight="1" x14ac:dyDescent="0.2"/>
    <row r="196" ht="9" customHeight="1" x14ac:dyDescent="0.2"/>
    <row r="197" ht="9" customHeight="1" x14ac:dyDescent="0.2"/>
    <row r="198" ht="9" customHeight="1" x14ac:dyDescent="0.2"/>
    <row r="199" ht="9" customHeight="1" x14ac:dyDescent="0.2"/>
    <row r="200" ht="9" customHeight="1" x14ac:dyDescent="0.2"/>
    <row r="201" ht="9" customHeight="1" x14ac:dyDescent="0.2"/>
    <row r="202" ht="9" customHeight="1" x14ac:dyDescent="0.2"/>
    <row r="203" ht="9" customHeight="1" x14ac:dyDescent="0.2"/>
    <row r="204" ht="9" customHeight="1" x14ac:dyDescent="0.2"/>
    <row r="205" ht="9" customHeight="1" x14ac:dyDescent="0.2"/>
    <row r="206" ht="9" customHeight="1" x14ac:dyDescent="0.2"/>
    <row r="207" ht="9" customHeight="1" x14ac:dyDescent="0.2"/>
    <row r="208" ht="9" customHeight="1" x14ac:dyDescent="0.2"/>
    <row r="209" ht="9" customHeight="1" x14ac:dyDescent="0.2"/>
    <row r="210" ht="9" customHeight="1" x14ac:dyDescent="0.2"/>
    <row r="211" ht="9" customHeight="1" x14ac:dyDescent="0.2"/>
    <row r="212" ht="9" customHeight="1" x14ac:dyDescent="0.2"/>
    <row r="213" ht="9" customHeight="1" x14ac:dyDescent="0.2"/>
    <row r="214" ht="9" customHeight="1" x14ac:dyDescent="0.2"/>
    <row r="215" ht="9" customHeight="1" x14ac:dyDescent="0.2"/>
    <row r="216" ht="9" customHeight="1" x14ac:dyDescent="0.2"/>
    <row r="217" ht="9" customHeight="1" x14ac:dyDescent="0.2"/>
    <row r="218" ht="9" customHeight="1" x14ac:dyDescent="0.2"/>
    <row r="219" ht="9" customHeight="1" x14ac:dyDescent="0.2"/>
    <row r="220" ht="9" customHeight="1" x14ac:dyDescent="0.2"/>
    <row r="221" ht="9" customHeight="1" x14ac:dyDescent="0.2"/>
    <row r="222" ht="9" customHeight="1" x14ac:dyDescent="0.2"/>
    <row r="223" ht="9" customHeight="1" x14ac:dyDescent="0.2"/>
    <row r="224" ht="9" customHeight="1" x14ac:dyDescent="0.2"/>
    <row r="225" ht="9" customHeight="1" x14ac:dyDescent="0.2"/>
    <row r="226" ht="9" customHeight="1" x14ac:dyDescent="0.2"/>
    <row r="227" ht="9" customHeight="1" x14ac:dyDescent="0.2"/>
    <row r="228" ht="9" customHeight="1" x14ac:dyDescent="0.2"/>
    <row r="229" ht="9" customHeight="1" x14ac:dyDescent="0.2"/>
    <row r="230" ht="9" customHeight="1" x14ac:dyDescent="0.2"/>
    <row r="231" ht="9" customHeight="1" x14ac:dyDescent="0.2"/>
    <row r="232" ht="9" customHeight="1" x14ac:dyDescent="0.2"/>
    <row r="233" ht="9" customHeight="1" x14ac:dyDescent="0.2"/>
    <row r="234" ht="9" customHeight="1" x14ac:dyDescent="0.2"/>
    <row r="235" ht="9" customHeight="1" x14ac:dyDescent="0.2"/>
    <row r="236" ht="9" customHeight="1" x14ac:dyDescent="0.2"/>
    <row r="237" ht="9" customHeight="1" x14ac:dyDescent="0.2"/>
    <row r="238" ht="9" customHeight="1" x14ac:dyDescent="0.2"/>
    <row r="239" ht="9" customHeight="1" x14ac:dyDescent="0.2"/>
    <row r="240" ht="9" customHeight="1" x14ac:dyDescent="0.2"/>
    <row r="241" ht="9" customHeight="1" x14ac:dyDescent="0.2"/>
    <row r="242" ht="9" customHeight="1" x14ac:dyDescent="0.2"/>
    <row r="243" ht="9" customHeight="1" x14ac:dyDescent="0.2"/>
    <row r="244" ht="9" customHeight="1" x14ac:dyDescent="0.2"/>
    <row r="245" ht="9" customHeight="1" x14ac:dyDescent="0.2"/>
    <row r="246" ht="9" customHeight="1" x14ac:dyDescent="0.2"/>
    <row r="247" ht="9" customHeight="1" x14ac:dyDescent="0.2"/>
    <row r="248" ht="9" customHeight="1" x14ac:dyDescent="0.2"/>
    <row r="249" ht="9" customHeight="1" x14ac:dyDescent="0.2"/>
    <row r="250" ht="9" customHeight="1" x14ac:dyDescent="0.2"/>
    <row r="251" ht="9" customHeight="1" x14ac:dyDescent="0.2"/>
    <row r="252" ht="9" customHeight="1" x14ac:dyDescent="0.2"/>
    <row r="253" ht="9" customHeight="1" x14ac:dyDescent="0.2"/>
    <row r="254" ht="9" customHeight="1" x14ac:dyDescent="0.2"/>
    <row r="255" ht="9" customHeight="1" x14ac:dyDescent="0.2"/>
    <row r="256" ht="9" customHeight="1" x14ac:dyDescent="0.2"/>
    <row r="257" ht="9" customHeight="1" x14ac:dyDescent="0.2"/>
    <row r="258" ht="9" customHeight="1" x14ac:dyDescent="0.2"/>
    <row r="259" ht="9" customHeight="1" x14ac:dyDescent="0.2"/>
    <row r="260" ht="9" customHeight="1" x14ac:dyDescent="0.2"/>
    <row r="261" ht="9" customHeight="1" x14ac:dyDescent="0.2"/>
    <row r="262" ht="9" customHeight="1" x14ac:dyDescent="0.2"/>
    <row r="263" ht="9" customHeight="1" x14ac:dyDescent="0.2"/>
    <row r="264" ht="9" customHeight="1" x14ac:dyDescent="0.2"/>
    <row r="265" ht="9" customHeight="1" x14ac:dyDescent="0.2"/>
    <row r="266" ht="9" customHeight="1" x14ac:dyDescent="0.2"/>
    <row r="267" ht="9" customHeight="1" x14ac:dyDescent="0.2"/>
    <row r="268" ht="9" customHeight="1" x14ac:dyDescent="0.2"/>
    <row r="269" ht="9" customHeight="1" x14ac:dyDescent="0.2"/>
    <row r="270" ht="9" customHeight="1" x14ac:dyDescent="0.2"/>
    <row r="271" ht="9" customHeight="1" x14ac:dyDescent="0.2"/>
    <row r="272" ht="9" customHeight="1" x14ac:dyDescent="0.2"/>
    <row r="273" ht="9" customHeight="1" x14ac:dyDescent="0.2"/>
    <row r="274" ht="9" customHeight="1" x14ac:dyDescent="0.2"/>
    <row r="275" ht="9" customHeight="1" x14ac:dyDescent="0.2"/>
    <row r="276" ht="9" customHeight="1" x14ac:dyDescent="0.2"/>
    <row r="277" ht="9" customHeight="1" x14ac:dyDescent="0.2"/>
    <row r="278" ht="9" customHeight="1" x14ac:dyDescent="0.2"/>
    <row r="279" ht="9" customHeight="1" x14ac:dyDescent="0.2"/>
    <row r="280" ht="9" customHeight="1" x14ac:dyDescent="0.2"/>
    <row r="281" ht="9" customHeight="1" x14ac:dyDescent="0.2"/>
    <row r="282" ht="9" customHeight="1" x14ac:dyDescent="0.2"/>
    <row r="283" ht="9" customHeight="1" x14ac:dyDescent="0.2"/>
    <row r="284" ht="9" customHeight="1" x14ac:dyDescent="0.2"/>
    <row r="285" ht="9" customHeight="1" x14ac:dyDescent="0.2"/>
    <row r="286" ht="9" customHeight="1" x14ac:dyDescent="0.2"/>
    <row r="287" ht="9" customHeight="1" x14ac:dyDescent="0.2"/>
    <row r="288" ht="9" customHeight="1" x14ac:dyDescent="0.2"/>
    <row r="289" ht="9" customHeight="1" x14ac:dyDescent="0.2"/>
    <row r="290" ht="9" customHeight="1" x14ac:dyDescent="0.2"/>
    <row r="291" ht="9" customHeight="1" x14ac:dyDescent="0.2"/>
    <row r="292" ht="9" customHeight="1" x14ac:dyDescent="0.2"/>
    <row r="293" ht="9" customHeight="1" x14ac:dyDescent="0.2"/>
    <row r="294" ht="9" customHeight="1" x14ac:dyDescent="0.2"/>
    <row r="295" ht="9" customHeight="1" x14ac:dyDescent="0.2"/>
    <row r="296" ht="9" customHeight="1" x14ac:dyDescent="0.2"/>
    <row r="297" ht="9" customHeight="1" x14ac:dyDescent="0.2"/>
    <row r="298" ht="9" customHeight="1" x14ac:dyDescent="0.2"/>
    <row r="299" ht="9" customHeight="1" x14ac:dyDescent="0.2"/>
    <row r="300" ht="9" customHeight="1" x14ac:dyDescent="0.2"/>
    <row r="301" ht="9" customHeight="1" x14ac:dyDescent="0.2"/>
    <row r="302" ht="9" customHeight="1" x14ac:dyDescent="0.2"/>
    <row r="303" ht="9" customHeight="1" x14ac:dyDescent="0.2"/>
    <row r="304" ht="9" customHeight="1" x14ac:dyDescent="0.2"/>
    <row r="305" ht="9" customHeight="1" x14ac:dyDescent="0.2"/>
    <row r="306" ht="9" customHeight="1" x14ac:dyDescent="0.2"/>
    <row r="307" ht="9" customHeight="1" x14ac:dyDescent="0.2"/>
    <row r="308" ht="9" customHeight="1" x14ac:dyDescent="0.2"/>
    <row r="309" ht="9" customHeight="1" x14ac:dyDescent="0.2"/>
    <row r="310" ht="9" customHeight="1" x14ac:dyDescent="0.2"/>
    <row r="311" ht="9" customHeight="1" x14ac:dyDescent="0.2"/>
    <row r="312" ht="9" customHeight="1" x14ac:dyDescent="0.2"/>
    <row r="313" ht="9" customHeight="1" x14ac:dyDescent="0.2"/>
    <row r="314" ht="9" customHeight="1" x14ac:dyDescent="0.2"/>
    <row r="315" ht="9" customHeight="1" x14ac:dyDescent="0.2"/>
    <row r="316" ht="9" customHeight="1" x14ac:dyDescent="0.2"/>
    <row r="317" ht="9" customHeight="1" x14ac:dyDescent="0.2"/>
    <row r="318" ht="9" customHeight="1" x14ac:dyDescent="0.2"/>
    <row r="319" ht="9" customHeight="1" x14ac:dyDescent="0.2"/>
    <row r="320" ht="9" customHeight="1" x14ac:dyDescent="0.2"/>
    <row r="321" ht="9" customHeight="1" x14ac:dyDescent="0.2"/>
    <row r="322" ht="9" customHeight="1" x14ac:dyDescent="0.2"/>
    <row r="323" ht="9" customHeight="1" x14ac:dyDescent="0.2"/>
    <row r="324" ht="9" customHeight="1" x14ac:dyDescent="0.2"/>
    <row r="325" ht="9" customHeight="1" x14ac:dyDescent="0.2"/>
    <row r="326" ht="9" customHeight="1" x14ac:dyDescent="0.2"/>
    <row r="327" ht="9" customHeight="1" x14ac:dyDescent="0.2"/>
    <row r="329" ht="9" customHeight="1" x14ac:dyDescent="0.2"/>
    <row r="330" ht="9" customHeight="1" x14ac:dyDescent="0.2"/>
    <row r="331" ht="9" customHeight="1" x14ac:dyDescent="0.2"/>
    <row r="332" ht="9" customHeight="1" x14ac:dyDescent="0.2"/>
    <row r="333" ht="9" customHeight="1" x14ac:dyDescent="0.2"/>
    <row r="334" ht="9" customHeight="1" x14ac:dyDescent="0.2"/>
    <row r="335" ht="9" customHeight="1" x14ac:dyDescent="0.2"/>
    <row r="336" ht="9" customHeight="1" x14ac:dyDescent="0.2"/>
    <row r="337" ht="9" customHeight="1" x14ac:dyDescent="0.2"/>
    <row r="339" ht="9" customHeight="1" x14ac:dyDescent="0.2"/>
    <row r="340" ht="9" customHeight="1" x14ac:dyDescent="0.2"/>
    <row r="341" ht="9" customHeight="1" x14ac:dyDescent="0.2"/>
    <row r="342" ht="9" customHeight="1" x14ac:dyDescent="0.2"/>
    <row r="343" ht="9" customHeight="1" x14ac:dyDescent="0.2"/>
  </sheetData>
  <mergeCells count="19">
    <mergeCell ref="A1:A2"/>
    <mergeCell ref="AM3:AX3"/>
    <mergeCell ref="B48:Q48"/>
    <mergeCell ref="B49:Q49"/>
    <mergeCell ref="B43:Q43"/>
    <mergeCell ref="B44:Q44"/>
    <mergeCell ref="B47:Q47"/>
    <mergeCell ref="B39:Q39"/>
    <mergeCell ref="B40:Q40"/>
    <mergeCell ref="B42:Q42"/>
    <mergeCell ref="B41:Q41"/>
    <mergeCell ref="B45:Q45"/>
    <mergeCell ref="B46:Q46"/>
    <mergeCell ref="AY3:BJ3"/>
    <mergeCell ref="BK3:BV3"/>
    <mergeCell ref="B1:AL1"/>
    <mergeCell ref="C3:N3"/>
    <mergeCell ref="O3:Z3"/>
    <mergeCell ref="AA3:AL3"/>
  </mergeCells>
  <phoneticPr fontId="6" type="noConversion"/>
  <conditionalFormatting sqref="C46:P46">
    <cfRule type="cellIs" dxfId="1" priority="1" stopIfTrue="1" operator="notEqual">
      <formula>0</formula>
    </cfRule>
  </conditionalFormatting>
  <hyperlinks>
    <hyperlink ref="A1:A2" location="Contents!A1" display="Table of Contents"/>
  </hyperlinks>
  <pageMargins left="0.25" right="0.25" top="0.25" bottom="0.25" header="0.5" footer="0.5"/>
  <pageSetup scale="85" orientation="portrait" horizontalDpi="300" verticalDpi="300"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3">
    <pageSetUpPr fitToPage="1"/>
  </sheetPr>
  <dimension ref="A1:BV143"/>
  <sheetViews>
    <sheetView showGridLines="0" zoomScaleNormal="100" workbookViewId="0">
      <pane xSplit="2" ySplit="4" topLeftCell="C5" activePane="bottomRight" state="frozen"/>
      <selection activeCell="BF63" sqref="BF63"/>
      <selection pane="topRight" activeCell="BF63" sqref="BF63"/>
      <selection pane="bottomLeft" activeCell="BF63" sqref="BF63"/>
      <selection pane="bottomRight" activeCell="B1" sqref="B1:AL1"/>
    </sheetView>
  </sheetViews>
  <sheetFormatPr defaultColWidth="9.5546875" defaultRowHeight="10.199999999999999" x14ac:dyDescent="0.2"/>
  <cols>
    <col min="1" max="1" width="12.5546875" style="6" customWidth="1"/>
    <col min="2" max="2" width="20" style="6" customWidth="1"/>
    <col min="3" max="50" width="6.5546875" style="6" customWidth="1"/>
    <col min="51" max="55" width="6.5546875" style="364" customWidth="1"/>
    <col min="56" max="59" width="6.5546875" style="621" customWidth="1"/>
    <col min="60" max="62" width="6.5546875" style="364" customWidth="1"/>
    <col min="63" max="74" width="6.5546875" style="6" customWidth="1"/>
    <col min="75" max="16384" width="9.5546875" style="6"/>
  </cols>
  <sheetData>
    <row r="1" spans="1:74" ht="13.35" customHeight="1" x14ac:dyDescent="0.25">
      <c r="A1" s="782" t="s">
        <v>798</v>
      </c>
      <c r="B1" s="823" t="s">
        <v>1385</v>
      </c>
      <c r="C1" s="779"/>
      <c r="D1" s="779"/>
      <c r="E1" s="779"/>
      <c r="F1" s="779"/>
      <c r="G1" s="779"/>
      <c r="H1" s="779"/>
      <c r="I1" s="779"/>
      <c r="J1" s="779"/>
      <c r="K1" s="779"/>
      <c r="L1" s="779"/>
      <c r="M1" s="779"/>
      <c r="N1" s="779"/>
      <c r="O1" s="779"/>
      <c r="P1" s="779"/>
      <c r="Q1" s="779"/>
      <c r="R1" s="779"/>
      <c r="S1" s="779"/>
      <c r="T1" s="779"/>
      <c r="U1" s="779"/>
      <c r="V1" s="779"/>
      <c r="W1" s="779"/>
      <c r="X1" s="779"/>
      <c r="Y1" s="779"/>
      <c r="Z1" s="779"/>
      <c r="AA1" s="779"/>
      <c r="AB1" s="779"/>
      <c r="AC1" s="779"/>
      <c r="AD1" s="779"/>
      <c r="AE1" s="779"/>
      <c r="AF1" s="779"/>
      <c r="AG1" s="779"/>
      <c r="AH1" s="779"/>
      <c r="AI1" s="779"/>
      <c r="AJ1" s="779"/>
      <c r="AK1" s="779"/>
      <c r="AL1" s="779"/>
      <c r="AM1" s="85"/>
    </row>
    <row r="2" spans="1:74" s="72" customFormat="1" ht="13.2" x14ac:dyDescent="0.25">
      <c r="A2" s="783"/>
      <c r="B2" s="505" t="str">
        <f>"U.S. Energy Information Administration  |  Short-Term Energy Outlook  - "&amp;Dates!D1</f>
        <v>U.S. Energy Information Administration  |  Short-Term Energy Outlook  - January 2021</v>
      </c>
      <c r="C2" s="506"/>
      <c r="D2" s="506"/>
      <c r="E2" s="506"/>
      <c r="F2" s="506"/>
      <c r="G2" s="506"/>
      <c r="H2" s="506"/>
      <c r="I2" s="506"/>
      <c r="J2" s="506"/>
      <c r="K2" s="506"/>
      <c r="L2" s="506"/>
      <c r="M2" s="506"/>
      <c r="N2" s="506"/>
      <c r="O2" s="506"/>
      <c r="P2" s="506"/>
      <c r="Q2" s="506"/>
      <c r="R2" s="506"/>
      <c r="S2" s="506"/>
      <c r="T2" s="506"/>
      <c r="U2" s="506"/>
      <c r="V2" s="506"/>
      <c r="W2" s="506"/>
      <c r="X2" s="506"/>
      <c r="Y2" s="506"/>
      <c r="Z2" s="506"/>
      <c r="AA2" s="506"/>
      <c r="AB2" s="506"/>
      <c r="AC2" s="506"/>
      <c r="AD2" s="506"/>
      <c r="AE2" s="506"/>
      <c r="AF2" s="506"/>
      <c r="AG2" s="506"/>
      <c r="AH2" s="506"/>
      <c r="AI2" s="506"/>
      <c r="AJ2" s="506"/>
      <c r="AK2" s="506"/>
      <c r="AL2" s="506"/>
      <c r="AM2" s="286"/>
      <c r="AY2" s="367"/>
      <c r="AZ2" s="367"/>
      <c r="BA2" s="367"/>
      <c r="BB2" s="367"/>
      <c r="BC2" s="367"/>
      <c r="BD2" s="616"/>
      <c r="BE2" s="616"/>
      <c r="BF2" s="616"/>
      <c r="BG2" s="616"/>
      <c r="BH2" s="367"/>
      <c r="BI2" s="367"/>
      <c r="BJ2" s="367"/>
    </row>
    <row r="3" spans="1:74" s="12" customFormat="1" ht="13.2" x14ac:dyDescent="0.25">
      <c r="A3" s="14"/>
      <c r="B3" s="15"/>
      <c r="C3" s="785">
        <f>Dates!D3</f>
        <v>2017</v>
      </c>
      <c r="D3" s="776"/>
      <c r="E3" s="776"/>
      <c r="F3" s="776"/>
      <c r="G3" s="776"/>
      <c r="H3" s="776"/>
      <c r="I3" s="776"/>
      <c r="J3" s="776"/>
      <c r="K3" s="776"/>
      <c r="L3" s="776"/>
      <c r="M3" s="776"/>
      <c r="N3" s="777"/>
      <c r="O3" s="785">
        <f>C3+1</f>
        <v>2018</v>
      </c>
      <c r="P3" s="786"/>
      <c r="Q3" s="786"/>
      <c r="R3" s="786"/>
      <c r="S3" s="786"/>
      <c r="T3" s="786"/>
      <c r="U3" s="786"/>
      <c r="V3" s="786"/>
      <c r="W3" s="786"/>
      <c r="X3" s="776"/>
      <c r="Y3" s="776"/>
      <c r="Z3" s="777"/>
      <c r="AA3" s="773">
        <f>O3+1</f>
        <v>2019</v>
      </c>
      <c r="AB3" s="776"/>
      <c r="AC3" s="776"/>
      <c r="AD3" s="776"/>
      <c r="AE3" s="776"/>
      <c r="AF3" s="776"/>
      <c r="AG3" s="776"/>
      <c r="AH3" s="776"/>
      <c r="AI3" s="776"/>
      <c r="AJ3" s="776"/>
      <c r="AK3" s="776"/>
      <c r="AL3" s="777"/>
      <c r="AM3" s="773">
        <f>AA3+1</f>
        <v>2020</v>
      </c>
      <c r="AN3" s="776"/>
      <c r="AO3" s="776"/>
      <c r="AP3" s="776"/>
      <c r="AQ3" s="776"/>
      <c r="AR3" s="776"/>
      <c r="AS3" s="776"/>
      <c r="AT3" s="776"/>
      <c r="AU3" s="776"/>
      <c r="AV3" s="776"/>
      <c r="AW3" s="776"/>
      <c r="AX3" s="777"/>
      <c r="AY3" s="773">
        <f>AM3+1</f>
        <v>2021</v>
      </c>
      <c r="AZ3" s="774"/>
      <c r="BA3" s="774"/>
      <c r="BB3" s="774"/>
      <c r="BC3" s="774"/>
      <c r="BD3" s="774"/>
      <c r="BE3" s="774"/>
      <c r="BF3" s="774"/>
      <c r="BG3" s="774"/>
      <c r="BH3" s="774"/>
      <c r="BI3" s="774"/>
      <c r="BJ3" s="775"/>
      <c r="BK3" s="773">
        <f>AY3+1</f>
        <v>2022</v>
      </c>
      <c r="BL3" s="776"/>
      <c r="BM3" s="776"/>
      <c r="BN3" s="776"/>
      <c r="BO3" s="776"/>
      <c r="BP3" s="776"/>
      <c r="BQ3" s="776"/>
      <c r="BR3" s="776"/>
      <c r="BS3" s="776"/>
      <c r="BT3" s="776"/>
      <c r="BU3" s="776"/>
      <c r="BV3" s="777"/>
    </row>
    <row r="4" spans="1:74" s="12" customFormat="1" x14ac:dyDescent="0.2">
      <c r="A4" s="16"/>
      <c r="B4" s="17"/>
      <c r="C4" s="18" t="s">
        <v>473</v>
      </c>
      <c r="D4" s="18" t="s">
        <v>474</v>
      </c>
      <c r="E4" s="18" t="s">
        <v>475</v>
      </c>
      <c r="F4" s="18" t="s">
        <v>476</v>
      </c>
      <c r="G4" s="18" t="s">
        <v>477</v>
      </c>
      <c r="H4" s="18" t="s">
        <v>478</v>
      </c>
      <c r="I4" s="18" t="s">
        <v>479</v>
      </c>
      <c r="J4" s="18" t="s">
        <v>480</v>
      </c>
      <c r="K4" s="18" t="s">
        <v>481</v>
      </c>
      <c r="L4" s="18" t="s">
        <v>482</v>
      </c>
      <c r="M4" s="18" t="s">
        <v>483</v>
      </c>
      <c r="N4" s="18" t="s">
        <v>484</v>
      </c>
      <c r="O4" s="18" t="s">
        <v>473</v>
      </c>
      <c r="P4" s="18" t="s">
        <v>474</v>
      </c>
      <c r="Q4" s="18" t="s">
        <v>475</v>
      </c>
      <c r="R4" s="18" t="s">
        <v>476</v>
      </c>
      <c r="S4" s="18" t="s">
        <v>477</v>
      </c>
      <c r="T4" s="18" t="s">
        <v>478</v>
      </c>
      <c r="U4" s="18" t="s">
        <v>479</v>
      </c>
      <c r="V4" s="18" t="s">
        <v>480</v>
      </c>
      <c r="W4" s="18" t="s">
        <v>481</v>
      </c>
      <c r="X4" s="18" t="s">
        <v>482</v>
      </c>
      <c r="Y4" s="18" t="s">
        <v>483</v>
      </c>
      <c r="Z4" s="18" t="s">
        <v>484</v>
      </c>
      <c r="AA4" s="18" t="s">
        <v>473</v>
      </c>
      <c r="AB4" s="18" t="s">
        <v>474</v>
      </c>
      <c r="AC4" s="18" t="s">
        <v>475</v>
      </c>
      <c r="AD4" s="18" t="s">
        <v>476</v>
      </c>
      <c r="AE4" s="18" t="s">
        <v>477</v>
      </c>
      <c r="AF4" s="18" t="s">
        <v>478</v>
      </c>
      <c r="AG4" s="18" t="s">
        <v>479</v>
      </c>
      <c r="AH4" s="18" t="s">
        <v>480</v>
      </c>
      <c r="AI4" s="18" t="s">
        <v>481</v>
      </c>
      <c r="AJ4" s="18" t="s">
        <v>482</v>
      </c>
      <c r="AK4" s="18" t="s">
        <v>483</v>
      </c>
      <c r="AL4" s="18" t="s">
        <v>484</v>
      </c>
      <c r="AM4" s="18" t="s">
        <v>473</v>
      </c>
      <c r="AN4" s="18" t="s">
        <v>474</v>
      </c>
      <c r="AO4" s="18" t="s">
        <v>475</v>
      </c>
      <c r="AP4" s="18" t="s">
        <v>476</v>
      </c>
      <c r="AQ4" s="18" t="s">
        <v>477</v>
      </c>
      <c r="AR4" s="18" t="s">
        <v>478</v>
      </c>
      <c r="AS4" s="18" t="s">
        <v>479</v>
      </c>
      <c r="AT4" s="18" t="s">
        <v>480</v>
      </c>
      <c r="AU4" s="18" t="s">
        <v>481</v>
      </c>
      <c r="AV4" s="18" t="s">
        <v>482</v>
      </c>
      <c r="AW4" s="18" t="s">
        <v>483</v>
      </c>
      <c r="AX4" s="18" t="s">
        <v>484</v>
      </c>
      <c r="AY4" s="18" t="s">
        <v>473</v>
      </c>
      <c r="AZ4" s="18" t="s">
        <v>474</v>
      </c>
      <c r="BA4" s="18" t="s">
        <v>475</v>
      </c>
      <c r="BB4" s="18" t="s">
        <v>476</v>
      </c>
      <c r="BC4" s="18" t="s">
        <v>477</v>
      </c>
      <c r="BD4" s="18" t="s">
        <v>478</v>
      </c>
      <c r="BE4" s="18" t="s">
        <v>479</v>
      </c>
      <c r="BF4" s="18" t="s">
        <v>480</v>
      </c>
      <c r="BG4" s="18" t="s">
        <v>481</v>
      </c>
      <c r="BH4" s="18" t="s">
        <v>482</v>
      </c>
      <c r="BI4" s="18" t="s">
        <v>483</v>
      </c>
      <c r="BJ4" s="18" t="s">
        <v>484</v>
      </c>
      <c r="BK4" s="18" t="s">
        <v>473</v>
      </c>
      <c r="BL4" s="18" t="s">
        <v>474</v>
      </c>
      <c r="BM4" s="18" t="s">
        <v>475</v>
      </c>
      <c r="BN4" s="18" t="s">
        <v>476</v>
      </c>
      <c r="BO4" s="18" t="s">
        <v>477</v>
      </c>
      <c r="BP4" s="18" t="s">
        <v>478</v>
      </c>
      <c r="BQ4" s="18" t="s">
        <v>479</v>
      </c>
      <c r="BR4" s="18" t="s">
        <v>480</v>
      </c>
      <c r="BS4" s="18" t="s">
        <v>481</v>
      </c>
      <c r="BT4" s="18" t="s">
        <v>482</v>
      </c>
      <c r="BU4" s="18" t="s">
        <v>483</v>
      </c>
      <c r="BV4" s="18" t="s">
        <v>484</v>
      </c>
    </row>
    <row r="5" spans="1:74" ht="11.1" customHeight="1" x14ac:dyDescent="0.2">
      <c r="A5" s="84"/>
      <c r="B5" s="86" t="s">
        <v>90</v>
      </c>
      <c r="C5" s="87"/>
      <c r="D5" s="87"/>
      <c r="E5" s="87"/>
      <c r="F5" s="87"/>
      <c r="G5" s="87"/>
      <c r="H5" s="87"/>
      <c r="I5" s="87"/>
      <c r="J5" s="87"/>
      <c r="K5" s="87"/>
      <c r="L5" s="87"/>
      <c r="M5" s="87"/>
      <c r="N5" s="87"/>
      <c r="O5" s="87"/>
      <c r="P5" s="87"/>
      <c r="Q5" s="87"/>
      <c r="R5" s="87"/>
      <c r="S5" s="87"/>
      <c r="T5" s="87"/>
      <c r="U5" s="87"/>
      <c r="V5" s="87"/>
      <c r="W5" s="87"/>
      <c r="X5" s="87"/>
      <c r="Y5" s="87"/>
      <c r="Z5" s="87"/>
      <c r="AA5" s="87"/>
      <c r="AB5" s="87"/>
      <c r="AC5" s="87"/>
      <c r="AD5" s="87"/>
      <c r="AE5" s="87"/>
      <c r="AF5" s="87"/>
      <c r="AG5" s="87"/>
      <c r="AH5" s="87"/>
      <c r="AI5" s="87"/>
      <c r="AJ5" s="87"/>
      <c r="AK5" s="87"/>
      <c r="AL5" s="87"/>
      <c r="AM5" s="87"/>
      <c r="AN5" s="87"/>
      <c r="AO5" s="87"/>
      <c r="AP5" s="87"/>
      <c r="AQ5" s="87"/>
      <c r="AR5" s="87"/>
      <c r="AS5" s="87"/>
      <c r="AT5" s="87"/>
      <c r="AU5" s="87"/>
      <c r="AV5" s="87"/>
      <c r="AW5" s="87"/>
      <c r="AX5" s="87"/>
      <c r="AY5" s="394"/>
      <c r="AZ5" s="394"/>
      <c r="BA5" s="394"/>
      <c r="BB5" s="394"/>
      <c r="BC5" s="394"/>
      <c r="BD5" s="87"/>
      <c r="BE5" s="87"/>
      <c r="BF5" s="87"/>
      <c r="BG5" s="87"/>
      <c r="BH5" s="87"/>
      <c r="BI5" s="87"/>
      <c r="BJ5" s="394"/>
      <c r="BK5" s="394"/>
      <c r="BL5" s="394"/>
      <c r="BM5" s="394"/>
      <c r="BN5" s="394"/>
      <c r="BO5" s="394"/>
      <c r="BP5" s="394"/>
      <c r="BQ5" s="394"/>
      <c r="BR5" s="394"/>
      <c r="BS5" s="394"/>
      <c r="BT5" s="394"/>
      <c r="BU5" s="394"/>
      <c r="BV5" s="394"/>
    </row>
    <row r="6" spans="1:74" ht="11.1" customHeight="1" x14ac:dyDescent="0.2">
      <c r="A6" s="84" t="s">
        <v>736</v>
      </c>
      <c r="B6" s="185" t="s">
        <v>6</v>
      </c>
      <c r="C6" s="208">
        <v>3.4262480000000002</v>
      </c>
      <c r="D6" s="208">
        <v>2.9575239999999998</v>
      </c>
      <c r="E6" s="208">
        <v>2.9865599999999999</v>
      </c>
      <c r="F6" s="208">
        <v>3.2178110000000002</v>
      </c>
      <c r="G6" s="208">
        <v>3.2665500000000001</v>
      </c>
      <c r="H6" s="208">
        <v>3.0850749999999998</v>
      </c>
      <c r="I6" s="208">
        <v>3.094408</v>
      </c>
      <c r="J6" s="208">
        <v>3.0072999999999999</v>
      </c>
      <c r="K6" s="208">
        <v>3.086112</v>
      </c>
      <c r="L6" s="208">
        <v>2.9855230000000001</v>
      </c>
      <c r="M6" s="208">
        <v>3.125518</v>
      </c>
      <c r="N6" s="208">
        <v>2.9253770000000001</v>
      </c>
      <c r="O6" s="208">
        <v>3.8302200000000002</v>
      </c>
      <c r="P6" s="208">
        <v>2.7714599999999998</v>
      </c>
      <c r="Q6" s="208">
        <v>2.795334</v>
      </c>
      <c r="R6" s="208">
        <v>2.9022480000000002</v>
      </c>
      <c r="S6" s="208">
        <v>2.9064000000000001</v>
      </c>
      <c r="T6" s="208">
        <v>3.0797460000000001</v>
      </c>
      <c r="U6" s="208">
        <v>2.9406539999999999</v>
      </c>
      <c r="V6" s="208">
        <v>3.073518</v>
      </c>
      <c r="W6" s="208">
        <v>3.1088100000000001</v>
      </c>
      <c r="X6" s="208">
        <v>3.4004880000000002</v>
      </c>
      <c r="Y6" s="208">
        <v>4.2464579999999996</v>
      </c>
      <c r="Z6" s="208">
        <v>4.1945579999999998</v>
      </c>
      <c r="AA6" s="208">
        <v>3.230251</v>
      </c>
      <c r="AB6" s="208">
        <v>2.7959489999999998</v>
      </c>
      <c r="AC6" s="208">
        <v>3.0629719999999998</v>
      </c>
      <c r="AD6" s="208">
        <v>2.7502330000000001</v>
      </c>
      <c r="AE6" s="208">
        <v>2.740882</v>
      </c>
      <c r="AF6" s="208">
        <v>2.4925609999999998</v>
      </c>
      <c r="AG6" s="208">
        <v>2.4582739999999998</v>
      </c>
      <c r="AH6" s="208">
        <v>2.3076189999999999</v>
      </c>
      <c r="AI6" s="208">
        <v>2.658801</v>
      </c>
      <c r="AJ6" s="208">
        <v>2.4219089999999999</v>
      </c>
      <c r="AK6" s="208">
        <v>2.7564669999999998</v>
      </c>
      <c r="AL6" s="208">
        <v>2.3055409999999998</v>
      </c>
      <c r="AM6" s="208">
        <v>2.0987800000000001</v>
      </c>
      <c r="AN6" s="208">
        <v>1.9844900000000001</v>
      </c>
      <c r="AO6" s="208">
        <v>1.85981</v>
      </c>
      <c r="AP6" s="208">
        <v>1.80786</v>
      </c>
      <c r="AQ6" s="208">
        <v>1.8161719999999999</v>
      </c>
      <c r="AR6" s="208">
        <v>1.694609</v>
      </c>
      <c r="AS6" s="208">
        <v>1.8359129999999999</v>
      </c>
      <c r="AT6" s="208">
        <v>2.3896999999999999</v>
      </c>
      <c r="AU6" s="208">
        <v>1.996958</v>
      </c>
      <c r="AV6" s="208">
        <v>2.4821710000000001</v>
      </c>
      <c r="AW6" s="208">
        <v>2.7117900000000001</v>
      </c>
      <c r="AX6" s="208">
        <v>2.6910099999999999</v>
      </c>
      <c r="AY6" s="333">
        <v>3.1689500000000002</v>
      </c>
      <c r="AZ6" s="333">
        <v>3.1273900000000001</v>
      </c>
      <c r="BA6" s="333">
        <v>3.0858300000000001</v>
      </c>
      <c r="BB6" s="333">
        <v>3.0650499999999998</v>
      </c>
      <c r="BC6" s="333">
        <v>3.0650499999999998</v>
      </c>
      <c r="BD6" s="333">
        <v>3.0962200000000002</v>
      </c>
      <c r="BE6" s="333">
        <v>3.1273900000000001</v>
      </c>
      <c r="BF6" s="333">
        <v>3.1273900000000001</v>
      </c>
      <c r="BG6" s="333">
        <v>3.1066099999999999</v>
      </c>
      <c r="BH6" s="333">
        <v>3.1481699999999999</v>
      </c>
      <c r="BI6" s="333">
        <v>3.18973</v>
      </c>
      <c r="BJ6" s="333">
        <v>3.27285</v>
      </c>
      <c r="BK6" s="333">
        <v>3.4494799999999999</v>
      </c>
      <c r="BL6" s="333">
        <v>3.4287000000000001</v>
      </c>
      <c r="BM6" s="333">
        <v>3.3663599999999998</v>
      </c>
      <c r="BN6" s="333">
        <v>3.3351899999999999</v>
      </c>
      <c r="BO6" s="333">
        <v>3.3248000000000002</v>
      </c>
      <c r="BP6" s="333">
        <v>3.3663599999999998</v>
      </c>
      <c r="BQ6" s="333">
        <v>3.3767499999999999</v>
      </c>
      <c r="BR6" s="333">
        <v>3.3767499999999999</v>
      </c>
      <c r="BS6" s="333">
        <v>3.3559700000000001</v>
      </c>
      <c r="BT6" s="333">
        <v>3.4079199999999998</v>
      </c>
      <c r="BU6" s="333">
        <v>3.45987</v>
      </c>
      <c r="BV6" s="333">
        <v>3.50143</v>
      </c>
    </row>
    <row r="7" spans="1:74" ht="11.1" customHeight="1" x14ac:dyDescent="0.2">
      <c r="A7" s="84"/>
      <c r="B7" s="88" t="s">
        <v>1021</v>
      </c>
      <c r="C7" s="224"/>
      <c r="D7" s="224"/>
      <c r="E7" s="224"/>
      <c r="F7" s="224"/>
      <c r="G7" s="224"/>
      <c r="H7" s="224"/>
      <c r="I7" s="224"/>
      <c r="J7" s="224"/>
      <c r="K7" s="224"/>
      <c r="L7" s="224"/>
      <c r="M7" s="224"/>
      <c r="N7" s="224"/>
      <c r="O7" s="224"/>
      <c r="P7" s="224"/>
      <c r="Q7" s="224"/>
      <c r="R7" s="224"/>
      <c r="S7" s="224"/>
      <c r="T7" s="224"/>
      <c r="U7" s="224"/>
      <c r="V7" s="224"/>
      <c r="W7" s="224"/>
      <c r="X7" s="224"/>
      <c r="Y7" s="224"/>
      <c r="Z7" s="224"/>
      <c r="AA7" s="224"/>
      <c r="AB7" s="224"/>
      <c r="AC7" s="224"/>
      <c r="AD7" s="224"/>
      <c r="AE7" s="224"/>
      <c r="AF7" s="224"/>
      <c r="AG7" s="224"/>
      <c r="AH7" s="224"/>
      <c r="AI7" s="224"/>
      <c r="AJ7" s="224"/>
      <c r="AK7" s="224"/>
      <c r="AL7" s="224"/>
      <c r="AM7" s="224"/>
      <c r="AN7" s="224"/>
      <c r="AO7" s="224"/>
      <c r="AP7" s="224"/>
      <c r="AQ7" s="224"/>
      <c r="AR7" s="224"/>
      <c r="AS7" s="224"/>
      <c r="AT7" s="224"/>
      <c r="AU7" s="224"/>
      <c r="AV7" s="224"/>
      <c r="AW7" s="224"/>
      <c r="AX7" s="224"/>
      <c r="AY7" s="362"/>
      <c r="AZ7" s="362"/>
      <c r="BA7" s="362"/>
      <c r="BB7" s="362"/>
      <c r="BC7" s="362"/>
      <c r="BD7" s="362"/>
      <c r="BE7" s="362"/>
      <c r="BF7" s="362"/>
      <c r="BG7" s="362"/>
      <c r="BH7" s="362"/>
      <c r="BI7" s="362"/>
      <c r="BJ7" s="362"/>
      <c r="BK7" s="362"/>
      <c r="BL7" s="362"/>
      <c r="BM7" s="362"/>
      <c r="BN7" s="362"/>
      <c r="BO7" s="362"/>
      <c r="BP7" s="362"/>
      <c r="BQ7" s="362"/>
      <c r="BR7" s="362"/>
      <c r="BS7" s="362"/>
      <c r="BT7" s="362"/>
      <c r="BU7" s="362"/>
      <c r="BV7" s="362"/>
    </row>
    <row r="8" spans="1:74" ht="11.1" customHeight="1" x14ac:dyDescent="0.2">
      <c r="A8" s="84" t="s">
        <v>651</v>
      </c>
      <c r="B8" s="186" t="s">
        <v>435</v>
      </c>
      <c r="C8" s="208">
        <v>12.76872618</v>
      </c>
      <c r="D8" s="208">
        <v>13.107236820000001</v>
      </c>
      <c r="E8" s="208">
        <v>12.73868764</v>
      </c>
      <c r="F8" s="208">
        <v>13.336267380000001</v>
      </c>
      <c r="G8" s="208">
        <v>14.51441114</v>
      </c>
      <c r="H8" s="208">
        <v>15.318883469999999</v>
      </c>
      <c r="I8" s="208">
        <v>17.860130439999999</v>
      </c>
      <c r="J8" s="208">
        <v>18.561951709999999</v>
      </c>
      <c r="K8" s="208">
        <v>17.905836950000001</v>
      </c>
      <c r="L8" s="208">
        <v>15.199058689999999</v>
      </c>
      <c r="M8" s="208">
        <v>13.38193791</v>
      </c>
      <c r="N8" s="208">
        <v>13.40248729</v>
      </c>
      <c r="O8" s="208">
        <v>13.55757296</v>
      </c>
      <c r="P8" s="208">
        <v>15.14397434</v>
      </c>
      <c r="Q8" s="208">
        <v>14.874174139999999</v>
      </c>
      <c r="R8" s="208">
        <v>16.26639583</v>
      </c>
      <c r="S8" s="208">
        <v>16.763194810000002</v>
      </c>
      <c r="T8" s="208">
        <v>17.114342019999999</v>
      </c>
      <c r="U8" s="208">
        <v>18.662701129999999</v>
      </c>
      <c r="V8" s="208">
        <v>19.6873416</v>
      </c>
      <c r="W8" s="208">
        <v>18.82623903</v>
      </c>
      <c r="X8" s="208">
        <v>15.382985659999999</v>
      </c>
      <c r="Y8" s="208">
        <v>13.74808434</v>
      </c>
      <c r="Z8" s="208">
        <v>14.737107610000001</v>
      </c>
      <c r="AA8" s="208">
        <v>14.53261238</v>
      </c>
      <c r="AB8" s="208">
        <v>14.286612379999999</v>
      </c>
      <c r="AC8" s="208">
        <v>14.418115739999999</v>
      </c>
      <c r="AD8" s="208">
        <v>15.13652315</v>
      </c>
      <c r="AE8" s="208">
        <v>15.380931159999999</v>
      </c>
      <c r="AF8" s="208">
        <v>16.59362084</v>
      </c>
      <c r="AG8" s="208">
        <v>18.904978</v>
      </c>
      <c r="AH8" s="208">
        <v>19.67530841</v>
      </c>
      <c r="AI8" s="208">
        <v>18.623387730000001</v>
      </c>
      <c r="AJ8" s="208">
        <v>15.868380760000001</v>
      </c>
      <c r="AK8" s="208">
        <v>13.65162336</v>
      </c>
      <c r="AL8" s="208">
        <v>13.849805269999999</v>
      </c>
      <c r="AM8" s="208">
        <v>13.724000159999999</v>
      </c>
      <c r="AN8" s="208">
        <v>13.704046849999999</v>
      </c>
      <c r="AO8" s="208">
        <v>13.918948840000001</v>
      </c>
      <c r="AP8" s="208">
        <v>14.34230502</v>
      </c>
      <c r="AQ8" s="208">
        <v>14.168703069999999</v>
      </c>
      <c r="AR8" s="208">
        <v>15.65547563</v>
      </c>
      <c r="AS8" s="208">
        <v>17.80503058</v>
      </c>
      <c r="AT8" s="208">
        <v>19.179284500000001</v>
      </c>
      <c r="AU8" s="208">
        <v>18.04389055</v>
      </c>
      <c r="AV8" s="208">
        <v>14.7396323</v>
      </c>
      <c r="AW8" s="208">
        <v>13.715859999999999</v>
      </c>
      <c r="AX8" s="208">
        <v>13.41442</v>
      </c>
      <c r="AY8" s="333">
        <v>13.033300000000001</v>
      </c>
      <c r="AZ8" s="333">
        <v>13.042619999999999</v>
      </c>
      <c r="BA8" s="333">
        <v>13.104329999999999</v>
      </c>
      <c r="BB8" s="333">
        <v>13.48823</v>
      </c>
      <c r="BC8" s="333">
        <v>14.242089999999999</v>
      </c>
      <c r="BD8" s="333">
        <v>15.191330000000001</v>
      </c>
      <c r="BE8" s="333">
        <v>16.893879999999999</v>
      </c>
      <c r="BF8" s="333">
        <v>17.39537</v>
      </c>
      <c r="BG8" s="333">
        <v>16.748390000000001</v>
      </c>
      <c r="BH8" s="333">
        <v>13.976089999999999</v>
      </c>
      <c r="BI8" s="333">
        <v>13.1058</v>
      </c>
      <c r="BJ8" s="333">
        <v>12.95908</v>
      </c>
      <c r="BK8" s="333">
        <v>12.80231</v>
      </c>
      <c r="BL8" s="333">
        <v>12.89127</v>
      </c>
      <c r="BM8" s="333">
        <v>13.02585</v>
      </c>
      <c r="BN8" s="333">
        <v>13.426880000000001</v>
      </c>
      <c r="BO8" s="333">
        <v>14.22015</v>
      </c>
      <c r="BP8" s="333">
        <v>15.195539999999999</v>
      </c>
      <c r="BQ8" s="333">
        <v>16.923860000000001</v>
      </c>
      <c r="BR8" s="333">
        <v>17.44416</v>
      </c>
      <c r="BS8" s="333">
        <v>16.813829999999999</v>
      </c>
      <c r="BT8" s="333">
        <v>14.05861</v>
      </c>
      <c r="BU8" s="333">
        <v>13.209910000000001</v>
      </c>
      <c r="BV8" s="333">
        <v>13.0855</v>
      </c>
    </row>
    <row r="9" spans="1:74" ht="11.1" customHeight="1" x14ac:dyDescent="0.2">
      <c r="A9" s="84" t="s">
        <v>652</v>
      </c>
      <c r="B9" s="184" t="s">
        <v>468</v>
      </c>
      <c r="C9" s="208">
        <v>9.4274988709999992</v>
      </c>
      <c r="D9" s="208">
        <v>10.13715474</v>
      </c>
      <c r="E9" s="208">
        <v>10.146659100000001</v>
      </c>
      <c r="F9" s="208">
        <v>10.53436129</v>
      </c>
      <c r="G9" s="208">
        <v>12.96101393</v>
      </c>
      <c r="H9" s="208">
        <v>14.90538349</v>
      </c>
      <c r="I9" s="208">
        <v>17.393042139999999</v>
      </c>
      <c r="J9" s="208">
        <v>17.64246223</v>
      </c>
      <c r="K9" s="208">
        <v>16.537157440000001</v>
      </c>
      <c r="L9" s="208">
        <v>15.422492979999999</v>
      </c>
      <c r="M9" s="208">
        <v>11.85208312</v>
      </c>
      <c r="N9" s="208">
        <v>10.21583642</v>
      </c>
      <c r="O9" s="208">
        <v>9.4682768339999992</v>
      </c>
      <c r="P9" s="208">
        <v>10.492630030000001</v>
      </c>
      <c r="Q9" s="208">
        <v>10.767813139999999</v>
      </c>
      <c r="R9" s="208">
        <v>10.278861149999999</v>
      </c>
      <c r="S9" s="208">
        <v>13.016514519999999</v>
      </c>
      <c r="T9" s="208">
        <v>16.917364070000001</v>
      </c>
      <c r="U9" s="208">
        <v>18.058015180000002</v>
      </c>
      <c r="V9" s="208">
        <v>18.752129920000002</v>
      </c>
      <c r="W9" s="208">
        <v>17.977783039999998</v>
      </c>
      <c r="X9" s="208">
        <v>14.293622750000001</v>
      </c>
      <c r="Y9" s="208">
        <v>11.03841482</v>
      </c>
      <c r="Z9" s="208">
        <v>10.655338779999999</v>
      </c>
      <c r="AA9" s="208">
        <v>10.937078229999999</v>
      </c>
      <c r="AB9" s="208">
        <v>10.616879900000001</v>
      </c>
      <c r="AC9" s="208">
        <v>10.468574200000001</v>
      </c>
      <c r="AD9" s="208">
        <v>11.69929716</v>
      </c>
      <c r="AE9" s="208">
        <v>13.320750370000001</v>
      </c>
      <c r="AF9" s="208">
        <v>15.774605190000001</v>
      </c>
      <c r="AG9" s="208">
        <v>18.134135659999998</v>
      </c>
      <c r="AH9" s="208">
        <v>18.796729859999999</v>
      </c>
      <c r="AI9" s="208">
        <v>18.113434940000001</v>
      </c>
      <c r="AJ9" s="208">
        <v>15.15716149</v>
      </c>
      <c r="AK9" s="208">
        <v>11.456245320000001</v>
      </c>
      <c r="AL9" s="208">
        <v>10.290180019999999</v>
      </c>
      <c r="AM9" s="208">
        <v>10.62296222</v>
      </c>
      <c r="AN9" s="208">
        <v>10.768252929999999</v>
      </c>
      <c r="AO9" s="208">
        <v>11.01005376</v>
      </c>
      <c r="AP9" s="208">
        <v>11.21611929</v>
      </c>
      <c r="AQ9" s="208">
        <v>11.213393330000001</v>
      </c>
      <c r="AR9" s="208">
        <v>15.193154590000001</v>
      </c>
      <c r="AS9" s="208">
        <v>17.560644119999999</v>
      </c>
      <c r="AT9" s="208">
        <v>18.415907740000002</v>
      </c>
      <c r="AU9" s="208">
        <v>17.629302209999999</v>
      </c>
      <c r="AV9" s="208">
        <v>14.333671710000001</v>
      </c>
      <c r="AW9" s="208">
        <v>11.535629999999999</v>
      </c>
      <c r="AX9" s="208">
        <v>10.22808</v>
      </c>
      <c r="AY9" s="333">
        <v>9.7638429999999996</v>
      </c>
      <c r="AZ9" s="333">
        <v>9.7771159999999995</v>
      </c>
      <c r="BA9" s="333">
        <v>10.10792</v>
      </c>
      <c r="BB9" s="333">
        <v>10.63184</v>
      </c>
      <c r="BC9" s="333">
        <v>12.644410000000001</v>
      </c>
      <c r="BD9" s="333">
        <v>15.47217</v>
      </c>
      <c r="BE9" s="333">
        <v>16.668489999999998</v>
      </c>
      <c r="BF9" s="333">
        <v>17.296189999999999</v>
      </c>
      <c r="BG9" s="333">
        <v>16.669989999999999</v>
      </c>
      <c r="BH9" s="333">
        <v>14.018599999999999</v>
      </c>
      <c r="BI9" s="333">
        <v>11.351570000000001</v>
      </c>
      <c r="BJ9" s="333">
        <v>10.21463</v>
      </c>
      <c r="BK9" s="333">
        <v>10.03487</v>
      </c>
      <c r="BL9" s="333">
        <v>10.19239</v>
      </c>
      <c r="BM9" s="333">
        <v>10.58178</v>
      </c>
      <c r="BN9" s="333">
        <v>11.116</v>
      </c>
      <c r="BO9" s="333">
        <v>13.12599</v>
      </c>
      <c r="BP9" s="333">
        <v>15.959020000000001</v>
      </c>
      <c r="BQ9" s="333">
        <v>17.153600000000001</v>
      </c>
      <c r="BR9" s="333">
        <v>17.772120000000001</v>
      </c>
      <c r="BS9" s="333">
        <v>17.135870000000001</v>
      </c>
      <c r="BT9" s="333">
        <v>14.469939999999999</v>
      </c>
      <c r="BU9" s="333">
        <v>11.782019999999999</v>
      </c>
      <c r="BV9" s="333">
        <v>10.621689999999999</v>
      </c>
    </row>
    <row r="10" spans="1:74" ht="11.1" customHeight="1" x14ac:dyDescent="0.2">
      <c r="A10" s="84" t="s">
        <v>653</v>
      </c>
      <c r="B10" s="186" t="s">
        <v>436</v>
      </c>
      <c r="C10" s="208">
        <v>7.5460100389999996</v>
      </c>
      <c r="D10" s="208">
        <v>8.1689126289999994</v>
      </c>
      <c r="E10" s="208">
        <v>7.7849936230000001</v>
      </c>
      <c r="F10" s="208">
        <v>9.9699624849999999</v>
      </c>
      <c r="G10" s="208">
        <v>11.24884288</v>
      </c>
      <c r="H10" s="208">
        <v>16.662568709999999</v>
      </c>
      <c r="I10" s="208">
        <v>18.40760551</v>
      </c>
      <c r="J10" s="208">
        <v>18.831033810000001</v>
      </c>
      <c r="K10" s="208">
        <v>16.749065460000001</v>
      </c>
      <c r="L10" s="208">
        <v>11.103147720000001</v>
      </c>
      <c r="M10" s="208">
        <v>7.8761079069999997</v>
      </c>
      <c r="N10" s="208">
        <v>7.0267126080000004</v>
      </c>
      <c r="O10" s="208">
        <v>6.8706640979999998</v>
      </c>
      <c r="P10" s="208">
        <v>7.4291156320000002</v>
      </c>
      <c r="Q10" s="208">
        <v>7.3738993580000001</v>
      </c>
      <c r="R10" s="208">
        <v>7.7361563459999996</v>
      </c>
      <c r="S10" s="208">
        <v>12.83567203</v>
      </c>
      <c r="T10" s="208">
        <v>16.752985949999999</v>
      </c>
      <c r="U10" s="208">
        <v>18.897927429999999</v>
      </c>
      <c r="V10" s="208">
        <v>18.94052774</v>
      </c>
      <c r="W10" s="208">
        <v>17.544028829999998</v>
      </c>
      <c r="X10" s="208">
        <v>9.846609247</v>
      </c>
      <c r="Y10" s="208">
        <v>7.4883318460000003</v>
      </c>
      <c r="Z10" s="208">
        <v>7.7500008200000003</v>
      </c>
      <c r="AA10" s="208">
        <v>7.1557758270000003</v>
      </c>
      <c r="AB10" s="208">
        <v>7.2795161119999996</v>
      </c>
      <c r="AC10" s="208">
        <v>7.3764134690000001</v>
      </c>
      <c r="AD10" s="208">
        <v>8.7208014630000008</v>
      </c>
      <c r="AE10" s="208">
        <v>10.833792320000001</v>
      </c>
      <c r="AF10" s="208">
        <v>15.66756745</v>
      </c>
      <c r="AG10" s="208">
        <v>18.842145309999999</v>
      </c>
      <c r="AH10" s="208">
        <v>19.76593974</v>
      </c>
      <c r="AI10" s="208">
        <v>18.59309571</v>
      </c>
      <c r="AJ10" s="208">
        <v>10.173924080000001</v>
      </c>
      <c r="AK10" s="208">
        <v>7.276111845</v>
      </c>
      <c r="AL10" s="208">
        <v>7.133547997</v>
      </c>
      <c r="AM10" s="208">
        <v>6.9065063899999997</v>
      </c>
      <c r="AN10" s="208">
        <v>6.7693345679999997</v>
      </c>
      <c r="AO10" s="208">
        <v>7.419350552</v>
      </c>
      <c r="AP10" s="208">
        <v>7.8771870799999997</v>
      </c>
      <c r="AQ10" s="208">
        <v>9.675800701</v>
      </c>
      <c r="AR10" s="208">
        <v>15.31818693</v>
      </c>
      <c r="AS10" s="208">
        <v>19.02490122</v>
      </c>
      <c r="AT10" s="208">
        <v>19.976452909999999</v>
      </c>
      <c r="AU10" s="208">
        <v>16.04397582</v>
      </c>
      <c r="AV10" s="208">
        <v>9.4052943510000002</v>
      </c>
      <c r="AW10" s="208">
        <v>7.8705509999999999</v>
      </c>
      <c r="AX10" s="208">
        <v>7.2598950000000002</v>
      </c>
      <c r="AY10" s="333">
        <v>7.0196529999999999</v>
      </c>
      <c r="AZ10" s="333">
        <v>7.686712</v>
      </c>
      <c r="BA10" s="333">
        <v>8.1424970000000005</v>
      </c>
      <c r="BB10" s="333">
        <v>9.3150320000000004</v>
      </c>
      <c r="BC10" s="333">
        <v>11.65968</v>
      </c>
      <c r="BD10" s="333">
        <v>14.86894</v>
      </c>
      <c r="BE10" s="333">
        <v>16.952760000000001</v>
      </c>
      <c r="BF10" s="333">
        <v>17.505669999999999</v>
      </c>
      <c r="BG10" s="333">
        <v>15.63335</v>
      </c>
      <c r="BH10" s="333">
        <v>10.829890000000001</v>
      </c>
      <c r="BI10" s="333">
        <v>8.3628300000000007</v>
      </c>
      <c r="BJ10" s="333">
        <v>7.5622210000000001</v>
      </c>
      <c r="BK10" s="333">
        <v>7.4932299999999996</v>
      </c>
      <c r="BL10" s="333">
        <v>7.6574489999999997</v>
      </c>
      <c r="BM10" s="333">
        <v>8.1279450000000004</v>
      </c>
      <c r="BN10" s="333">
        <v>9.1817530000000005</v>
      </c>
      <c r="BO10" s="333">
        <v>11.54049</v>
      </c>
      <c r="BP10" s="333">
        <v>14.761240000000001</v>
      </c>
      <c r="BQ10" s="333">
        <v>16.86206</v>
      </c>
      <c r="BR10" s="333">
        <v>17.43141</v>
      </c>
      <c r="BS10" s="333">
        <v>15.584669999999999</v>
      </c>
      <c r="BT10" s="333">
        <v>10.81142</v>
      </c>
      <c r="BU10" s="333">
        <v>8.3835569999999997</v>
      </c>
      <c r="BV10" s="333">
        <v>7.6136249999999999</v>
      </c>
    </row>
    <row r="11" spans="1:74" ht="11.1" customHeight="1" x14ac:dyDescent="0.2">
      <c r="A11" s="84" t="s">
        <v>654</v>
      </c>
      <c r="B11" s="186" t="s">
        <v>437</v>
      </c>
      <c r="C11" s="208">
        <v>7.9533677740000002</v>
      </c>
      <c r="D11" s="208">
        <v>8.4976755500000003</v>
      </c>
      <c r="E11" s="208">
        <v>8.5440848660000004</v>
      </c>
      <c r="F11" s="208">
        <v>9.7987291509999999</v>
      </c>
      <c r="G11" s="208">
        <v>12.32398422</v>
      </c>
      <c r="H11" s="208">
        <v>16.105137119999998</v>
      </c>
      <c r="I11" s="208">
        <v>18.759036479999999</v>
      </c>
      <c r="J11" s="208">
        <v>19.177985</v>
      </c>
      <c r="K11" s="208">
        <v>18.004237960000001</v>
      </c>
      <c r="L11" s="208">
        <v>12.79197081</v>
      </c>
      <c r="M11" s="208">
        <v>9.2800525589999996</v>
      </c>
      <c r="N11" s="208">
        <v>8.6038449939999992</v>
      </c>
      <c r="O11" s="208">
        <v>7.8196747540000002</v>
      </c>
      <c r="P11" s="208">
        <v>8.3219000360000006</v>
      </c>
      <c r="Q11" s="208">
        <v>8.5099764919999998</v>
      </c>
      <c r="R11" s="208">
        <v>8.8743253370000001</v>
      </c>
      <c r="S11" s="208">
        <v>11.75356652</v>
      </c>
      <c r="T11" s="208">
        <v>16.370872330000001</v>
      </c>
      <c r="U11" s="208">
        <v>19.18941495</v>
      </c>
      <c r="V11" s="208">
        <v>19.409127999999999</v>
      </c>
      <c r="W11" s="208">
        <v>17.347548799999998</v>
      </c>
      <c r="X11" s="208">
        <v>11.65007802</v>
      </c>
      <c r="Y11" s="208">
        <v>8.5349609809999993</v>
      </c>
      <c r="Z11" s="208">
        <v>8.6117045030000003</v>
      </c>
      <c r="AA11" s="208">
        <v>8.1084759589999997</v>
      </c>
      <c r="AB11" s="208">
        <v>7.7108470059999998</v>
      </c>
      <c r="AC11" s="208">
        <v>7.7769638570000001</v>
      </c>
      <c r="AD11" s="208">
        <v>9.0918286409999993</v>
      </c>
      <c r="AE11" s="208">
        <v>10.79027658</v>
      </c>
      <c r="AF11" s="208">
        <v>14.9229596</v>
      </c>
      <c r="AG11" s="208">
        <v>18.34780138</v>
      </c>
      <c r="AH11" s="208">
        <v>18.331501509999999</v>
      </c>
      <c r="AI11" s="208">
        <v>17.631966930000001</v>
      </c>
      <c r="AJ11" s="208">
        <v>10.6788942</v>
      </c>
      <c r="AK11" s="208">
        <v>7.7447460919999997</v>
      </c>
      <c r="AL11" s="208">
        <v>7.363424996</v>
      </c>
      <c r="AM11" s="208">
        <v>7.2406321279999997</v>
      </c>
      <c r="AN11" s="208">
        <v>5.9122365690000001</v>
      </c>
      <c r="AO11" s="208">
        <v>7.5462436390000001</v>
      </c>
      <c r="AP11" s="208">
        <v>8.0675694329999992</v>
      </c>
      <c r="AQ11" s="208">
        <v>10.69872814</v>
      </c>
      <c r="AR11" s="208">
        <v>14.566742469999999</v>
      </c>
      <c r="AS11" s="208">
        <v>17.525001379999999</v>
      </c>
      <c r="AT11" s="208">
        <v>18.740892290000001</v>
      </c>
      <c r="AU11" s="208">
        <v>16.08531855</v>
      </c>
      <c r="AV11" s="208">
        <v>10.12824548</v>
      </c>
      <c r="AW11" s="208">
        <v>8.2202040000000007</v>
      </c>
      <c r="AX11" s="208">
        <v>7.4725190000000001</v>
      </c>
      <c r="AY11" s="333">
        <v>7.1890689999999999</v>
      </c>
      <c r="AZ11" s="333">
        <v>7.6404129999999997</v>
      </c>
      <c r="BA11" s="333">
        <v>8.0432249999999996</v>
      </c>
      <c r="BB11" s="333">
        <v>9.2559880000000003</v>
      </c>
      <c r="BC11" s="333">
        <v>11.242000000000001</v>
      </c>
      <c r="BD11" s="333">
        <v>14.9041</v>
      </c>
      <c r="BE11" s="333">
        <v>17.208909999999999</v>
      </c>
      <c r="BF11" s="333">
        <v>17.797540000000001</v>
      </c>
      <c r="BG11" s="333">
        <v>16.248370000000001</v>
      </c>
      <c r="BH11" s="333">
        <v>12.338369999999999</v>
      </c>
      <c r="BI11" s="333">
        <v>9.2193719999999999</v>
      </c>
      <c r="BJ11" s="333">
        <v>8.0495420000000006</v>
      </c>
      <c r="BK11" s="333">
        <v>7.7124459999999999</v>
      </c>
      <c r="BL11" s="333">
        <v>7.9627239999999997</v>
      </c>
      <c r="BM11" s="333">
        <v>8.322794</v>
      </c>
      <c r="BN11" s="333">
        <v>9.3681610000000006</v>
      </c>
      <c r="BO11" s="333">
        <v>11.34338</v>
      </c>
      <c r="BP11" s="333">
        <v>14.992010000000001</v>
      </c>
      <c r="BQ11" s="333">
        <v>17.29815</v>
      </c>
      <c r="BR11" s="333">
        <v>17.884309999999999</v>
      </c>
      <c r="BS11" s="333">
        <v>16.341709999999999</v>
      </c>
      <c r="BT11" s="333">
        <v>12.441560000000001</v>
      </c>
      <c r="BU11" s="333">
        <v>9.3414339999999996</v>
      </c>
      <c r="BV11" s="333">
        <v>8.1970259999999993</v>
      </c>
    </row>
    <row r="12" spans="1:74" ht="11.1" customHeight="1" x14ac:dyDescent="0.2">
      <c r="A12" s="84" t="s">
        <v>655</v>
      </c>
      <c r="B12" s="186" t="s">
        <v>438</v>
      </c>
      <c r="C12" s="208">
        <v>11.336023129999999</v>
      </c>
      <c r="D12" s="208">
        <v>12.738350949999999</v>
      </c>
      <c r="E12" s="208">
        <v>11.74491001</v>
      </c>
      <c r="F12" s="208">
        <v>15.78631156</v>
      </c>
      <c r="G12" s="208">
        <v>20.790129759999999</v>
      </c>
      <c r="H12" s="208">
        <v>23.690579570000001</v>
      </c>
      <c r="I12" s="208">
        <v>25.670202960000001</v>
      </c>
      <c r="J12" s="208">
        <v>26.647280089999999</v>
      </c>
      <c r="K12" s="208">
        <v>24.895863309999999</v>
      </c>
      <c r="L12" s="208">
        <v>20.44791481</v>
      </c>
      <c r="M12" s="208">
        <v>12.87964186</v>
      </c>
      <c r="N12" s="208">
        <v>11.12882104</v>
      </c>
      <c r="O12" s="208">
        <v>10.329024670000001</v>
      </c>
      <c r="P12" s="208">
        <v>12.33050235</v>
      </c>
      <c r="Q12" s="208">
        <v>10.760332</v>
      </c>
      <c r="R12" s="208">
        <v>12.20666376</v>
      </c>
      <c r="S12" s="208">
        <v>17.742127329999999</v>
      </c>
      <c r="T12" s="208">
        <v>22.337542150000001</v>
      </c>
      <c r="U12" s="208">
        <v>23.684923049999998</v>
      </c>
      <c r="V12" s="208">
        <v>24.531572570000002</v>
      </c>
      <c r="W12" s="208">
        <v>24.431261030000002</v>
      </c>
      <c r="X12" s="208">
        <v>18.11056881</v>
      </c>
      <c r="Y12" s="208">
        <v>11.52700535</v>
      </c>
      <c r="Z12" s="208">
        <v>11.32542509</v>
      </c>
      <c r="AA12" s="208">
        <v>11.198099579999999</v>
      </c>
      <c r="AB12" s="208">
        <v>11.689314230000001</v>
      </c>
      <c r="AC12" s="208">
        <v>11.456805170000001</v>
      </c>
      <c r="AD12" s="208">
        <v>14.348392860000001</v>
      </c>
      <c r="AE12" s="208">
        <v>19.785123689999999</v>
      </c>
      <c r="AF12" s="208">
        <v>22.95608155</v>
      </c>
      <c r="AG12" s="208">
        <v>25.365398450000001</v>
      </c>
      <c r="AH12" s="208">
        <v>24.945984339999999</v>
      </c>
      <c r="AI12" s="208">
        <v>24.92402396</v>
      </c>
      <c r="AJ12" s="208">
        <v>21.25154624</v>
      </c>
      <c r="AK12" s="208">
        <v>11.90224658</v>
      </c>
      <c r="AL12" s="208">
        <v>11.402080890000001</v>
      </c>
      <c r="AM12" s="208">
        <v>12.02135863</v>
      </c>
      <c r="AN12" s="208">
        <v>11.709506210000001</v>
      </c>
      <c r="AO12" s="208">
        <v>12.9766245</v>
      </c>
      <c r="AP12" s="208">
        <v>13.794475690000001</v>
      </c>
      <c r="AQ12" s="208">
        <v>14.999033409999999</v>
      </c>
      <c r="AR12" s="208">
        <v>20.109658240000002</v>
      </c>
      <c r="AS12" s="208">
        <v>23.916315650000001</v>
      </c>
      <c r="AT12" s="208">
        <v>24.937255019999998</v>
      </c>
      <c r="AU12" s="208">
        <v>23.562978430000001</v>
      </c>
      <c r="AV12" s="208">
        <v>20.41806721</v>
      </c>
      <c r="AW12" s="208">
        <v>15.243729999999999</v>
      </c>
      <c r="AX12" s="208">
        <v>12.857189999999999</v>
      </c>
      <c r="AY12" s="333">
        <v>12.205880000000001</v>
      </c>
      <c r="AZ12" s="333">
        <v>11.95992</v>
      </c>
      <c r="BA12" s="333">
        <v>12.247640000000001</v>
      </c>
      <c r="BB12" s="333">
        <v>14.19903</v>
      </c>
      <c r="BC12" s="333">
        <v>17.75864</v>
      </c>
      <c r="BD12" s="333">
        <v>21.153659999999999</v>
      </c>
      <c r="BE12" s="333">
        <v>22.76398</v>
      </c>
      <c r="BF12" s="333">
        <v>23.155650000000001</v>
      </c>
      <c r="BG12" s="333">
        <v>22.443000000000001</v>
      </c>
      <c r="BH12" s="333">
        <v>17.604040000000001</v>
      </c>
      <c r="BI12" s="333">
        <v>12.76484</v>
      </c>
      <c r="BJ12" s="333">
        <v>11.386369999999999</v>
      </c>
      <c r="BK12" s="333">
        <v>11.12078</v>
      </c>
      <c r="BL12" s="333">
        <v>11.175520000000001</v>
      </c>
      <c r="BM12" s="333">
        <v>11.659369999999999</v>
      </c>
      <c r="BN12" s="333">
        <v>13.79369</v>
      </c>
      <c r="BO12" s="333">
        <v>17.491340000000001</v>
      </c>
      <c r="BP12" s="333">
        <v>20.992640000000002</v>
      </c>
      <c r="BQ12" s="333">
        <v>22.689260000000001</v>
      </c>
      <c r="BR12" s="333">
        <v>23.145029999999998</v>
      </c>
      <c r="BS12" s="333">
        <v>22.483070000000001</v>
      </c>
      <c r="BT12" s="333">
        <v>17.684719999999999</v>
      </c>
      <c r="BU12" s="333">
        <v>12.88109</v>
      </c>
      <c r="BV12" s="333">
        <v>11.53307</v>
      </c>
    </row>
    <row r="13" spans="1:74" ht="11.1" customHeight="1" x14ac:dyDescent="0.2">
      <c r="A13" s="84" t="s">
        <v>656</v>
      </c>
      <c r="B13" s="186" t="s">
        <v>439</v>
      </c>
      <c r="C13" s="208">
        <v>9.7897600170000008</v>
      </c>
      <c r="D13" s="208">
        <v>10.893897239999999</v>
      </c>
      <c r="E13" s="208">
        <v>10.863130699999999</v>
      </c>
      <c r="F13" s="208">
        <v>13.130260440000001</v>
      </c>
      <c r="G13" s="208">
        <v>16.621351870000002</v>
      </c>
      <c r="H13" s="208">
        <v>19.45387547</v>
      </c>
      <c r="I13" s="208">
        <v>20.711686799999999</v>
      </c>
      <c r="J13" s="208">
        <v>21.353847080000001</v>
      </c>
      <c r="K13" s="208">
        <v>19.914321699999999</v>
      </c>
      <c r="L13" s="208">
        <v>16.924195260000001</v>
      </c>
      <c r="M13" s="208">
        <v>11.60827484</v>
      </c>
      <c r="N13" s="208">
        <v>9.9958671960000007</v>
      </c>
      <c r="O13" s="208">
        <v>9.143719291</v>
      </c>
      <c r="P13" s="208">
        <v>9.9816874500000008</v>
      </c>
      <c r="Q13" s="208">
        <v>10.41686425</v>
      </c>
      <c r="R13" s="208">
        <v>10.439783520000001</v>
      </c>
      <c r="S13" s="208">
        <v>14.72996919</v>
      </c>
      <c r="T13" s="208">
        <v>20.270801339999998</v>
      </c>
      <c r="U13" s="208">
        <v>21.182289839999999</v>
      </c>
      <c r="V13" s="208">
        <v>22.370210190000002</v>
      </c>
      <c r="W13" s="208">
        <v>20.835247979999998</v>
      </c>
      <c r="X13" s="208">
        <v>16.185354060000002</v>
      </c>
      <c r="Y13" s="208">
        <v>10.53741527</v>
      </c>
      <c r="Z13" s="208">
        <v>9.7385900539999994</v>
      </c>
      <c r="AA13" s="208">
        <v>9.8106687469999994</v>
      </c>
      <c r="AB13" s="208">
        <v>9.6582358930000005</v>
      </c>
      <c r="AC13" s="208">
        <v>9.5074483549999993</v>
      </c>
      <c r="AD13" s="208">
        <v>11.776977860000001</v>
      </c>
      <c r="AE13" s="208">
        <v>16.878471940000001</v>
      </c>
      <c r="AF13" s="208">
        <v>20.376812820000001</v>
      </c>
      <c r="AG13" s="208">
        <v>21.406677290000001</v>
      </c>
      <c r="AH13" s="208">
        <v>22.025850259999999</v>
      </c>
      <c r="AI13" s="208">
        <v>21.493753359999999</v>
      </c>
      <c r="AJ13" s="208">
        <v>17.51259095</v>
      </c>
      <c r="AK13" s="208">
        <v>9.6030034680000007</v>
      </c>
      <c r="AL13" s="208">
        <v>9.8203327189999996</v>
      </c>
      <c r="AM13" s="208">
        <v>9.8535727509999997</v>
      </c>
      <c r="AN13" s="208">
        <v>9.3271597400000008</v>
      </c>
      <c r="AO13" s="208">
        <v>10.06792742</v>
      </c>
      <c r="AP13" s="208">
        <v>11.468854779999999</v>
      </c>
      <c r="AQ13" s="208">
        <v>13.98659818</v>
      </c>
      <c r="AR13" s="208">
        <v>17.163110249999999</v>
      </c>
      <c r="AS13" s="208">
        <v>20.42458486</v>
      </c>
      <c r="AT13" s="208">
        <v>21.82179159</v>
      </c>
      <c r="AU13" s="208">
        <v>20.547124969999999</v>
      </c>
      <c r="AV13" s="208">
        <v>15.0129027</v>
      </c>
      <c r="AW13" s="208">
        <v>9.7795179999999995</v>
      </c>
      <c r="AX13" s="208">
        <v>9.0832029999999992</v>
      </c>
      <c r="AY13" s="333">
        <v>8.9359059999999992</v>
      </c>
      <c r="AZ13" s="333">
        <v>9.4403159999999993</v>
      </c>
      <c r="BA13" s="333">
        <v>10.30274</v>
      </c>
      <c r="BB13" s="333">
        <v>12.31808</v>
      </c>
      <c r="BC13" s="333">
        <v>16.179690000000001</v>
      </c>
      <c r="BD13" s="333">
        <v>19.848189999999999</v>
      </c>
      <c r="BE13" s="333">
        <v>21.796690000000002</v>
      </c>
      <c r="BF13" s="333">
        <v>22.743230000000001</v>
      </c>
      <c r="BG13" s="333">
        <v>22.213239999999999</v>
      </c>
      <c r="BH13" s="333">
        <v>18.864989999999999</v>
      </c>
      <c r="BI13" s="333">
        <v>14.11463</v>
      </c>
      <c r="BJ13" s="333">
        <v>12.02866</v>
      </c>
      <c r="BK13" s="333">
        <v>10.60905</v>
      </c>
      <c r="BL13" s="333">
        <v>10.4071</v>
      </c>
      <c r="BM13" s="333">
        <v>11.01576</v>
      </c>
      <c r="BN13" s="333">
        <v>12.50841</v>
      </c>
      <c r="BO13" s="333">
        <v>16.713270000000001</v>
      </c>
      <c r="BP13" s="333">
        <v>19.7774</v>
      </c>
      <c r="BQ13" s="333">
        <v>21.669740000000001</v>
      </c>
      <c r="BR13" s="333">
        <v>23.100280000000001</v>
      </c>
      <c r="BS13" s="333">
        <v>22.429680000000001</v>
      </c>
      <c r="BT13" s="333">
        <v>19.108789999999999</v>
      </c>
      <c r="BU13" s="333">
        <v>14.126989999999999</v>
      </c>
      <c r="BV13" s="333">
        <v>12.143459999999999</v>
      </c>
    </row>
    <row r="14" spans="1:74" ht="11.1" customHeight="1" x14ac:dyDescent="0.2">
      <c r="A14" s="84" t="s">
        <v>657</v>
      </c>
      <c r="B14" s="186" t="s">
        <v>440</v>
      </c>
      <c r="C14" s="208">
        <v>9.2855150159999997</v>
      </c>
      <c r="D14" s="208">
        <v>10.52796129</v>
      </c>
      <c r="E14" s="208">
        <v>11.96660988</v>
      </c>
      <c r="F14" s="208">
        <v>14.79660168</v>
      </c>
      <c r="G14" s="208">
        <v>16.52884018</v>
      </c>
      <c r="H14" s="208">
        <v>18.55035839</v>
      </c>
      <c r="I14" s="208">
        <v>20.910019550000001</v>
      </c>
      <c r="J14" s="208">
        <v>23.25372862</v>
      </c>
      <c r="K14" s="208">
        <v>21.636803709999999</v>
      </c>
      <c r="L14" s="208">
        <v>20.506007709999999</v>
      </c>
      <c r="M14" s="208">
        <v>13.549094289999999</v>
      </c>
      <c r="N14" s="208">
        <v>10.96035414</v>
      </c>
      <c r="O14" s="208">
        <v>8.6075912100000007</v>
      </c>
      <c r="P14" s="208">
        <v>9.2831314769999995</v>
      </c>
      <c r="Q14" s="208">
        <v>10.8851067</v>
      </c>
      <c r="R14" s="208">
        <v>11.81707589</v>
      </c>
      <c r="S14" s="208">
        <v>15.177522980000001</v>
      </c>
      <c r="T14" s="208">
        <v>19.943393270000001</v>
      </c>
      <c r="U14" s="208">
        <v>21.473810239999999</v>
      </c>
      <c r="V14" s="208">
        <v>23.202106520000001</v>
      </c>
      <c r="W14" s="208">
        <v>21.62345453</v>
      </c>
      <c r="X14" s="208">
        <v>17.332446579999999</v>
      </c>
      <c r="Y14" s="208">
        <v>10.49249448</v>
      </c>
      <c r="Z14" s="208">
        <v>8.4613568699999995</v>
      </c>
      <c r="AA14" s="208">
        <v>8.2398201130000004</v>
      </c>
      <c r="AB14" s="208">
        <v>8.1640240209999995</v>
      </c>
      <c r="AC14" s="208">
        <v>8.3418454549999996</v>
      </c>
      <c r="AD14" s="208">
        <v>10.589067890000001</v>
      </c>
      <c r="AE14" s="208">
        <v>15.109936769999999</v>
      </c>
      <c r="AF14" s="208">
        <v>17.907007220000001</v>
      </c>
      <c r="AG14" s="208">
        <v>20.44670447</v>
      </c>
      <c r="AH14" s="208">
        <v>21.93660174</v>
      </c>
      <c r="AI14" s="208">
        <v>22.12657793</v>
      </c>
      <c r="AJ14" s="208">
        <v>20.456105189999999</v>
      </c>
      <c r="AK14" s="208">
        <v>9.7759056280000003</v>
      </c>
      <c r="AL14" s="208">
        <v>8.8598843909999996</v>
      </c>
      <c r="AM14" s="208">
        <v>8.4645335930000005</v>
      </c>
      <c r="AN14" s="208">
        <v>8.1648443260000008</v>
      </c>
      <c r="AO14" s="208">
        <v>9.214887075</v>
      </c>
      <c r="AP14" s="208">
        <v>11.898675600000001</v>
      </c>
      <c r="AQ14" s="208">
        <v>14.59505757</v>
      </c>
      <c r="AR14" s="208">
        <v>17.970447180000001</v>
      </c>
      <c r="AS14" s="208">
        <v>19.06483879</v>
      </c>
      <c r="AT14" s="208">
        <v>21.569366089999999</v>
      </c>
      <c r="AU14" s="208">
        <v>21.268658930000001</v>
      </c>
      <c r="AV14" s="208">
        <v>16.378040890000001</v>
      </c>
      <c r="AW14" s="208">
        <v>9.9057370000000002</v>
      </c>
      <c r="AX14" s="208">
        <v>7.8248170000000004</v>
      </c>
      <c r="AY14" s="333">
        <v>7.7479490000000002</v>
      </c>
      <c r="AZ14" s="333">
        <v>8.5520809999999994</v>
      </c>
      <c r="BA14" s="333">
        <v>9.8169710000000006</v>
      </c>
      <c r="BB14" s="333">
        <v>12.432499999999999</v>
      </c>
      <c r="BC14" s="333">
        <v>15.688459999999999</v>
      </c>
      <c r="BD14" s="333">
        <v>18.221499999999999</v>
      </c>
      <c r="BE14" s="333">
        <v>19.94491</v>
      </c>
      <c r="BF14" s="333">
        <v>21.622319999999998</v>
      </c>
      <c r="BG14" s="333">
        <v>20.75189</v>
      </c>
      <c r="BH14" s="333">
        <v>18.80658</v>
      </c>
      <c r="BI14" s="333">
        <v>13.180110000000001</v>
      </c>
      <c r="BJ14" s="333">
        <v>9.679729</v>
      </c>
      <c r="BK14" s="333">
        <v>8.7445009999999996</v>
      </c>
      <c r="BL14" s="333">
        <v>8.8432429999999993</v>
      </c>
      <c r="BM14" s="333">
        <v>9.8334050000000008</v>
      </c>
      <c r="BN14" s="333">
        <v>12.44157</v>
      </c>
      <c r="BO14" s="333">
        <v>15.6502</v>
      </c>
      <c r="BP14" s="333">
        <v>18.150320000000001</v>
      </c>
      <c r="BQ14" s="333">
        <v>19.896170000000001</v>
      </c>
      <c r="BR14" s="333">
        <v>21.556319999999999</v>
      </c>
      <c r="BS14" s="333">
        <v>20.662590000000002</v>
      </c>
      <c r="BT14" s="333">
        <v>18.701059999999998</v>
      </c>
      <c r="BU14" s="333">
        <v>13.079639999999999</v>
      </c>
      <c r="BV14" s="333">
        <v>9.6658380000000008</v>
      </c>
    </row>
    <row r="15" spans="1:74" ht="11.1" customHeight="1" x14ac:dyDescent="0.2">
      <c r="A15" s="84" t="s">
        <v>658</v>
      </c>
      <c r="B15" s="186" t="s">
        <v>441</v>
      </c>
      <c r="C15" s="208">
        <v>7.8577387859999996</v>
      </c>
      <c r="D15" s="208">
        <v>8.3422289000000003</v>
      </c>
      <c r="E15" s="208">
        <v>8.9036976229999993</v>
      </c>
      <c r="F15" s="208">
        <v>9.2567879919999996</v>
      </c>
      <c r="G15" s="208">
        <v>10.17287061</v>
      </c>
      <c r="H15" s="208">
        <v>12.56793693</v>
      </c>
      <c r="I15" s="208">
        <v>14.50733305</v>
      </c>
      <c r="J15" s="208">
        <v>14.559898929999999</v>
      </c>
      <c r="K15" s="208">
        <v>13.019423489999999</v>
      </c>
      <c r="L15" s="208">
        <v>9.6195561830000003</v>
      </c>
      <c r="M15" s="208">
        <v>8.7583557120000002</v>
      </c>
      <c r="N15" s="208">
        <v>8.3203822340000002</v>
      </c>
      <c r="O15" s="208">
        <v>8.1293775670000006</v>
      </c>
      <c r="P15" s="208">
        <v>8.2006581619999999</v>
      </c>
      <c r="Q15" s="208">
        <v>8.5068065609999994</v>
      </c>
      <c r="R15" s="208">
        <v>8.9404594230000001</v>
      </c>
      <c r="S15" s="208">
        <v>11.14071079</v>
      </c>
      <c r="T15" s="208">
        <v>13.32093409</v>
      </c>
      <c r="U15" s="208">
        <v>14.97300776</v>
      </c>
      <c r="V15" s="208">
        <v>13.97040868</v>
      </c>
      <c r="W15" s="208">
        <v>13.36280365</v>
      </c>
      <c r="X15" s="208">
        <v>9.3627079379999998</v>
      </c>
      <c r="Y15" s="208">
        <v>7.4243533350000002</v>
      </c>
      <c r="Z15" s="208">
        <v>7.349087097</v>
      </c>
      <c r="AA15" s="208">
        <v>7.5174341609999997</v>
      </c>
      <c r="AB15" s="208">
        <v>7.6454356399999996</v>
      </c>
      <c r="AC15" s="208">
        <v>7.8019197880000002</v>
      </c>
      <c r="AD15" s="208">
        <v>8.5686690639999998</v>
      </c>
      <c r="AE15" s="208">
        <v>9.16829377</v>
      </c>
      <c r="AF15" s="208">
        <v>11.367727540000001</v>
      </c>
      <c r="AG15" s="208">
        <v>12.7855588</v>
      </c>
      <c r="AH15" s="208">
        <v>13.78314213</v>
      </c>
      <c r="AI15" s="208">
        <v>12.926851040000001</v>
      </c>
      <c r="AJ15" s="208">
        <v>8.8144378959999994</v>
      </c>
      <c r="AK15" s="208">
        <v>7.4186780920000004</v>
      </c>
      <c r="AL15" s="208">
        <v>7.3939343720000004</v>
      </c>
      <c r="AM15" s="208">
        <v>7.4869898399999997</v>
      </c>
      <c r="AN15" s="208">
        <v>7.4220914650000003</v>
      </c>
      <c r="AO15" s="208">
        <v>7.824676545</v>
      </c>
      <c r="AP15" s="208">
        <v>8.2904874950000007</v>
      </c>
      <c r="AQ15" s="208">
        <v>9.8750419610000009</v>
      </c>
      <c r="AR15" s="208">
        <v>11.44017507</v>
      </c>
      <c r="AS15" s="208">
        <v>12.64979473</v>
      </c>
      <c r="AT15" s="208">
        <v>13.269156089999999</v>
      </c>
      <c r="AU15" s="208">
        <v>11.874465819999999</v>
      </c>
      <c r="AV15" s="208">
        <v>9.6032476849999995</v>
      </c>
      <c r="AW15" s="208">
        <v>7.9265299999999996</v>
      </c>
      <c r="AX15" s="208">
        <v>7.5523319999999998</v>
      </c>
      <c r="AY15" s="333">
        <v>7.3549170000000004</v>
      </c>
      <c r="AZ15" s="333">
        <v>7.7340400000000002</v>
      </c>
      <c r="BA15" s="333">
        <v>8.0004270000000002</v>
      </c>
      <c r="BB15" s="333">
        <v>8.618919</v>
      </c>
      <c r="BC15" s="333">
        <v>9.7105259999999998</v>
      </c>
      <c r="BD15" s="333">
        <v>11.96603</v>
      </c>
      <c r="BE15" s="333">
        <v>13.646839999999999</v>
      </c>
      <c r="BF15" s="333">
        <v>13.98673</v>
      </c>
      <c r="BG15" s="333">
        <v>12.981479999999999</v>
      </c>
      <c r="BH15" s="333">
        <v>10.094530000000001</v>
      </c>
      <c r="BI15" s="333">
        <v>8.2024570000000008</v>
      </c>
      <c r="BJ15" s="333">
        <v>7.8566390000000004</v>
      </c>
      <c r="BK15" s="333">
        <v>7.6816700000000004</v>
      </c>
      <c r="BL15" s="333">
        <v>8.0034270000000003</v>
      </c>
      <c r="BM15" s="333">
        <v>8.2200290000000003</v>
      </c>
      <c r="BN15" s="333">
        <v>8.841564</v>
      </c>
      <c r="BO15" s="333">
        <v>9.9275649999999995</v>
      </c>
      <c r="BP15" s="333">
        <v>12.18974</v>
      </c>
      <c r="BQ15" s="333">
        <v>13.894130000000001</v>
      </c>
      <c r="BR15" s="333">
        <v>14.255190000000001</v>
      </c>
      <c r="BS15" s="333">
        <v>13.28009</v>
      </c>
      <c r="BT15" s="333">
        <v>10.42431</v>
      </c>
      <c r="BU15" s="333">
        <v>8.560924</v>
      </c>
      <c r="BV15" s="333">
        <v>8.2408940000000008</v>
      </c>
    </row>
    <row r="16" spans="1:74" ht="11.1" customHeight="1" x14ac:dyDescent="0.2">
      <c r="A16" s="84" t="s">
        <v>659</v>
      </c>
      <c r="B16" s="186" t="s">
        <v>442</v>
      </c>
      <c r="C16" s="208">
        <v>12.178232339999999</v>
      </c>
      <c r="D16" s="208">
        <v>11.90023017</v>
      </c>
      <c r="E16" s="208">
        <v>11.76913057</v>
      </c>
      <c r="F16" s="208">
        <v>12.01303901</v>
      </c>
      <c r="G16" s="208">
        <v>12.78191584</v>
      </c>
      <c r="H16" s="208">
        <v>13.37095877</v>
      </c>
      <c r="I16" s="208">
        <v>12.970883880000001</v>
      </c>
      <c r="J16" s="208">
        <v>13.05279264</v>
      </c>
      <c r="K16" s="208">
        <v>12.623812060000001</v>
      </c>
      <c r="L16" s="208">
        <v>11.79033405</v>
      </c>
      <c r="M16" s="208">
        <v>11.05829378</v>
      </c>
      <c r="N16" s="208">
        <v>11.20333237</v>
      </c>
      <c r="O16" s="208">
        <v>11.68045648</v>
      </c>
      <c r="P16" s="208">
        <v>11.47607404</v>
      </c>
      <c r="Q16" s="208">
        <v>11.698392050000001</v>
      </c>
      <c r="R16" s="208">
        <v>11.380155520000001</v>
      </c>
      <c r="S16" s="208">
        <v>12.56631823</v>
      </c>
      <c r="T16" s="208">
        <v>12.433381089999999</v>
      </c>
      <c r="U16" s="208">
        <v>12.801966289999999</v>
      </c>
      <c r="V16" s="208">
        <v>13.41361727</v>
      </c>
      <c r="W16" s="208">
        <v>12.567433429999999</v>
      </c>
      <c r="X16" s="208">
        <v>11.803446839999999</v>
      </c>
      <c r="Y16" s="208">
        <v>11.18144646</v>
      </c>
      <c r="Z16" s="208">
        <v>12.07542898</v>
      </c>
      <c r="AA16" s="208">
        <v>12.4019008</v>
      </c>
      <c r="AB16" s="208">
        <v>11.924033420000001</v>
      </c>
      <c r="AC16" s="208">
        <v>12.219955479999999</v>
      </c>
      <c r="AD16" s="208">
        <v>12.35417683</v>
      </c>
      <c r="AE16" s="208">
        <v>12.600050830000001</v>
      </c>
      <c r="AF16" s="208">
        <v>12.456229520000001</v>
      </c>
      <c r="AG16" s="208">
        <v>13.60933998</v>
      </c>
      <c r="AH16" s="208">
        <v>13.262694099999999</v>
      </c>
      <c r="AI16" s="208">
        <v>12.70656737</v>
      </c>
      <c r="AJ16" s="208">
        <v>11.86728993</v>
      </c>
      <c r="AK16" s="208">
        <v>11.40359192</v>
      </c>
      <c r="AL16" s="208">
        <v>12.095955399999999</v>
      </c>
      <c r="AM16" s="208">
        <v>13.896744180000001</v>
      </c>
      <c r="AN16" s="208">
        <v>13.426893870000001</v>
      </c>
      <c r="AO16" s="208">
        <v>12.7789433</v>
      </c>
      <c r="AP16" s="208">
        <v>14.97921244</v>
      </c>
      <c r="AQ16" s="208">
        <v>14.103668819999999</v>
      </c>
      <c r="AR16" s="208">
        <v>14.032173159999999</v>
      </c>
      <c r="AS16" s="208">
        <v>14.36180665</v>
      </c>
      <c r="AT16" s="208">
        <v>14.48387909</v>
      </c>
      <c r="AU16" s="208">
        <v>14.67447703</v>
      </c>
      <c r="AV16" s="208">
        <v>13.58232267</v>
      </c>
      <c r="AW16" s="208">
        <v>12.54945</v>
      </c>
      <c r="AX16" s="208">
        <v>12.942489999999999</v>
      </c>
      <c r="AY16" s="333">
        <v>13.023440000000001</v>
      </c>
      <c r="AZ16" s="333">
        <v>13.03993</v>
      </c>
      <c r="BA16" s="333">
        <v>13.12382</v>
      </c>
      <c r="BB16" s="333">
        <v>13.327489999999999</v>
      </c>
      <c r="BC16" s="333">
        <v>14.1905</v>
      </c>
      <c r="BD16" s="333">
        <v>14.527329999999999</v>
      </c>
      <c r="BE16" s="333">
        <v>14.68534</v>
      </c>
      <c r="BF16" s="333">
        <v>14.864509999999999</v>
      </c>
      <c r="BG16" s="333">
        <v>14.64659</v>
      </c>
      <c r="BH16" s="333">
        <v>14.229369999999999</v>
      </c>
      <c r="BI16" s="333">
        <v>13.344609999999999</v>
      </c>
      <c r="BJ16" s="333">
        <v>13.68271</v>
      </c>
      <c r="BK16" s="333">
        <v>13.883430000000001</v>
      </c>
      <c r="BL16" s="333">
        <v>13.86403</v>
      </c>
      <c r="BM16" s="333">
        <v>13.937900000000001</v>
      </c>
      <c r="BN16" s="333">
        <v>14.118119999999999</v>
      </c>
      <c r="BO16" s="333">
        <v>14.975630000000001</v>
      </c>
      <c r="BP16" s="333">
        <v>15.310460000000001</v>
      </c>
      <c r="BQ16" s="333">
        <v>15.471410000000001</v>
      </c>
      <c r="BR16" s="333">
        <v>15.64705</v>
      </c>
      <c r="BS16" s="333">
        <v>15.431760000000001</v>
      </c>
      <c r="BT16" s="333">
        <v>15.0177</v>
      </c>
      <c r="BU16" s="333">
        <v>14.147259999999999</v>
      </c>
      <c r="BV16" s="333">
        <v>14.49213</v>
      </c>
    </row>
    <row r="17" spans="1:74" ht="11.1" customHeight="1" x14ac:dyDescent="0.2">
      <c r="A17" s="84" t="s">
        <v>531</v>
      </c>
      <c r="B17" s="186" t="s">
        <v>416</v>
      </c>
      <c r="C17" s="208">
        <v>9.32</v>
      </c>
      <c r="D17" s="208">
        <v>10.01</v>
      </c>
      <c r="E17" s="208">
        <v>9.86</v>
      </c>
      <c r="F17" s="208">
        <v>11.34</v>
      </c>
      <c r="G17" s="208">
        <v>13.25</v>
      </c>
      <c r="H17" s="208">
        <v>16.059999999999999</v>
      </c>
      <c r="I17" s="208">
        <v>17.86</v>
      </c>
      <c r="J17" s="208">
        <v>18.22</v>
      </c>
      <c r="K17" s="208">
        <v>16.920000000000002</v>
      </c>
      <c r="L17" s="208">
        <v>13.39</v>
      </c>
      <c r="M17" s="208">
        <v>10.14</v>
      </c>
      <c r="N17" s="208">
        <v>9.2899999999999991</v>
      </c>
      <c r="O17" s="208">
        <v>8.9</v>
      </c>
      <c r="P17" s="208">
        <v>9.6300000000000008</v>
      </c>
      <c r="Q17" s="208">
        <v>9.76</v>
      </c>
      <c r="R17" s="208">
        <v>10.050000000000001</v>
      </c>
      <c r="S17" s="208">
        <v>13.52</v>
      </c>
      <c r="T17" s="208">
        <v>16.47</v>
      </c>
      <c r="U17" s="208">
        <v>17.850000000000001</v>
      </c>
      <c r="V17" s="208">
        <v>18.559999999999999</v>
      </c>
      <c r="W17" s="208">
        <v>17.23</v>
      </c>
      <c r="X17" s="208">
        <v>12.22</v>
      </c>
      <c r="Y17" s="208">
        <v>9.42</v>
      </c>
      <c r="Z17" s="208">
        <v>9.6199999999999992</v>
      </c>
      <c r="AA17" s="208">
        <v>9.36</v>
      </c>
      <c r="AB17" s="208">
        <v>9.4</v>
      </c>
      <c r="AC17" s="208">
        <v>9.42</v>
      </c>
      <c r="AD17" s="208">
        <v>10.85</v>
      </c>
      <c r="AE17" s="208">
        <v>12.76</v>
      </c>
      <c r="AF17" s="208">
        <v>15.55</v>
      </c>
      <c r="AG17" s="208">
        <v>17.739999999999998</v>
      </c>
      <c r="AH17" s="208">
        <v>18.38</v>
      </c>
      <c r="AI17" s="208">
        <v>17.61</v>
      </c>
      <c r="AJ17" s="208">
        <v>12.5</v>
      </c>
      <c r="AK17" s="208">
        <v>9.33</v>
      </c>
      <c r="AL17" s="208">
        <v>9.3000000000000007</v>
      </c>
      <c r="AM17" s="208">
        <v>9.51</v>
      </c>
      <c r="AN17" s="208">
        <v>9.1199999999999992</v>
      </c>
      <c r="AO17" s="208">
        <v>9.85</v>
      </c>
      <c r="AP17" s="208">
        <v>10.66</v>
      </c>
      <c r="AQ17" s="208">
        <v>11.85</v>
      </c>
      <c r="AR17" s="208">
        <v>15.37</v>
      </c>
      <c r="AS17" s="208">
        <v>17.57</v>
      </c>
      <c r="AT17" s="208">
        <v>18.41</v>
      </c>
      <c r="AU17" s="208">
        <v>16.989999999999998</v>
      </c>
      <c r="AV17" s="208">
        <v>12.35</v>
      </c>
      <c r="AW17" s="208">
        <v>10.11168</v>
      </c>
      <c r="AX17" s="208">
        <v>9.4525030000000001</v>
      </c>
      <c r="AY17" s="333">
        <v>9.0997810000000001</v>
      </c>
      <c r="AZ17" s="333">
        <v>9.4503470000000007</v>
      </c>
      <c r="BA17" s="333">
        <v>9.9509509999999999</v>
      </c>
      <c r="BB17" s="333">
        <v>11.019209999999999</v>
      </c>
      <c r="BC17" s="333">
        <v>13.14819</v>
      </c>
      <c r="BD17" s="333">
        <v>15.753159999999999</v>
      </c>
      <c r="BE17" s="333">
        <v>17.212990000000001</v>
      </c>
      <c r="BF17" s="333">
        <v>17.837620000000001</v>
      </c>
      <c r="BG17" s="333">
        <v>16.84864</v>
      </c>
      <c r="BH17" s="333">
        <v>13.40002</v>
      </c>
      <c r="BI17" s="333">
        <v>10.66643</v>
      </c>
      <c r="BJ17" s="333">
        <v>9.8072110000000006</v>
      </c>
      <c r="BK17" s="333">
        <v>9.4900710000000004</v>
      </c>
      <c r="BL17" s="333">
        <v>9.6139159999999997</v>
      </c>
      <c r="BM17" s="333">
        <v>10.11819</v>
      </c>
      <c r="BN17" s="333">
        <v>11.180680000000001</v>
      </c>
      <c r="BO17" s="333">
        <v>13.36679</v>
      </c>
      <c r="BP17" s="333">
        <v>15.999219999999999</v>
      </c>
      <c r="BQ17" s="333">
        <v>17.474350000000001</v>
      </c>
      <c r="BR17" s="333">
        <v>18.119879999999998</v>
      </c>
      <c r="BS17" s="333">
        <v>17.127839999999999</v>
      </c>
      <c r="BT17" s="333">
        <v>13.646839999999999</v>
      </c>
      <c r="BU17" s="333">
        <v>10.899419999999999</v>
      </c>
      <c r="BV17" s="333">
        <v>10.0581</v>
      </c>
    </row>
    <row r="18" spans="1:74" ht="11.1" customHeight="1" x14ac:dyDescent="0.2">
      <c r="A18" s="84"/>
      <c r="B18" s="88" t="s">
        <v>1022</v>
      </c>
      <c r="C18" s="225"/>
      <c r="D18" s="225"/>
      <c r="E18" s="225"/>
      <c r="F18" s="225"/>
      <c r="G18" s="225"/>
      <c r="H18" s="225"/>
      <c r="I18" s="225"/>
      <c r="J18" s="225"/>
      <c r="K18" s="225"/>
      <c r="L18" s="225"/>
      <c r="M18" s="225"/>
      <c r="N18" s="225"/>
      <c r="O18" s="225"/>
      <c r="P18" s="225"/>
      <c r="Q18" s="225"/>
      <c r="R18" s="225"/>
      <c r="S18" s="225"/>
      <c r="T18" s="225"/>
      <c r="U18" s="225"/>
      <c r="V18" s="225"/>
      <c r="W18" s="225"/>
      <c r="X18" s="225"/>
      <c r="Y18" s="225"/>
      <c r="Z18" s="225"/>
      <c r="AA18" s="225"/>
      <c r="AB18" s="225"/>
      <c r="AC18" s="225"/>
      <c r="AD18" s="225"/>
      <c r="AE18" s="225"/>
      <c r="AF18" s="225"/>
      <c r="AG18" s="225"/>
      <c r="AH18" s="225"/>
      <c r="AI18" s="225"/>
      <c r="AJ18" s="225"/>
      <c r="AK18" s="225"/>
      <c r="AL18" s="225"/>
      <c r="AM18" s="225"/>
      <c r="AN18" s="225"/>
      <c r="AO18" s="225"/>
      <c r="AP18" s="225"/>
      <c r="AQ18" s="225"/>
      <c r="AR18" s="225"/>
      <c r="AS18" s="225"/>
      <c r="AT18" s="225"/>
      <c r="AU18" s="225"/>
      <c r="AV18" s="225"/>
      <c r="AW18" s="225"/>
      <c r="AX18" s="225"/>
      <c r="AY18" s="363"/>
      <c r="AZ18" s="363"/>
      <c r="BA18" s="363"/>
      <c r="BB18" s="363"/>
      <c r="BC18" s="363"/>
      <c r="BD18" s="363"/>
      <c r="BE18" s="363"/>
      <c r="BF18" s="363"/>
      <c r="BG18" s="363"/>
      <c r="BH18" s="363"/>
      <c r="BI18" s="363"/>
      <c r="BJ18" s="363"/>
      <c r="BK18" s="363"/>
      <c r="BL18" s="363"/>
      <c r="BM18" s="363"/>
      <c r="BN18" s="363"/>
      <c r="BO18" s="363"/>
      <c r="BP18" s="363"/>
      <c r="BQ18" s="363"/>
      <c r="BR18" s="363"/>
      <c r="BS18" s="363"/>
      <c r="BT18" s="363"/>
      <c r="BU18" s="363"/>
      <c r="BV18" s="363"/>
    </row>
    <row r="19" spans="1:74" ht="11.1" customHeight="1" x14ac:dyDescent="0.2">
      <c r="A19" s="84" t="s">
        <v>660</v>
      </c>
      <c r="B19" s="186" t="s">
        <v>435</v>
      </c>
      <c r="C19" s="208">
        <v>9.5931426290000008</v>
      </c>
      <c r="D19" s="208">
        <v>9.9854696670000003</v>
      </c>
      <c r="E19" s="208">
        <v>9.4599479479999999</v>
      </c>
      <c r="F19" s="208">
        <v>9.8296195040000001</v>
      </c>
      <c r="G19" s="208">
        <v>10.37786228</v>
      </c>
      <c r="H19" s="208">
        <v>10.34649705</v>
      </c>
      <c r="I19" s="208">
        <v>10.743619280000001</v>
      </c>
      <c r="J19" s="208">
        <v>10.84145977</v>
      </c>
      <c r="K19" s="208">
        <v>10.49107912</v>
      </c>
      <c r="L19" s="208">
        <v>9.9154192969999997</v>
      </c>
      <c r="M19" s="208">
        <v>9.5022677869999992</v>
      </c>
      <c r="N19" s="208">
        <v>9.9073746479999993</v>
      </c>
      <c r="O19" s="208">
        <v>10.51822694</v>
      </c>
      <c r="P19" s="208">
        <v>11.35234082</v>
      </c>
      <c r="Q19" s="208">
        <v>12.11169945</v>
      </c>
      <c r="R19" s="208">
        <v>12.20189553</v>
      </c>
      <c r="S19" s="208">
        <v>12.24700947</v>
      </c>
      <c r="T19" s="208">
        <v>10.78482288</v>
      </c>
      <c r="U19" s="208">
        <v>10.988833639999999</v>
      </c>
      <c r="V19" s="208">
        <v>10.9073443</v>
      </c>
      <c r="W19" s="208">
        <v>11.060715480000001</v>
      </c>
      <c r="X19" s="208">
        <v>10.223200650000001</v>
      </c>
      <c r="Y19" s="208">
        <v>10.132444789999999</v>
      </c>
      <c r="Z19" s="208">
        <v>11.419295809999999</v>
      </c>
      <c r="AA19" s="208">
        <v>10.807900780000001</v>
      </c>
      <c r="AB19" s="208">
        <v>10.70081465</v>
      </c>
      <c r="AC19" s="208">
        <v>10.953221299999999</v>
      </c>
      <c r="AD19" s="208">
        <v>11.07155912</v>
      </c>
      <c r="AE19" s="208">
        <v>11.032624370000001</v>
      </c>
      <c r="AF19" s="208">
        <v>11.00152883</v>
      </c>
      <c r="AG19" s="208">
        <v>11.23331159</v>
      </c>
      <c r="AH19" s="208">
        <v>12.04342626</v>
      </c>
      <c r="AI19" s="208">
        <v>10.92773326</v>
      </c>
      <c r="AJ19" s="208">
        <v>10.2914251</v>
      </c>
      <c r="AK19" s="208">
        <v>9.5681629949999998</v>
      </c>
      <c r="AL19" s="208">
        <v>9.9237210979999997</v>
      </c>
      <c r="AM19" s="208">
        <v>9.7987968510000005</v>
      </c>
      <c r="AN19" s="208">
        <v>10.18991694</v>
      </c>
      <c r="AO19" s="208">
        <v>9.8195549670000002</v>
      </c>
      <c r="AP19" s="208">
        <v>10.39307891</v>
      </c>
      <c r="AQ19" s="208">
        <v>9.7862666639999993</v>
      </c>
      <c r="AR19" s="208">
        <v>11.51635074</v>
      </c>
      <c r="AS19" s="208">
        <v>10.575179110000001</v>
      </c>
      <c r="AT19" s="208">
        <v>10.82136096</v>
      </c>
      <c r="AU19" s="208">
        <v>11.617024150000001</v>
      </c>
      <c r="AV19" s="208">
        <v>9.6772390339999994</v>
      </c>
      <c r="AW19" s="208">
        <v>9.4532559999999997</v>
      </c>
      <c r="AX19" s="208">
        <v>9.9755529999999997</v>
      </c>
      <c r="AY19" s="333">
        <v>9.8059379999999994</v>
      </c>
      <c r="AZ19" s="333">
        <v>9.6672329999999995</v>
      </c>
      <c r="BA19" s="333">
        <v>9.4479430000000004</v>
      </c>
      <c r="BB19" s="333">
        <v>9.9169400000000003</v>
      </c>
      <c r="BC19" s="333">
        <v>10.179</v>
      </c>
      <c r="BD19" s="333">
        <v>10.398709999999999</v>
      </c>
      <c r="BE19" s="333">
        <v>10.62608</v>
      </c>
      <c r="BF19" s="333">
        <v>10.811019999999999</v>
      </c>
      <c r="BG19" s="333">
        <v>10.61422</v>
      </c>
      <c r="BH19" s="333">
        <v>10.019690000000001</v>
      </c>
      <c r="BI19" s="333">
        <v>9.8645150000000008</v>
      </c>
      <c r="BJ19" s="333">
        <v>10.46965</v>
      </c>
      <c r="BK19" s="333">
        <v>10.602880000000001</v>
      </c>
      <c r="BL19" s="333">
        <v>10.60397</v>
      </c>
      <c r="BM19" s="333">
        <v>10.57117</v>
      </c>
      <c r="BN19" s="333">
        <v>10.765829999999999</v>
      </c>
      <c r="BO19" s="333">
        <v>10.72353</v>
      </c>
      <c r="BP19" s="333">
        <v>10.50935</v>
      </c>
      <c r="BQ19" s="333">
        <v>10.49789</v>
      </c>
      <c r="BR19" s="333">
        <v>10.49156</v>
      </c>
      <c r="BS19" s="333">
        <v>10.444649999999999</v>
      </c>
      <c r="BT19" s="333">
        <v>9.9632120000000004</v>
      </c>
      <c r="BU19" s="333">
        <v>10.1921</v>
      </c>
      <c r="BV19" s="333">
        <v>10.49258</v>
      </c>
    </row>
    <row r="20" spans="1:74" ht="11.1" customHeight="1" x14ac:dyDescent="0.2">
      <c r="A20" s="84" t="s">
        <v>661</v>
      </c>
      <c r="B20" s="184" t="s">
        <v>468</v>
      </c>
      <c r="C20" s="208">
        <v>7.5827631679999996</v>
      </c>
      <c r="D20" s="208">
        <v>7.9284054859999999</v>
      </c>
      <c r="E20" s="208">
        <v>7.7082973160000003</v>
      </c>
      <c r="F20" s="208">
        <v>7.4107825900000002</v>
      </c>
      <c r="G20" s="208">
        <v>7.4887876379999998</v>
      </c>
      <c r="H20" s="208">
        <v>7.4759827740000002</v>
      </c>
      <c r="I20" s="208">
        <v>7.3486460400000002</v>
      </c>
      <c r="J20" s="208">
        <v>6.6758443280000002</v>
      </c>
      <c r="K20" s="208">
        <v>6.637818309</v>
      </c>
      <c r="L20" s="208">
        <v>7.2886995590000003</v>
      </c>
      <c r="M20" s="208">
        <v>7.3187249269999999</v>
      </c>
      <c r="N20" s="208">
        <v>7.5810660509999996</v>
      </c>
      <c r="O20" s="208">
        <v>7.7877435779999997</v>
      </c>
      <c r="P20" s="208">
        <v>8.3376309299999996</v>
      </c>
      <c r="Q20" s="208">
        <v>8.2827174869999993</v>
      </c>
      <c r="R20" s="208">
        <v>7.5239622979999998</v>
      </c>
      <c r="S20" s="208">
        <v>7.8049792120000001</v>
      </c>
      <c r="T20" s="208">
        <v>7.7298439029999999</v>
      </c>
      <c r="U20" s="208">
        <v>7.6007308440000001</v>
      </c>
      <c r="V20" s="208">
        <v>7.4445247180000003</v>
      </c>
      <c r="W20" s="208">
        <v>7.2713272690000004</v>
      </c>
      <c r="X20" s="208">
        <v>7.3926811130000001</v>
      </c>
      <c r="Y20" s="208">
        <v>7.5529548990000004</v>
      </c>
      <c r="Z20" s="208">
        <v>8.2505144060000006</v>
      </c>
      <c r="AA20" s="208">
        <v>9.1197648069999993</v>
      </c>
      <c r="AB20" s="208">
        <v>8.2812861669999993</v>
      </c>
      <c r="AC20" s="208">
        <v>7.9742357439999996</v>
      </c>
      <c r="AD20" s="208">
        <v>7.5754666540000004</v>
      </c>
      <c r="AE20" s="208">
        <v>7.9878887609999998</v>
      </c>
      <c r="AF20" s="208">
        <v>7.3830626370000001</v>
      </c>
      <c r="AG20" s="208">
        <v>6.894980747</v>
      </c>
      <c r="AH20" s="208">
        <v>6.7654346739999998</v>
      </c>
      <c r="AI20" s="208">
        <v>6.7769542810000001</v>
      </c>
      <c r="AJ20" s="208">
        <v>7.4448942249999996</v>
      </c>
      <c r="AK20" s="208">
        <v>7.304739777</v>
      </c>
      <c r="AL20" s="208">
        <v>7.5137741399999998</v>
      </c>
      <c r="AM20" s="208">
        <v>7.9422787850000001</v>
      </c>
      <c r="AN20" s="208">
        <v>7.807598735</v>
      </c>
      <c r="AO20" s="208">
        <v>8.0135280180000006</v>
      </c>
      <c r="AP20" s="208">
        <v>7.19716413</v>
      </c>
      <c r="AQ20" s="208">
        <v>6.8587150210000001</v>
      </c>
      <c r="AR20" s="208">
        <v>6.8148435899999997</v>
      </c>
      <c r="AS20" s="208">
        <v>6.8496372030000003</v>
      </c>
      <c r="AT20" s="208">
        <v>6.5727835470000002</v>
      </c>
      <c r="AU20" s="208">
        <v>6.9145834639999997</v>
      </c>
      <c r="AV20" s="208">
        <v>7.1713181539999997</v>
      </c>
      <c r="AW20" s="208">
        <v>7.3179660000000002</v>
      </c>
      <c r="AX20" s="208">
        <v>7.4758969999999998</v>
      </c>
      <c r="AY20" s="333">
        <v>7.4376189999999998</v>
      </c>
      <c r="AZ20" s="333">
        <v>7.494256</v>
      </c>
      <c r="BA20" s="333">
        <v>7.6024890000000003</v>
      </c>
      <c r="BB20" s="333">
        <v>7.3791419999999999</v>
      </c>
      <c r="BC20" s="333">
        <v>7.4274040000000001</v>
      </c>
      <c r="BD20" s="333">
        <v>7.3194910000000002</v>
      </c>
      <c r="BE20" s="333">
        <v>7.0442580000000001</v>
      </c>
      <c r="BF20" s="333">
        <v>6.8285530000000003</v>
      </c>
      <c r="BG20" s="333">
        <v>6.8898060000000001</v>
      </c>
      <c r="BH20" s="333">
        <v>7.191071</v>
      </c>
      <c r="BI20" s="333">
        <v>7.3916940000000002</v>
      </c>
      <c r="BJ20" s="333">
        <v>7.6538519999999997</v>
      </c>
      <c r="BK20" s="333">
        <v>7.7159560000000003</v>
      </c>
      <c r="BL20" s="333">
        <v>7.9095870000000001</v>
      </c>
      <c r="BM20" s="333">
        <v>8.1179989999999993</v>
      </c>
      <c r="BN20" s="333">
        <v>7.7685639999999996</v>
      </c>
      <c r="BO20" s="333">
        <v>7.8123180000000003</v>
      </c>
      <c r="BP20" s="333">
        <v>7.7036350000000002</v>
      </c>
      <c r="BQ20" s="333">
        <v>7.4243480000000002</v>
      </c>
      <c r="BR20" s="333">
        <v>7.3028269999999997</v>
      </c>
      <c r="BS20" s="333">
        <v>7.3420670000000001</v>
      </c>
      <c r="BT20" s="333">
        <v>7.6236230000000003</v>
      </c>
      <c r="BU20" s="333">
        <v>7.8055729999999999</v>
      </c>
      <c r="BV20" s="333">
        <v>8.0462919999999993</v>
      </c>
    </row>
    <row r="21" spans="1:74" ht="11.1" customHeight="1" x14ac:dyDescent="0.2">
      <c r="A21" s="84" t="s">
        <v>662</v>
      </c>
      <c r="B21" s="186" t="s">
        <v>436</v>
      </c>
      <c r="C21" s="208">
        <v>6.5959300609999998</v>
      </c>
      <c r="D21" s="208">
        <v>6.7437284469999996</v>
      </c>
      <c r="E21" s="208">
        <v>6.4853203600000002</v>
      </c>
      <c r="F21" s="208">
        <v>7.3983977840000001</v>
      </c>
      <c r="G21" s="208">
        <v>7.8567381870000004</v>
      </c>
      <c r="H21" s="208">
        <v>8.9315122700000007</v>
      </c>
      <c r="I21" s="208">
        <v>9.0549035020000002</v>
      </c>
      <c r="J21" s="208">
        <v>9.2258445269999996</v>
      </c>
      <c r="K21" s="208">
        <v>8.5474087599999997</v>
      </c>
      <c r="L21" s="208">
        <v>6.9867891550000003</v>
      </c>
      <c r="M21" s="208">
        <v>6.2005966580000003</v>
      </c>
      <c r="N21" s="208">
        <v>5.9312686870000002</v>
      </c>
      <c r="O21" s="208">
        <v>6.0299244510000003</v>
      </c>
      <c r="P21" s="208">
        <v>6.3634424980000004</v>
      </c>
      <c r="Q21" s="208">
        <v>6.1384612650000001</v>
      </c>
      <c r="R21" s="208">
        <v>6.1974012849999998</v>
      </c>
      <c r="S21" s="208">
        <v>7.998093313</v>
      </c>
      <c r="T21" s="208">
        <v>8.4859337989999997</v>
      </c>
      <c r="U21" s="208">
        <v>9.1331328270000007</v>
      </c>
      <c r="V21" s="208">
        <v>9.0408560750000007</v>
      </c>
      <c r="W21" s="208">
        <v>8.7502274579999995</v>
      </c>
      <c r="X21" s="208">
        <v>6.805972702</v>
      </c>
      <c r="Y21" s="208">
        <v>6.262847732</v>
      </c>
      <c r="Z21" s="208">
        <v>6.606607415</v>
      </c>
      <c r="AA21" s="208">
        <v>6.2827372500000003</v>
      </c>
      <c r="AB21" s="208">
        <v>6.2442415760000003</v>
      </c>
      <c r="AC21" s="208">
        <v>6.1488469510000003</v>
      </c>
      <c r="AD21" s="208">
        <v>6.6655323490000002</v>
      </c>
      <c r="AE21" s="208">
        <v>7.2377189639999999</v>
      </c>
      <c r="AF21" s="208">
        <v>8.2521934389999991</v>
      </c>
      <c r="AG21" s="208">
        <v>8.9578685960000008</v>
      </c>
      <c r="AH21" s="208">
        <v>8.8026642749999997</v>
      </c>
      <c r="AI21" s="208">
        <v>8.6357342559999992</v>
      </c>
      <c r="AJ21" s="208">
        <v>6.6279907749999998</v>
      </c>
      <c r="AK21" s="208">
        <v>5.8647222240000003</v>
      </c>
      <c r="AL21" s="208">
        <v>5.8708480229999997</v>
      </c>
      <c r="AM21" s="208">
        <v>5.7540447620000004</v>
      </c>
      <c r="AN21" s="208">
        <v>5.6289149380000003</v>
      </c>
      <c r="AO21" s="208">
        <v>5.9184720610000001</v>
      </c>
      <c r="AP21" s="208">
        <v>6.0132466320000004</v>
      </c>
      <c r="AQ21" s="208">
        <v>6.9327702120000003</v>
      </c>
      <c r="AR21" s="208">
        <v>8.4553638590000002</v>
      </c>
      <c r="AS21" s="208">
        <v>8.8773964319999994</v>
      </c>
      <c r="AT21" s="208">
        <v>9.0733836459999999</v>
      </c>
      <c r="AU21" s="208">
        <v>8.4648919770000006</v>
      </c>
      <c r="AV21" s="208">
        <v>6.5607938810000004</v>
      </c>
      <c r="AW21" s="208">
        <v>6.2387319999999997</v>
      </c>
      <c r="AX21" s="208">
        <v>6.1164379999999996</v>
      </c>
      <c r="AY21" s="333">
        <v>6.0537140000000003</v>
      </c>
      <c r="AZ21" s="333">
        <v>6.093979</v>
      </c>
      <c r="BA21" s="333">
        <v>6.6717769999999996</v>
      </c>
      <c r="BB21" s="333">
        <v>7.1139270000000003</v>
      </c>
      <c r="BC21" s="333">
        <v>8.0819969999999994</v>
      </c>
      <c r="BD21" s="333">
        <v>8.9219050000000006</v>
      </c>
      <c r="BE21" s="333">
        <v>9.4148650000000007</v>
      </c>
      <c r="BF21" s="333">
        <v>9.6337349999999997</v>
      </c>
      <c r="BG21" s="333">
        <v>9.031466</v>
      </c>
      <c r="BH21" s="333">
        <v>7.6824349999999999</v>
      </c>
      <c r="BI21" s="333">
        <v>7.0636520000000003</v>
      </c>
      <c r="BJ21" s="333">
        <v>6.8922189999999999</v>
      </c>
      <c r="BK21" s="333">
        <v>6.818276</v>
      </c>
      <c r="BL21" s="333">
        <v>6.8250979999999997</v>
      </c>
      <c r="BM21" s="333">
        <v>6.9174600000000002</v>
      </c>
      <c r="BN21" s="333">
        <v>7.2141349999999997</v>
      </c>
      <c r="BO21" s="333">
        <v>8.0417670000000001</v>
      </c>
      <c r="BP21" s="333">
        <v>8.8748799999999992</v>
      </c>
      <c r="BQ21" s="333">
        <v>9.1864129999999999</v>
      </c>
      <c r="BR21" s="333">
        <v>9.0734589999999997</v>
      </c>
      <c r="BS21" s="333">
        <v>8.4557870000000008</v>
      </c>
      <c r="BT21" s="333">
        <v>7.1064910000000001</v>
      </c>
      <c r="BU21" s="333">
        <v>6.7100429999999998</v>
      </c>
      <c r="BV21" s="333">
        <v>6.7130159999999997</v>
      </c>
    </row>
    <row r="22" spans="1:74" ht="11.1" customHeight="1" x14ac:dyDescent="0.2">
      <c r="A22" s="84" t="s">
        <v>663</v>
      </c>
      <c r="B22" s="186" t="s">
        <v>437</v>
      </c>
      <c r="C22" s="208">
        <v>6.9276853520000001</v>
      </c>
      <c r="D22" s="208">
        <v>7.0393323959999998</v>
      </c>
      <c r="E22" s="208">
        <v>6.7586815360000001</v>
      </c>
      <c r="F22" s="208">
        <v>7.1324821140000001</v>
      </c>
      <c r="G22" s="208">
        <v>7.7950360930000002</v>
      </c>
      <c r="H22" s="208">
        <v>8.8083525589999994</v>
      </c>
      <c r="I22" s="208">
        <v>9.0974341390000006</v>
      </c>
      <c r="J22" s="208">
        <v>9.3089353619999997</v>
      </c>
      <c r="K22" s="208">
        <v>8.7777406829999993</v>
      </c>
      <c r="L22" s="208">
        <v>7.2548528250000004</v>
      </c>
      <c r="M22" s="208">
        <v>6.8570849049999998</v>
      </c>
      <c r="N22" s="208">
        <v>7.010455898</v>
      </c>
      <c r="O22" s="208">
        <v>6.8916940159999998</v>
      </c>
      <c r="P22" s="208">
        <v>6.9326207569999996</v>
      </c>
      <c r="Q22" s="208">
        <v>7.0407465189999998</v>
      </c>
      <c r="R22" s="208">
        <v>6.9201589950000004</v>
      </c>
      <c r="S22" s="208">
        <v>7.3426472540000001</v>
      </c>
      <c r="T22" s="208">
        <v>8.6625379109999994</v>
      </c>
      <c r="U22" s="208">
        <v>9.1578677749999997</v>
      </c>
      <c r="V22" s="208">
        <v>9.1573045420000003</v>
      </c>
      <c r="W22" s="208">
        <v>8.7187120389999997</v>
      </c>
      <c r="X22" s="208">
        <v>7.1371410639999997</v>
      </c>
      <c r="Y22" s="208">
        <v>6.9795408590000001</v>
      </c>
      <c r="Z22" s="208">
        <v>7.1583995370000002</v>
      </c>
      <c r="AA22" s="208">
        <v>7.0004182669999997</v>
      </c>
      <c r="AB22" s="208">
        <v>6.6826792519999998</v>
      </c>
      <c r="AC22" s="208">
        <v>6.4947995450000002</v>
      </c>
      <c r="AD22" s="208">
        <v>6.7557956040000002</v>
      </c>
      <c r="AE22" s="208">
        <v>7.0461185159999999</v>
      </c>
      <c r="AF22" s="208">
        <v>7.9418270939999998</v>
      </c>
      <c r="AG22" s="208">
        <v>8.3861229369999997</v>
      </c>
      <c r="AH22" s="208">
        <v>8.2594569320000009</v>
      </c>
      <c r="AI22" s="208">
        <v>7.8634848169999998</v>
      </c>
      <c r="AJ22" s="208">
        <v>6.2634972590000002</v>
      </c>
      <c r="AK22" s="208">
        <v>5.9845751180000004</v>
      </c>
      <c r="AL22" s="208">
        <v>6.0248737459999999</v>
      </c>
      <c r="AM22" s="208">
        <v>6.0276667819999998</v>
      </c>
      <c r="AN22" s="208">
        <v>4.4148909019999998</v>
      </c>
      <c r="AO22" s="208">
        <v>5.8746531449999999</v>
      </c>
      <c r="AP22" s="208">
        <v>5.9007084240000003</v>
      </c>
      <c r="AQ22" s="208">
        <v>6.887695366</v>
      </c>
      <c r="AR22" s="208">
        <v>7.6741216989999996</v>
      </c>
      <c r="AS22" s="208">
        <v>8.3564036060000007</v>
      </c>
      <c r="AT22" s="208">
        <v>8.0719360079999998</v>
      </c>
      <c r="AU22" s="208">
        <v>8.0190699490000004</v>
      </c>
      <c r="AV22" s="208">
        <v>6.4455047900000002</v>
      </c>
      <c r="AW22" s="208">
        <v>6.6012089999999999</v>
      </c>
      <c r="AX22" s="208">
        <v>6.5292329999999996</v>
      </c>
      <c r="AY22" s="333">
        <v>6.6278189999999997</v>
      </c>
      <c r="AZ22" s="333">
        <v>6.9735990000000001</v>
      </c>
      <c r="BA22" s="333">
        <v>7.2524899999999999</v>
      </c>
      <c r="BB22" s="333">
        <v>7.3705689999999997</v>
      </c>
      <c r="BC22" s="333">
        <v>7.7216839999999998</v>
      </c>
      <c r="BD22" s="333">
        <v>8.5852599999999999</v>
      </c>
      <c r="BE22" s="333">
        <v>9.0314289999999993</v>
      </c>
      <c r="BF22" s="333">
        <v>9.2669099999999993</v>
      </c>
      <c r="BG22" s="333">
        <v>8.7442519999999995</v>
      </c>
      <c r="BH22" s="333">
        <v>7.6087579999999999</v>
      </c>
      <c r="BI22" s="333">
        <v>7.3423939999999996</v>
      </c>
      <c r="BJ22" s="333">
        <v>7.1766110000000003</v>
      </c>
      <c r="BK22" s="333">
        <v>7.085172</v>
      </c>
      <c r="BL22" s="333">
        <v>7.1478289999999998</v>
      </c>
      <c r="BM22" s="333">
        <v>7.3421669999999999</v>
      </c>
      <c r="BN22" s="333">
        <v>7.4095800000000001</v>
      </c>
      <c r="BO22" s="333">
        <v>7.7061500000000001</v>
      </c>
      <c r="BP22" s="333">
        <v>8.8308450000000001</v>
      </c>
      <c r="BQ22" s="333">
        <v>9.2605599999999999</v>
      </c>
      <c r="BR22" s="333">
        <v>9.2820110000000007</v>
      </c>
      <c r="BS22" s="333">
        <v>8.7176489999999998</v>
      </c>
      <c r="BT22" s="333">
        <v>7.5580629999999998</v>
      </c>
      <c r="BU22" s="333">
        <v>7.2838830000000003</v>
      </c>
      <c r="BV22" s="333">
        <v>7.1122209999999999</v>
      </c>
    </row>
    <row r="23" spans="1:74" ht="11.1" customHeight="1" x14ac:dyDescent="0.2">
      <c r="A23" s="84" t="s">
        <v>664</v>
      </c>
      <c r="B23" s="186" t="s">
        <v>438</v>
      </c>
      <c r="C23" s="208">
        <v>8.6573906820000008</v>
      </c>
      <c r="D23" s="208">
        <v>9.322419773</v>
      </c>
      <c r="E23" s="208">
        <v>8.4809675789999996</v>
      </c>
      <c r="F23" s="208">
        <v>9.6105070260000005</v>
      </c>
      <c r="G23" s="208">
        <v>9.9098715629999994</v>
      </c>
      <c r="H23" s="208">
        <v>10.05803139</v>
      </c>
      <c r="I23" s="208">
        <v>9.5258261569999991</v>
      </c>
      <c r="J23" s="208">
        <v>9.7329485410000007</v>
      </c>
      <c r="K23" s="208">
        <v>9.6202432519999999</v>
      </c>
      <c r="L23" s="208">
        <v>9.2922774219999997</v>
      </c>
      <c r="M23" s="208">
        <v>8.877425208</v>
      </c>
      <c r="N23" s="208">
        <v>8.4677429190000009</v>
      </c>
      <c r="O23" s="208">
        <v>8.1896396080000002</v>
      </c>
      <c r="P23" s="208">
        <v>9.0385099439999994</v>
      </c>
      <c r="Q23" s="208">
        <v>8.0734271839999998</v>
      </c>
      <c r="R23" s="208">
        <v>8.8687480930000007</v>
      </c>
      <c r="S23" s="208">
        <v>9.5226199820000001</v>
      </c>
      <c r="T23" s="208">
        <v>9.8916960070000002</v>
      </c>
      <c r="U23" s="208">
        <v>9.8750577259999996</v>
      </c>
      <c r="V23" s="208">
        <v>9.6770553180000007</v>
      </c>
      <c r="W23" s="208">
        <v>9.8207314669999999</v>
      </c>
      <c r="X23" s="208">
        <v>9.0516251899999993</v>
      </c>
      <c r="Y23" s="208">
        <v>8.6025703379999996</v>
      </c>
      <c r="Z23" s="208">
        <v>8.7264293350000006</v>
      </c>
      <c r="AA23" s="208">
        <v>8.9638604950000005</v>
      </c>
      <c r="AB23" s="208">
        <v>9.0076682039999998</v>
      </c>
      <c r="AC23" s="208">
        <v>8.3684768250000001</v>
      </c>
      <c r="AD23" s="208">
        <v>9.3318343739999996</v>
      </c>
      <c r="AE23" s="208">
        <v>9.4444753850000005</v>
      </c>
      <c r="AF23" s="208">
        <v>9.8146554590000008</v>
      </c>
      <c r="AG23" s="208">
        <v>10.31537807</v>
      </c>
      <c r="AH23" s="208">
        <v>9.5073308619999999</v>
      </c>
      <c r="AI23" s="208">
        <v>9.5125198799999993</v>
      </c>
      <c r="AJ23" s="208">
        <v>9.3375422669999999</v>
      </c>
      <c r="AK23" s="208">
        <v>8.2275458340000007</v>
      </c>
      <c r="AL23" s="208">
        <v>8.9586295400000004</v>
      </c>
      <c r="AM23" s="208">
        <v>8.6157591849999999</v>
      </c>
      <c r="AN23" s="208">
        <v>8.2050182970000005</v>
      </c>
      <c r="AO23" s="208">
        <v>8.7788891010000007</v>
      </c>
      <c r="AP23" s="208">
        <v>9.0989418620000002</v>
      </c>
      <c r="AQ23" s="208">
        <v>9.2249102480000005</v>
      </c>
      <c r="AR23" s="208">
        <v>9.3752303460000004</v>
      </c>
      <c r="AS23" s="208">
        <v>9.7745696560000006</v>
      </c>
      <c r="AT23" s="208">
        <v>9.3265262940000007</v>
      </c>
      <c r="AU23" s="208">
        <v>9.4937627229999997</v>
      </c>
      <c r="AV23" s="208">
        <v>9.6330360989999999</v>
      </c>
      <c r="AW23" s="208">
        <v>9.1727469999999993</v>
      </c>
      <c r="AX23" s="208">
        <v>8.5883710000000004</v>
      </c>
      <c r="AY23" s="333">
        <v>8.5274490000000007</v>
      </c>
      <c r="AZ23" s="333">
        <v>8.5250520000000005</v>
      </c>
      <c r="BA23" s="333">
        <v>8.7148760000000003</v>
      </c>
      <c r="BB23" s="333">
        <v>9.1980679999999992</v>
      </c>
      <c r="BC23" s="333">
        <v>9.6241520000000005</v>
      </c>
      <c r="BD23" s="333">
        <v>9.9466950000000001</v>
      </c>
      <c r="BE23" s="333">
        <v>10.009790000000001</v>
      </c>
      <c r="BF23" s="333">
        <v>9.9225829999999995</v>
      </c>
      <c r="BG23" s="333">
        <v>9.8255719999999993</v>
      </c>
      <c r="BH23" s="333">
        <v>9.3609580000000001</v>
      </c>
      <c r="BI23" s="333">
        <v>8.9086719999999993</v>
      </c>
      <c r="BJ23" s="333">
        <v>8.5658539999999999</v>
      </c>
      <c r="BK23" s="333">
        <v>8.4702739999999999</v>
      </c>
      <c r="BL23" s="333">
        <v>8.4410710000000009</v>
      </c>
      <c r="BM23" s="333">
        <v>8.4508609999999997</v>
      </c>
      <c r="BN23" s="333">
        <v>9.0166509999999995</v>
      </c>
      <c r="BO23" s="333">
        <v>9.5034030000000005</v>
      </c>
      <c r="BP23" s="333">
        <v>9.8556460000000001</v>
      </c>
      <c r="BQ23" s="333">
        <v>9.8479390000000002</v>
      </c>
      <c r="BR23" s="333">
        <v>9.7128910000000008</v>
      </c>
      <c r="BS23" s="333">
        <v>9.6869309999999995</v>
      </c>
      <c r="BT23" s="333">
        <v>9.1840200000000003</v>
      </c>
      <c r="BU23" s="333">
        <v>8.8261369999999992</v>
      </c>
      <c r="BV23" s="333">
        <v>8.5564490000000006</v>
      </c>
    </row>
    <row r="24" spans="1:74" ht="11.1" customHeight="1" x14ac:dyDescent="0.2">
      <c r="A24" s="84" t="s">
        <v>665</v>
      </c>
      <c r="B24" s="186" t="s">
        <v>439</v>
      </c>
      <c r="C24" s="208">
        <v>8.6951101630000007</v>
      </c>
      <c r="D24" s="208">
        <v>9.1312954869999992</v>
      </c>
      <c r="E24" s="208">
        <v>9.0463954710000003</v>
      </c>
      <c r="F24" s="208">
        <v>9.786398148</v>
      </c>
      <c r="G24" s="208">
        <v>10.18015314</v>
      </c>
      <c r="H24" s="208">
        <v>10.49954046</v>
      </c>
      <c r="I24" s="208">
        <v>10.555487380000001</v>
      </c>
      <c r="J24" s="208">
        <v>10.72064428</v>
      </c>
      <c r="K24" s="208">
        <v>10.569570000000001</v>
      </c>
      <c r="L24" s="208">
        <v>10.105411650000001</v>
      </c>
      <c r="M24" s="208">
        <v>9.3346710470000005</v>
      </c>
      <c r="N24" s="208">
        <v>8.7311745090000006</v>
      </c>
      <c r="O24" s="208">
        <v>8.4273835080000001</v>
      </c>
      <c r="P24" s="208">
        <v>8.7832078879999997</v>
      </c>
      <c r="Q24" s="208">
        <v>8.9241448099999996</v>
      </c>
      <c r="R24" s="208">
        <v>8.7216357589999998</v>
      </c>
      <c r="S24" s="208">
        <v>9.7147233550000003</v>
      </c>
      <c r="T24" s="208">
        <v>10.471555739999999</v>
      </c>
      <c r="U24" s="208">
        <v>10.76986241</v>
      </c>
      <c r="V24" s="208">
        <v>10.77569911</v>
      </c>
      <c r="W24" s="208">
        <v>10.20431992</v>
      </c>
      <c r="X24" s="208">
        <v>9.6619295869999995</v>
      </c>
      <c r="Y24" s="208">
        <v>8.6535219730000001</v>
      </c>
      <c r="Z24" s="208">
        <v>8.7396534330000009</v>
      </c>
      <c r="AA24" s="208">
        <v>8.7879055239999992</v>
      </c>
      <c r="AB24" s="208">
        <v>8.6500529850000003</v>
      </c>
      <c r="AC24" s="208">
        <v>8.3574330519999993</v>
      </c>
      <c r="AD24" s="208">
        <v>9.1690957169999994</v>
      </c>
      <c r="AE24" s="208">
        <v>10.19689168</v>
      </c>
      <c r="AF24" s="208">
        <v>10.362439</v>
      </c>
      <c r="AG24" s="208">
        <v>10.05652018</v>
      </c>
      <c r="AH24" s="208">
        <v>10.16533244</v>
      </c>
      <c r="AI24" s="208">
        <v>10.182728839999999</v>
      </c>
      <c r="AJ24" s="208">
        <v>9.7568164399999997</v>
      </c>
      <c r="AK24" s="208">
        <v>7.936113379</v>
      </c>
      <c r="AL24" s="208">
        <v>8.4461732650000005</v>
      </c>
      <c r="AM24" s="208">
        <v>8.5539144109999992</v>
      </c>
      <c r="AN24" s="208">
        <v>8.1501981259999994</v>
      </c>
      <c r="AO24" s="208">
        <v>8.4501279900000004</v>
      </c>
      <c r="AP24" s="208">
        <v>8.7629854540000007</v>
      </c>
      <c r="AQ24" s="208">
        <v>9.5956718920000004</v>
      </c>
      <c r="AR24" s="208">
        <v>9.4930546669999991</v>
      </c>
      <c r="AS24" s="208">
        <v>9.9452665279999994</v>
      </c>
      <c r="AT24" s="208">
        <v>10.340242760000001</v>
      </c>
      <c r="AU24" s="208">
        <v>10.02641053</v>
      </c>
      <c r="AV24" s="208">
        <v>9.4915669260000008</v>
      </c>
      <c r="AW24" s="208">
        <v>8.9035089999999997</v>
      </c>
      <c r="AX24" s="208">
        <v>8.2359419999999997</v>
      </c>
      <c r="AY24" s="333">
        <v>8.0743930000000006</v>
      </c>
      <c r="AZ24" s="333">
        <v>8.2713280000000005</v>
      </c>
      <c r="BA24" s="333">
        <v>8.4707450000000009</v>
      </c>
      <c r="BB24" s="333">
        <v>9.1243829999999999</v>
      </c>
      <c r="BC24" s="333">
        <v>9.5638470000000009</v>
      </c>
      <c r="BD24" s="333">
        <v>9.9181919999999995</v>
      </c>
      <c r="BE24" s="333">
        <v>10.16672</v>
      </c>
      <c r="BF24" s="333">
        <v>10.49591</v>
      </c>
      <c r="BG24" s="333">
        <v>10.262409999999999</v>
      </c>
      <c r="BH24" s="333">
        <v>9.9668320000000001</v>
      </c>
      <c r="BI24" s="333">
        <v>9.3272510000000004</v>
      </c>
      <c r="BJ24" s="333">
        <v>8.6945390000000007</v>
      </c>
      <c r="BK24" s="333">
        <v>8.4453680000000002</v>
      </c>
      <c r="BL24" s="333">
        <v>8.5046540000000004</v>
      </c>
      <c r="BM24" s="333">
        <v>8.6006699999999991</v>
      </c>
      <c r="BN24" s="333">
        <v>9.1987039999999993</v>
      </c>
      <c r="BO24" s="333">
        <v>9.6934909999999999</v>
      </c>
      <c r="BP24" s="333">
        <v>9.9869509999999995</v>
      </c>
      <c r="BQ24" s="333">
        <v>10.190899999999999</v>
      </c>
      <c r="BR24" s="333">
        <v>10.282120000000001</v>
      </c>
      <c r="BS24" s="333">
        <v>10.07025</v>
      </c>
      <c r="BT24" s="333">
        <v>9.7911900000000003</v>
      </c>
      <c r="BU24" s="333">
        <v>9.2663689999999992</v>
      </c>
      <c r="BV24" s="333">
        <v>8.719455</v>
      </c>
    </row>
    <row r="25" spans="1:74" ht="11.1" customHeight="1" x14ac:dyDescent="0.2">
      <c r="A25" s="84" t="s">
        <v>666</v>
      </c>
      <c r="B25" s="186" t="s">
        <v>440</v>
      </c>
      <c r="C25" s="208">
        <v>7.419803505</v>
      </c>
      <c r="D25" s="208">
        <v>7.6889183369999996</v>
      </c>
      <c r="E25" s="208">
        <v>7.6239602509999997</v>
      </c>
      <c r="F25" s="208">
        <v>8.0142405609999994</v>
      </c>
      <c r="G25" s="208">
        <v>8.1026833570000001</v>
      </c>
      <c r="H25" s="208">
        <v>8.3015672659999993</v>
      </c>
      <c r="I25" s="208">
        <v>8.6964886589999999</v>
      </c>
      <c r="J25" s="208">
        <v>8.8820218440000005</v>
      </c>
      <c r="K25" s="208">
        <v>8.7929646800000008</v>
      </c>
      <c r="L25" s="208">
        <v>8.6319977750000003</v>
      </c>
      <c r="M25" s="208">
        <v>8.0319159189999993</v>
      </c>
      <c r="N25" s="208">
        <v>7.9061120020000004</v>
      </c>
      <c r="O25" s="208">
        <v>6.5109722320000003</v>
      </c>
      <c r="P25" s="208">
        <v>6.7310512290000002</v>
      </c>
      <c r="Q25" s="208">
        <v>7.0530783770000003</v>
      </c>
      <c r="R25" s="208">
        <v>7.0939913529999998</v>
      </c>
      <c r="S25" s="208">
        <v>7.4507061239999999</v>
      </c>
      <c r="T25" s="208">
        <v>7.9491504400000004</v>
      </c>
      <c r="U25" s="208">
        <v>8.0443928620000005</v>
      </c>
      <c r="V25" s="208">
        <v>8.0249149679999991</v>
      </c>
      <c r="W25" s="208">
        <v>7.8694838689999997</v>
      </c>
      <c r="X25" s="208">
        <v>7.4118006980000004</v>
      </c>
      <c r="Y25" s="208">
        <v>6.4992030270000001</v>
      </c>
      <c r="Z25" s="208">
        <v>6.1842281640000003</v>
      </c>
      <c r="AA25" s="208">
        <v>6.4083547740000002</v>
      </c>
      <c r="AB25" s="208">
        <v>6.2543182980000003</v>
      </c>
      <c r="AC25" s="208">
        <v>6.1997338309999996</v>
      </c>
      <c r="AD25" s="208">
        <v>6.4738544899999999</v>
      </c>
      <c r="AE25" s="208">
        <v>7.246503487</v>
      </c>
      <c r="AF25" s="208">
        <v>7.3558856410000004</v>
      </c>
      <c r="AG25" s="208">
        <v>7.6493948170000001</v>
      </c>
      <c r="AH25" s="208">
        <v>7.8693067660000002</v>
      </c>
      <c r="AI25" s="208">
        <v>8.0589443729999992</v>
      </c>
      <c r="AJ25" s="208">
        <v>8.0657717390000006</v>
      </c>
      <c r="AK25" s="208">
        <v>6.3990976140000004</v>
      </c>
      <c r="AL25" s="208">
        <v>6.2837447649999998</v>
      </c>
      <c r="AM25" s="208">
        <v>6.1071183299999996</v>
      </c>
      <c r="AN25" s="208">
        <v>5.7650409370000002</v>
      </c>
      <c r="AO25" s="208">
        <v>6.1259451470000004</v>
      </c>
      <c r="AP25" s="208">
        <v>6.423955973</v>
      </c>
      <c r="AQ25" s="208">
        <v>7.3126317719999996</v>
      </c>
      <c r="AR25" s="208">
        <v>8.3591793889999995</v>
      </c>
      <c r="AS25" s="208">
        <v>7.5071628459999999</v>
      </c>
      <c r="AT25" s="208">
        <v>8.1517777720000009</v>
      </c>
      <c r="AU25" s="208">
        <v>8.5173412929999994</v>
      </c>
      <c r="AV25" s="208">
        <v>7.5584233579999998</v>
      </c>
      <c r="AW25" s="208">
        <v>7.274152</v>
      </c>
      <c r="AX25" s="208">
        <v>6.962415</v>
      </c>
      <c r="AY25" s="333">
        <v>6.8199009999999998</v>
      </c>
      <c r="AZ25" s="333">
        <v>6.9616569999999998</v>
      </c>
      <c r="BA25" s="333">
        <v>7.2240919999999997</v>
      </c>
      <c r="BB25" s="333">
        <v>7.5034390000000002</v>
      </c>
      <c r="BC25" s="333">
        <v>7.8986179999999999</v>
      </c>
      <c r="BD25" s="333">
        <v>8.2018590000000007</v>
      </c>
      <c r="BE25" s="333">
        <v>8.6062989999999999</v>
      </c>
      <c r="BF25" s="333">
        <v>8.8790309999999995</v>
      </c>
      <c r="BG25" s="333">
        <v>8.6975370000000005</v>
      </c>
      <c r="BH25" s="333">
        <v>8.6778949999999995</v>
      </c>
      <c r="BI25" s="333">
        <v>8.1912020000000005</v>
      </c>
      <c r="BJ25" s="333">
        <v>7.6847139999999996</v>
      </c>
      <c r="BK25" s="333">
        <v>7.2547519999999999</v>
      </c>
      <c r="BL25" s="333">
        <v>7.1763950000000003</v>
      </c>
      <c r="BM25" s="333">
        <v>7.2063379999999997</v>
      </c>
      <c r="BN25" s="333">
        <v>7.5514029999999996</v>
      </c>
      <c r="BO25" s="333">
        <v>7.8823059999999998</v>
      </c>
      <c r="BP25" s="333">
        <v>8.0365409999999997</v>
      </c>
      <c r="BQ25" s="333">
        <v>8.2464670000000009</v>
      </c>
      <c r="BR25" s="333">
        <v>8.3730899999999995</v>
      </c>
      <c r="BS25" s="333">
        <v>8.2864900000000006</v>
      </c>
      <c r="BT25" s="333">
        <v>8.2320639999999994</v>
      </c>
      <c r="BU25" s="333">
        <v>7.7251380000000003</v>
      </c>
      <c r="BV25" s="333">
        <v>7.2225729999999997</v>
      </c>
    </row>
    <row r="26" spans="1:74" ht="11.1" customHeight="1" x14ac:dyDescent="0.2">
      <c r="A26" s="84" t="s">
        <v>667</v>
      </c>
      <c r="B26" s="186" t="s">
        <v>441</v>
      </c>
      <c r="C26" s="208">
        <v>6.7201430320000002</v>
      </c>
      <c r="D26" s="208">
        <v>6.9553309890000001</v>
      </c>
      <c r="E26" s="208">
        <v>7.1529288720000004</v>
      </c>
      <c r="F26" s="208">
        <v>7.2039907520000002</v>
      </c>
      <c r="G26" s="208">
        <v>7.2940875610000004</v>
      </c>
      <c r="H26" s="208">
        <v>7.9007280199999999</v>
      </c>
      <c r="I26" s="208">
        <v>8.3608026960000004</v>
      </c>
      <c r="J26" s="208">
        <v>8.3601375020000006</v>
      </c>
      <c r="K26" s="208">
        <v>8.223194501</v>
      </c>
      <c r="L26" s="208">
        <v>7.302136365</v>
      </c>
      <c r="M26" s="208">
        <v>7.2275735360000004</v>
      </c>
      <c r="N26" s="208">
        <v>7.1755322289999999</v>
      </c>
      <c r="O26" s="208">
        <v>6.9609356230000001</v>
      </c>
      <c r="P26" s="208">
        <v>6.9576021910000003</v>
      </c>
      <c r="Q26" s="208">
        <v>7.1037485089999999</v>
      </c>
      <c r="R26" s="208">
        <v>7.0806907399999996</v>
      </c>
      <c r="S26" s="208">
        <v>7.799652547</v>
      </c>
      <c r="T26" s="208">
        <v>8.0172996609999991</v>
      </c>
      <c r="U26" s="208">
        <v>8.4722930810000001</v>
      </c>
      <c r="V26" s="208">
        <v>7.5580712190000003</v>
      </c>
      <c r="W26" s="208">
        <v>7.6892136600000001</v>
      </c>
      <c r="X26" s="208">
        <v>6.7688587790000003</v>
      </c>
      <c r="Y26" s="208">
        <v>6.2929702949999999</v>
      </c>
      <c r="Z26" s="208">
        <v>6.1575033880000003</v>
      </c>
      <c r="AA26" s="208">
        <v>6.3265372959999997</v>
      </c>
      <c r="AB26" s="208">
        <v>6.4024845050000003</v>
      </c>
      <c r="AC26" s="208">
        <v>6.4734459910000002</v>
      </c>
      <c r="AD26" s="208">
        <v>6.5165475349999999</v>
      </c>
      <c r="AE26" s="208">
        <v>6.6873562279999996</v>
      </c>
      <c r="AF26" s="208">
        <v>7.1693575100000002</v>
      </c>
      <c r="AG26" s="208">
        <v>7.2213822480000003</v>
      </c>
      <c r="AH26" s="208">
        <v>7.3761478379999996</v>
      </c>
      <c r="AI26" s="208">
        <v>7.3876165680000003</v>
      </c>
      <c r="AJ26" s="208">
        <v>6.410748882</v>
      </c>
      <c r="AK26" s="208">
        <v>6.0783180950000002</v>
      </c>
      <c r="AL26" s="208">
        <v>6.0916596619999996</v>
      </c>
      <c r="AM26" s="208">
        <v>6.1027199190000001</v>
      </c>
      <c r="AN26" s="208">
        <v>6.0501235189999996</v>
      </c>
      <c r="AO26" s="208">
        <v>6.1209438059999997</v>
      </c>
      <c r="AP26" s="208">
        <v>6.6330198500000002</v>
      </c>
      <c r="AQ26" s="208">
        <v>6.8588624899999999</v>
      </c>
      <c r="AR26" s="208">
        <v>7.2808251029999997</v>
      </c>
      <c r="AS26" s="208">
        <v>7.5510582130000001</v>
      </c>
      <c r="AT26" s="208">
        <v>7.6207375300000004</v>
      </c>
      <c r="AU26" s="208">
        <v>7.1059703059999997</v>
      </c>
      <c r="AV26" s="208">
        <v>6.7800719530000002</v>
      </c>
      <c r="AW26" s="208">
        <v>6.3243039999999997</v>
      </c>
      <c r="AX26" s="208">
        <v>6.1824009999999996</v>
      </c>
      <c r="AY26" s="333">
        <v>6.4351539999999998</v>
      </c>
      <c r="AZ26" s="333">
        <v>6.5901199999999998</v>
      </c>
      <c r="BA26" s="333">
        <v>6.7237200000000001</v>
      </c>
      <c r="BB26" s="333">
        <v>6.8625299999999996</v>
      </c>
      <c r="BC26" s="333">
        <v>7.0212019999999997</v>
      </c>
      <c r="BD26" s="333">
        <v>7.4429129999999999</v>
      </c>
      <c r="BE26" s="333">
        <v>7.9036569999999999</v>
      </c>
      <c r="BF26" s="333">
        <v>8.1851529999999997</v>
      </c>
      <c r="BG26" s="333">
        <v>8.1698769999999996</v>
      </c>
      <c r="BH26" s="333">
        <v>7.6135140000000003</v>
      </c>
      <c r="BI26" s="333">
        <v>7.065042</v>
      </c>
      <c r="BJ26" s="333">
        <v>6.8733149999999998</v>
      </c>
      <c r="BK26" s="333">
        <v>6.804189</v>
      </c>
      <c r="BL26" s="333">
        <v>6.9380110000000004</v>
      </c>
      <c r="BM26" s="333">
        <v>6.999854</v>
      </c>
      <c r="BN26" s="333">
        <v>7.1343490000000003</v>
      </c>
      <c r="BO26" s="333">
        <v>7.3396239999999997</v>
      </c>
      <c r="BP26" s="333">
        <v>7.804341</v>
      </c>
      <c r="BQ26" s="333">
        <v>8.2573729999999994</v>
      </c>
      <c r="BR26" s="333">
        <v>8.3311080000000004</v>
      </c>
      <c r="BS26" s="333">
        <v>8.2351910000000004</v>
      </c>
      <c r="BT26" s="333">
        <v>7.6591779999999998</v>
      </c>
      <c r="BU26" s="333">
        <v>7.1448689999999999</v>
      </c>
      <c r="BV26" s="333">
        <v>6.983968</v>
      </c>
    </row>
    <row r="27" spans="1:74" ht="11.1" customHeight="1" x14ac:dyDescent="0.2">
      <c r="A27" s="84" t="s">
        <v>668</v>
      </c>
      <c r="B27" s="186" t="s">
        <v>442</v>
      </c>
      <c r="C27" s="208">
        <v>9.0318213969999999</v>
      </c>
      <c r="D27" s="208">
        <v>9.0401089080000006</v>
      </c>
      <c r="E27" s="208">
        <v>9.2052122759999992</v>
      </c>
      <c r="F27" s="208">
        <v>8.9645232060000009</v>
      </c>
      <c r="G27" s="208">
        <v>8.8609399530000008</v>
      </c>
      <c r="H27" s="208">
        <v>9.4269185869999994</v>
      </c>
      <c r="I27" s="208">
        <v>9.202691519</v>
      </c>
      <c r="J27" s="208">
        <v>9.2448786819999995</v>
      </c>
      <c r="K27" s="208">
        <v>8.8567408679999993</v>
      </c>
      <c r="L27" s="208">
        <v>8.4553672199999994</v>
      </c>
      <c r="M27" s="208">
        <v>8.4778077849999995</v>
      </c>
      <c r="N27" s="208">
        <v>8.6182836500000004</v>
      </c>
      <c r="O27" s="208">
        <v>8.8226280900000003</v>
      </c>
      <c r="P27" s="208">
        <v>8.9553310980000003</v>
      </c>
      <c r="Q27" s="208">
        <v>8.806901818</v>
      </c>
      <c r="R27" s="208">
        <v>8.6098163529999994</v>
      </c>
      <c r="S27" s="208">
        <v>8.5350408590000004</v>
      </c>
      <c r="T27" s="208">
        <v>8.4783965709999993</v>
      </c>
      <c r="U27" s="208">
        <v>9.1778928670000006</v>
      </c>
      <c r="V27" s="208">
        <v>9.0591103069999992</v>
      </c>
      <c r="W27" s="208">
        <v>8.9932663890000004</v>
      </c>
      <c r="X27" s="208">
        <v>8.2468311990000007</v>
      </c>
      <c r="Y27" s="208">
        <v>8.4116935290000008</v>
      </c>
      <c r="Z27" s="208">
        <v>9.0483670269999994</v>
      </c>
      <c r="AA27" s="208">
        <v>9.1761152930000005</v>
      </c>
      <c r="AB27" s="208">
        <v>8.817705986</v>
      </c>
      <c r="AC27" s="208">
        <v>9.2746980590000003</v>
      </c>
      <c r="AD27" s="208">
        <v>9.1978930250000008</v>
      </c>
      <c r="AE27" s="208">
        <v>8.7408020739999994</v>
      </c>
      <c r="AF27" s="208">
        <v>8.3743772389999993</v>
      </c>
      <c r="AG27" s="208">
        <v>9.2961538499999996</v>
      </c>
      <c r="AH27" s="208">
        <v>8.9862713240000005</v>
      </c>
      <c r="AI27" s="208">
        <v>9.1247870300000002</v>
      </c>
      <c r="AJ27" s="208">
        <v>8.5897265970000003</v>
      </c>
      <c r="AK27" s="208">
        <v>8.8310477420000009</v>
      </c>
      <c r="AL27" s="208">
        <v>9.4475358979999999</v>
      </c>
      <c r="AM27" s="208">
        <v>9.7839510220000001</v>
      </c>
      <c r="AN27" s="208">
        <v>9.5147288309999993</v>
      </c>
      <c r="AO27" s="208">
        <v>9.4122239640000007</v>
      </c>
      <c r="AP27" s="208">
        <v>9.4096418889999995</v>
      </c>
      <c r="AQ27" s="208">
        <v>9.5965870039999999</v>
      </c>
      <c r="AR27" s="208">
        <v>8.8238906460000006</v>
      </c>
      <c r="AS27" s="208">
        <v>9.5839149579999994</v>
      </c>
      <c r="AT27" s="208">
        <v>9.5391575110000009</v>
      </c>
      <c r="AU27" s="208">
        <v>9.6444102459999996</v>
      </c>
      <c r="AV27" s="208">
        <v>9.2156580009999995</v>
      </c>
      <c r="AW27" s="208">
        <v>8.8826619999999998</v>
      </c>
      <c r="AX27" s="208">
        <v>9.1916589999999996</v>
      </c>
      <c r="AY27" s="333">
        <v>8.8641579999999998</v>
      </c>
      <c r="AZ27" s="333">
        <v>9.1178819999999998</v>
      </c>
      <c r="BA27" s="333">
        <v>9.1423749999999995</v>
      </c>
      <c r="BB27" s="333">
        <v>8.9548919999999992</v>
      </c>
      <c r="BC27" s="333">
        <v>9.1363760000000003</v>
      </c>
      <c r="BD27" s="333">
        <v>9.5407220000000006</v>
      </c>
      <c r="BE27" s="333">
        <v>9.695373</v>
      </c>
      <c r="BF27" s="333">
        <v>9.7617390000000004</v>
      </c>
      <c r="BG27" s="333">
        <v>9.6426890000000007</v>
      </c>
      <c r="BH27" s="333">
        <v>9.2585160000000002</v>
      </c>
      <c r="BI27" s="333">
        <v>9.0930079999999993</v>
      </c>
      <c r="BJ27" s="333">
        <v>9.2596620000000005</v>
      </c>
      <c r="BK27" s="333">
        <v>9.1130700000000004</v>
      </c>
      <c r="BL27" s="333">
        <v>9.2009190000000007</v>
      </c>
      <c r="BM27" s="333">
        <v>9.3107749999999996</v>
      </c>
      <c r="BN27" s="333">
        <v>9.0306499999999996</v>
      </c>
      <c r="BO27" s="333">
        <v>8.9005449999999993</v>
      </c>
      <c r="BP27" s="333">
        <v>9.6004590000000007</v>
      </c>
      <c r="BQ27" s="333">
        <v>9.7058440000000008</v>
      </c>
      <c r="BR27" s="333">
        <v>9.8279530000000008</v>
      </c>
      <c r="BS27" s="333">
        <v>9.5556029999999996</v>
      </c>
      <c r="BT27" s="333">
        <v>9.3438079999999992</v>
      </c>
      <c r="BU27" s="333">
        <v>9.2241900000000001</v>
      </c>
      <c r="BV27" s="333">
        <v>9.5461089999999995</v>
      </c>
    </row>
    <row r="28" spans="1:74" ht="11.1" customHeight="1" x14ac:dyDescent="0.2">
      <c r="A28" s="84" t="s">
        <v>669</v>
      </c>
      <c r="B28" s="186" t="s">
        <v>416</v>
      </c>
      <c r="C28" s="208">
        <v>7.58</v>
      </c>
      <c r="D28" s="208">
        <v>7.89</v>
      </c>
      <c r="E28" s="208">
        <v>7.68</v>
      </c>
      <c r="F28" s="208">
        <v>8.0399999999999991</v>
      </c>
      <c r="G28" s="208">
        <v>8.31</v>
      </c>
      <c r="H28" s="208">
        <v>8.75</v>
      </c>
      <c r="I28" s="208">
        <v>8.81</v>
      </c>
      <c r="J28" s="208">
        <v>8.76</v>
      </c>
      <c r="K28" s="208">
        <v>8.52</v>
      </c>
      <c r="L28" s="208">
        <v>7.97</v>
      </c>
      <c r="M28" s="208">
        <v>7.51</v>
      </c>
      <c r="N28" s="208">
        <v>7.42</v>
      </c>
      <c r="O28" s="208">
        <v>7.4</v>
      </c>
      <c r="P28" s="208">
        <v>7.74</v>
      </c>
      <c r="Q28" s="208">
        <v>7.71</v>
      </c>
      <c r="R28" s="208">
        <v>7.65</v>
      </c>
      <c r="S28" s="208">
        <v>8.34</v>
      </c>
      <c r="T28" s="208">
        <v>8.58</v>
      </c>
      <c r="U28" s="208">
        <v>8.84</v>
      </c>
      <c r="V28" s="208">
        <v>8.69</v>
      </c>
      <c r="W28" s="208">
        <v>8.57</v>
      </c>
      <c r="X28" s="208">
        <v>7.69</v>
      </c>
      <c r="Y28" s="208">
        <v>7.34</v>
      </c>
      <c r="Z28" s="208">
        <v>7.7</v>
      </c>
      <c r="AA28" s="208">
        <v>7.67</v>
      </c>
      <c r="AB28" s="208">
        <v>7.55</v>
      </c>
      <c r="AC28" s="208">
        <v>7.41</v>
      </c>
      <c r="AD28" s="208">
        <v>7.73</v>
      </c>
      <c r="AE28" s="208">
        <v>8.06</v>
      </c>
      <c r="AF28" s="208">
        <v>8.23</v>
      </c>
      <c r="AG28" s="208">
        <v>8.4700000000000006</v>
      </c>
      <c r="AH28" s="208">
        <v>8.42</v>
      </c>
      <c r="AI28" s="208">
        <v>8.34</v>
      </c>
      <c r="AJ28" s="208">
        <v>7.64</v>
      </c>
      <c r="AK28" s="208">
        <v>6.98</v>
      </c>
      <c r="AL28" s="208">
        <v>7.19</v>
      </c>
      <c r="AM28" s="208">
        <v>7.25</v>
      </c>
      <c r="AN28" s="208">
        <v>6.87</v>
      </c>
      <c r="AO28" s="208">
        <v>7.32</v>
      </c>
      <c r="AP28" s="208">
        <v>7.28</v>
      </c>
      <c r="AQ28" s="208">
        <v>7.74</v>
      </c>
      <c r="AR28" s="208">
        <v>8.19</v>
      </c>
      <c r="AS28" s="208">
        <v>8.4700000000000006</v>
      </c>
      <c r="AT28" s="208">
        <v>8.5</v>
      </c>
      <c r="AU28" s="208">
        <v>8.4700000000000006</v>
      </c>
      <c r="AV28" s="208">
        <v>7.63</v>
      </c>
      <c r="AW28" s="208">
        <v>7.4532910000000001</v>
      </c>
      <c r="AX28" s="208">
        <v>7.3602550000000004</v>
      </c>
      <c r="AY28" s="333">
        <v>7.2407839999999997</v>
      </c>
      <c r="AZ28" s="333">
        <v>7.3478370000000002</v>
      </c>
      <c r="BA28" s="333">
        <v>7.6218300000000001</v>
      </c>
      <c r="BB28" s="333">
        <v>7.8133939999999997</v>
      </c>
      <c r="BC28" s="333">
        <v>8.2454490000000007</v>
      </c>
      <c r="BD28" s="333">
        <v>8.645721</v>
      </c>
      <c r="BE28" s="333">
        <v>8.8154800000000009</v>
      </c>
      <c r="BF28" s="333">
        <v>8.8957660000000001</v>
      </c>
      <c r="BG28" s="333">
        <v>8.7217579999999995</v>
      </c>
      <c r="BH28" s="333">
        <v>8.2398779999999991</v>
      </c>
      <c r="BI28" s="333">
        <v>7.8965059999999996</v>
      </c>
      <c r="BJ28" s="333">
        <v>7.8028120000000003</v>
      </c>
      <c r="BK28" s="333">
        <v>7.68004</v>
      </c>
      <c r="BL28" s="333">
        <v>7.7302410000000004</v>
      </c>
      <c r="BM28" s="333">
        <v>7.8805079999999998</v>
      </c>
      <c r="BN28" s="333">
        <v>8.010491</v>
      </c>
      <c r="BO28" s="333">
        <v>8.3559760000000001</v>
      </c>
      <c r="BP28" s="333">
        <v>8.7717989999999997</v>
      </c>
      <c r="BQ28" s="333">
        <v>8.8489500000000003</v>
      </c>
      <c r="BR28" s="333">
        <v>8.8386980000000008</v>
      </c>
      <c r="BS28" s="333">
        <v>8.6503720000000008</v>
      </c>
      <c r="BT28" s="333">
        <v>8.1462599999999998</v>
      </c>
      <c r="BU28" s="333">
        <v>7.8967790000000004</v>
      </c>
      <c r="BV28" s="333">
        <v>7.8430859999999996</v>
      </c>
    </row>
    <row r="29" spans="1:74" ht="11.1" customHeight="1" x14ac:dyDescent="0.2">
      <c r="A29" s="84"/>
      <c r="B29" s="88" t="s">
        <v>1023</v>
      </c>
      <c r="C29" s="225"/>
      <c r="D29" s="225"/>
      <c r="E29" s="225"/>
      <c r="F29" s="225"/>
      <c r="G29" s="225"/>
      <c r="H29" s="225"/>
      <c r="I29" s="225"/>
      <c r="J29" s="225"/>
      <c r="K29" s="225"/>
      <c r="L29" s="225"/>
      <c r="M29" s="225"/>
      <c r="N29" s="225"/>
      <c r="O29" s="225"/>
      <c r="P29" s="225"/>
      <c r="Q29" s="225"/>
      <c r="R29" s="225"/>
      <c r="S29" s="225"/>
      <c r="T29" s="225"/>
      <c r="U29" s="225"/>
      <c r="V29" s="225"/>
      <c r="W29" s="225"/>
      <c r="X29" s="225"/>
      <c r="Y29" s="225"/>
      <c r="Z29" s="225"/>
      <c r="AA29" s="225"/>
      <c r="AB29" s="225"/>
      <c r="AC29" s="225"/>
      <c r="AD29" s="225"/>
      <c r="AE29" s="225"/>
      <c r="AF29" s="225"/>
      <c r="AG29" s="225"/>
      <c r="AH29" s="225"/>
      <c r="AI29" s="225"/>
      <c r="AJ29" s="225"/>
      <c r="AK29" s="225"/>
      <c r="AL29" s="225"/>
      <c r="AM29" s="225"/>
      <c r="AN29" s="225"/>
      <c r="AO29" s="225"/>
      <c r="AP29" s="225"/>
      <c r="AQ29" s="225"/>
      <c r="AR29" s="225"/>
      <c r="AS29" s="225"/>
      <c r="AT29" s="225"/>
      <c r="AU29" s="225"/>
      <c r="AV29" s="225"/>
      <c r="AW29" s="225"/>
      <c r="AX29" s="225"/>
      <c r="AY29" s="363"/>
      <c r="AZ29" s="363"/>
      <c r="BA29" s="363"/>
      <c r="BB29" s="363"/>
      <c r="BC29" s="363"/>
      <c r="BD29" s="363"/>
      <c r="BE29" s="363"/>
      <c r="BF29" s="363"/>
      <c r="BG29" s="363"/>
      <c r="BH29" s="363"/>
      <c r="BI29" s="363"/>
      <c r="BJ29" s="363"/>
      <c r="BK29" s="363"/>
      <c r="BL29" s="363"/>
      <c r="BM29" s="363"/>
      <c r="BN29" s="363"/>
      <c r="BO29" s="363"/>
      <c r="BP29" s="363"/>
      <c r="BQ29" s="363"/>
      <c r="BR29" s="363"/>
      <c r="BS29" s="363"/>
      <c r="BT29" s="363"/>
      <c r="BU29" s="363"/>
      <c r="BV29" s="363"/>
    </row>
    <row r="30" spans="1:74" ht="11.1" customHeight="1" x14ac:dyDescent="0.2">
      <c r="A30" s="84" t="s">
        <v>670</v>
      </c>
      <c r="B30" s="186" t="s">
        <v>435</v>
      </c>
      <c r="C30" s="253">
        <v>7.7954803940000001</v>
      </c>
      <c r="D30" s="253">
        <v>8.0512428039999993</v>
      </c>
      <c r="E30" s="253">
        <v>7.5129609479999999</v>
      </c>
      <c r="F30" s="253">
        <v>7.3678126879999999</v>
      </c>
      <c r="G30" s="253">
        <v>7.3957094999999997</v>
      </c>
      <c r="H30" s="253">
        <v>6.2762496580000002</v>
      </c>
      <c r="I30" s="253">
        <v>6.3644888259999997</v>
      </c>
      <c r="J30" s="253">
        <v>6.3163158619999997</v>
      </c>
      <c r="K30" s="253">
        <v>6.4823519129999996</v>
      </c>
      <c r="L30" s="253">
        <v>5.6898904879999996</v>
      </c>
      <c r="M30" s="253">
        <v>6.8923153189999997</v>
      </c>
      <c r="N30" s="253">
        <v>7.6882873869999999</v>
      </c>
      <c r="O30" s="253">
        <v>8.5533484830000006</v>
      </c>
      <c r="P30" s="253">
        <v>9.1655362319999991</v>
      </c>
      <c r="Q30" s="253">
        <v>9.5354845170000004</v>
      </c>
      <c r="R30" s="253">
        <v>10.016747779999999</v>
      </c>
      <c r="S30" s="253">
        <v>8.4288619409999992</v>
      </c>
      <c r="T30" s="253">
        <v>6.9336793930000002</v>
      </c>
      <c r="U30" s="253">
        <v>6.6919032639999996</v>
      </c>
      <c r="V30" s="253">
        <v>6.6491853350000003</v>
      </c>
      <c r="W30" s="253">
        <v>6.263146968</v>
      </c>
      <c r="X30" s="253">
        <v>6.4324183540000002</v>
      </c>
      <c r="Y30" s="253">
        <v>7.7010730409999999</v>
      </c>
      <c r="Z30" s="253">
        <v>9.1837783949999992</v>
      </c>
      <c r="AA30" s="253">
        <v>9.1476215239999998</v>
      </c>
      <c r="AB30" s="253">
        <v>9.1642470110000005</v>
      </c>
      <c r="AC30" s="253">
        <v>9.436097599</v>
      </c>
      <c r="AD30" s="253">
        <v>9.0634835119999995</v>
      </c>
      <c r="AE30" s="253">
        <v>8.0681816570000002</v>
      </c>
      <c r="AF30" s="253">
        <v>7.5745297699999998</v>
      </c>
      <c r="AG30" s="253">
        <v>6.963609849</v>
      </c>
      <c r="AH30" s="253">
        <v>7.4403484889999998</v>
      </c>
      <c r="AI30" s="253">
        <v>6.5068480710000003</v>
      </c>
      <c r="AJ30" s="253">
        <v>6.3416938859999998</v>
      </c>
      <c r="AK30" s="253">
        <v>7.1993561530000001</v>
      </c>
      <c r="AL30" s="253">
        <v>8.0358046779999999</v>
      </c>
      <c r="AM30" s="253">
        <v>8.0889830759999999</v>
      </c>
      <c r="AN30" s="253">
        <v>8.3654087530000005</v>
      </c>
      <c r="AO30" s="253">
        <v>8.0081473980000002</v>
      </c>
      <c r="AP30" s="253">
        <v>8.1546266220000003</v>
      </c>
      <c r="AQ30" s="253">
        <v>6.9367963609999999</v>
      </c>
      <c r="AR30" s="253">
        <v>6.6864945340000004</v>
      </c>
      <c r="AS30" s="253">
        <v>6.0431660950000001</v>
      </c>
      <c r="AT30" s="253">
        <v>5.7667604289999996</v>
      </c>
      <c r="AU30" s="253">
        <v>6.7560676300000004</v>
      </c>
      <c r="AV30" s="253">
        <v>6.1973886570000003</v>
      </c>
      <c r="AW30" s="253">
        <v>7.2053520000000004</v>
      </c>
      <c r="AX30" s="253">
        <v>8.0161990000000003</v>
      </c>
      <c r="AY30" s="358">
        <v>8.1934740000000001</v>
      </c>
      <c r="AZ30" s="358">
        <v>8.1882300000000008</v>
      </c>
      <c r="BA30" s="358">
        <v>7.9666649999999999</v>
      </c>
      <c r="BB30" s="358">
        <v>8.0049340000000004</v>
      </c>
      <c r="BC30" s="358">
        <v>7.1885649999999996</v>
      </c>
      <c r="BD30" s="358">
        <v>6.7462559999999998</v>
      </c>
      <c r="BE30" s="358">
        <v>6.7518549999999999</v>
      </c>
      <c r="BF30" s="358">
        <v>6.7118789999999997</v>
      </c>
      <c r="BG30" s="358">
        <v>6.6704749999999997</v>
      </c>
      <c r="BH30" s="358">
        <v>6.5655840000000003</v>
      </c>
      <c r="BI30" s="358">
        <v>7.6224379999999998</v>
      </c>
      <c r="BJ30" s="358">
        <v>8.3720320000000008</v>
      </c>
      <c r="BK30" s="358">
        <v>8.1781690000000005</v>
      </c>
      <c r="BL30" s="358">
        <v>8.2070329999999991</v>
      </c>
      <c r="BM30" s="358">
        <v>8.1531859999999998</v>
      </c>
      <c r="BN30" s="358">
        <v>8.2673539999999992</v>
      </c>
      <c r="BO30" s="358">
        <v>7.7052569999999996</v>
      </c>
      <c r="BP30" s="358">
        <v>7.0282749999999998</v>
      </c>
      <c r="BQ30" s="358">
        <v>6.9794320000000001</v>
      </c>
      <c r="BR30" s="358">
        <v>6.9002619999999997</v>
      </c>
      <c r="BS30" s="358">
        <v>6.8347699999999998</v>
      </c>
      <c r="BT30" s="358">
        <v>6.7709000000000001</v>
      </c>
      <c r="BU30" s="358">
        <v>7.8707039999999999</v>
      </c>
      <c r="BV30" s="358">
        <v>8.6564630000000005</v>
      </c>
    </row>
    <row r="31" spans="1:74" ht="11.1" customHeight="1" x14ac:dyDescent="0.2">
      <c r="A31" s="84" t="s">
        <v>671</v>
      </c>
      <c r="B31" s="184" t="s">
        <v>468</v>
      </c>
      <c r="C31" s="253">
        <v>7.5689732709999999</v>
      </c>
      <c r="D31" s="253">
        <v>8.0716396970000002</v>
      </c>
      <c r="E31" s="253">
        <v>7.486823191</v>
      </c>
      <c r="F31" s="253">
        <v>7.6611894190000003</v>
      </c>
      <c r="G31" s="253">
        <v>7.3251830130000002</v>
      </c>
      <c r="H31" s="253">
        <v>8.0639785049999997</v>
      </c>
      <c r="I31" s="253">
        <v>8.2978657649999992</v>
      </c>
      <c r="J31" s="253">
        <v>7.34014173</v>
      </c>
      <c r="K31" s="253">
        <v>7.0643358039999997</v>
      </c>
      <c r="L31" s="253">
        <v>7.3788038589999996</v>
      </c>
      <c r="M31" s="253">
        <v>7.5642844150000004</v>
      </c>
      <c r="N31" s="253">
        <v>7.8598429110000003</v>
      </c>
      <c r="O31" s="253">
        <v>7.9996976530000001</v>
      </c>
      <c r="P31" s="253">
        <v>8.6365402039999992</v>
      </c>
      <c r="Q31" s="253">
        <v>8.7142665239999992</v>
      </c>
      <c r="R31" s="253">
        <v>7.7343118410000002</v>
      </c>
      <c r="S31" s="253">
        <v>7.8042929750000001</v>
      </c>
      <c r="T31" s="253">
        <v>7.5932883029999996</v>
      </c>
      <c r="U31" s="253">
        <v>7.7940614369999999</v>
      </c>
      <c r="V31" s="253">
        <v>7.8897683619999999</v>
      </c>
      <c r="W31" s="253">
        <v>7.6537011619999999</v>
      </c>
      <c r="X31" s="253">
        <v>7.2342605799999999</v>
      </c>
      <c r="Y31" s="253">
        <v>7.6251322620000002</v>
      </c>
      <c r="Z31" s="253">
        <v>8.3821131859999998</v>
      </c>
      <c r="AA31" s="253">
        <v>9.3055130320000004</v>
      </c>
      <c r="AB31" s="253">
        <v>8.7590269070000009</v>
      </c>
      <c r="AC31" s="253">
        <v>8.2978413440000001</v>
      </c>
      <c r="AD31" s="253">
        <v>7.8657781839999998</v>
      </c>
      <c r="AE31" s="253">
        <v>7.3695084160000004</v>
      </c>
      <c r="AF31" s="253">
        <v>6.9321315239999999</v>
      </c>
      <c r="AG31" s="253">
        <v>7.1605446759999998</v>
      </c>
      <c r="AH31" s="253">
        <v>6.3910752439999996</v>
      </c>
      <c r="AI31" s="253">
        <v>6.551453811</v>
      </c>
      <c r="AJ31" s="253">
        <v>6.2994426240000001</v>
      </c>
      <c r="AK31" s="253">
        <v>7.0297421340000001</v>
      </c>
      <c r="AL31" s="253">
        <v>7.4630479510000001</v>
      </c>
      <c r="AM31" s="253">
        <v>7.0340013219999999</v>
      </c>
      <c r="AN31" s="253">
        <v>7.6499462549999997</v>
      </c>
      <c r="AO31" s="253">
        <v>7.6949796509999997</v>
      </c>
      <c r="AP31" s="253">
        <v>6.9584103009999998</v>
      </c>
      <c r="AQ31" s="253">
        <v>6.6702799959999997</v>
      </c>
      <c r="AR31" s="253">
        <v>6.4567703959999996</v>
      </c>
      <c r="AS31" s="253">
        <v>6.964505602</v>
      </c>
      <c r="AT31" s="253">
        <v>6.796671237</v>
      </c>
      <c r="AU31" s="253">
        <v>7.2661474049999999</v>
      </c>
      <c r="AV31" s="253">
        <v>7.1441201359999997</v>
      </c>
      <c r="AW31" s="253">
        <v>7.3416990000000002</v>
      </c>
      <c r="AX31" s="253">
        <v>7.3308970000000002</v>
      </c>
      <c r="AY31" s="358">
        <v>7.4065519999999996</v>
      </c>
      <c r="AZ31" s="358">
        <v>7.6702440000000003</v>
      </c>
      <c r="BA31" s="358">
        <v>7.6907940000000004</v>
      </c>
      <c r="BB31" s="358">
        <v>7.3407520000000002</v>
      </c>
      <c r="BC31" s="358">
        <v>7.2171099999999999</v>
      </c>
      <c r="BD31" s="358">
        <v>7.1485709999999996</v>
      </c>
      <c r="BE31" s="358">
        <v>7.5278700000000001</v>
      </c>
      <c r="BF31" s="358">
        <v>7.3795299999999999</v>
      </c>
      <c r="BG31" s="358">
        <v>7.2132490000000002</v>
      </c>
      <c r="BH31" s="358">
        <v>7.2091589999999997</v>
      </c>
      <c r="BI31" s="358">
        <v>7.6492579999999997</v>
      </c>
      <c r="BJ31" s="358">
        <v>7.8478240000000001</v>
      </c>
      <c r="BK31" s="358">
        <v>8.0523919999999993</v>
      </c>
      <c r="BL31" s="358">
        <v>8.2581520000000008</v>
      </c>
      <c r="BM31" s="358">
        <v>8.3803400000000003</v>
      </c>
      <c r="BN31" s="358">
        <v>7.9389810000000001</v>
      </c>
      <c r="BO31" s="358">
        <v>7.8905139999999996</v>
      </c>
      <c r="BP31" s="358">
        <v>7.9347630000000002</v>
      </c>
      <c r="BQ31" s="358">
        <v>7.8834410000000004</v>
      </c>
      <c r="BR31" s="358">
        <v>7.7273129999999997</v>
      </c>
      <c r="BS31" s="358">
        <v>7.8009279999999999</v>
      </c>
      <c r="BT31" s="358">
        <v>7.901726</v>
      </c>
      <c r="BU31" s="358">
        <v>8.2486660000000001</v>
      </c>
      <c r="BV31" s="358">
        <v>8.3217750000000006</v>
      </c>
    </row>
    <row r="32" spans="1:74" ht="11.1" customHeight="1" x14ac:dyDescent="0.2">
      <c r="A32" s="84" t="s">
        <v>672</v>
      </c>
      <c r="B32" s="186" t="s">
        <v>436</v>
      </c>
      <c r="C32" s="253">
        <v>6.1121252430000004</v>
      </c>
      <c r="D32" s="253">
        <v>5.9143443749999998</v>
      </c>
      <c r="E32" s="253">
        <v>5.6620912390000004</v>
      </c>
      <c r="F32" s="253">
        <v>6.1469897590000002</v>
      </c>
      <c r="G32" s="253">
        <v>5.7397422779999996</v>
      </c>
      <c r="H32" s="253">
        <v>5.9421440060000004</v>
      </c>
      <c r="I32" s="253">
        <v>5.3872959399999996</v>
      </c>
      <c r="J32" s="253">
        <v>5.7275464789999999</v>
      </c>
      <c r="K32" s="253">
        <v>5.6100937750000002</v>
      </c>
      <c r="L32" s="253">
        <v>5.0159044289999999</v>
      </c>
      <c r="M32" s="253">
        <v>5.4505708210000003</v>
      </c>
      <c r="N32" s="253">
        <v>5.3575200430000001</v>
      </c>
      <c r="O32" s="253">
        <v>5.6782751129999998</v>
      </c>
      <c r="P32" s="253">
        <v>6.0584974200000001</v>
      </c>
      <c r="Q32" s="253">
        <v>5.479455561</v>
      </c>
      <c r="R32" s="253">
        <v>4.9825646729999997</v>
      </c>
      <c r="S32" s="253">
        <v>5.0365299349999999</v>
      </c>
      <c r="T32" s="253">
        <v>5.3917055520000003</v>
      </c>
      <c r="U32" s="253">
        <v>5.2669657289999998</v>
      </c>
      <c r="V32" s="253">
        <v>5.3767458850000001</v>
      </c>
      <c r="W32" s="253">
        <v>5.1075742499999999</v>
      </c>
      <c r="X32" s="253">
        <v>5.2344852560000001</v>
      </c>
      <c r="Y32" s="253">
        <v>5.709217743</v>
      </c>
      <c r="Z32" s="253">
        <v>6.2114430230000002</v>
      </c>
      <c r="AA32" s="253">
        <v>5.6883696170000002</v>
      </c>
      <c r="AB32" s="253">
        <v>5.5431254560000003</v>
      </c>
      <c r="AC32" s="253">
        <v>5.7675396259999996</v>
      </c>
      <c r="AD32" s="253">
        <v>5.5043102690000003</v>
      </c>
      <c r="AE32" s="253">
        <v>4.8784735589999997</v>
      </c>
      <c r="AF32" s="253">
        <v>5.5839597769999996</v>
      </c>
      <c r="AG32" s="253">
        <v>6.05148844</v>
      </c>
      <c r="AH32" s="253">
        <v>5.3909234650000002</v>
      </c>
      <c r="AI32" s="253">
        <v>5.2555606719999997</v>
      </c>
      <c r="AJ32" s="253">
        <v>5.1494511960000002</v>
      </c>
      <c r="AK32" s="253">
        <v>5.0430457750000004</v>
      </c>
      <c r="AL32" s="253">
        <v>5.0115339990000001</v>
      </c>
      <c r="AM32" s="253">
        <v>4.8129396440000001</v>
      </c>
      <c r="AN32" s="253">
        <v>4.8461878089999999</v>
      </c>
      <c r="AO32" s="253">
        <v>4.8767488370000001</v>
      </c>
      <c r="AP32" s="253">
        <v>4.8693749180000001</v>
      </c>
      <c r="AQ32" s="253">
        <v>4.5385404170000001</v>
      </c>
      <c r="AR32" s="253">
        <v>6.5761733580000001</v>
      </c>
      <c r="AS32" s="253">
        <v>3.589522257</v>
      </c>
      <c r="AT32" s="253">
        <v>4.4807909510000004</v>
      </c>
      <c r="AU32" s="253">
        <v>4.4340519629999999</v>
      </c>
      <c r="AV32" s="253">
        <v>4.6115757100000003</v>
      </c>
      <c r="AW32" s="253">
        <v>5.0386420000000003</v>
      </c>
      <c r="AX32" s="253">
        <v>5.2405999999999997</v>
      </c>
      <c r="AY32" s="358">
        <v>5.7354539999999998</v>
      </c>
      <c r="AZ32" s="358">
        <v>5.7596170000000004</v>
      </c>
      <c r="BA32" s="358">
        <v>5.889977</v>
      </c>
      <c r="BB32" s="358">
        <v>5.8649659999999999</v>
      </c>
      <c r="BC32" s="358">
        <v>5.5803820000000002</v>
      </c>
      <c r="BD32" s="358">
        <v>5.6371140000000004</v>
      </c>
      <c r="BE32" s="358">
        <v>5.683135</v>
      </c>
      <c r="BF32" s="358">
        <v>5.8346650000000002</v>
      </c>
      <c r="BG32" s="358">
        <v>5.8196110000000001</v>
      </c>
      <c r="BH32" s="358">
        <v>5.5124870000000001</v>
      </c>
      <c r="BI32" s="358">
        <v>5.6821320000000002</v>
      </c>
      <c r="BJ32" s="358">
        <v>5.7081039999999996</v>
      </c>
      <c r="BK32" s="358">
        <v>5.9122240000000001</v>
      </c>
      <c r="BL32" s="358">
        <v>6.025201</v>
      </c>
      <c r="BM32" s="358">
        <v>6.0781390000000002</v>
      </c>
      <c r="BN32" s="358">
        <v>6.0577769999999997</v>
      </c>
      <c r="BO32" s="358">
        <v>5.7245100000000004</v>
      </c>
      <c r="BP32" s="358">
        <v>5.8996360000000001</v>
      </c>
      <c r="BQ32" s="358">
        <v>5.9118430000000002</v>
      </c>
      <c r="BR32" s="358">
        <v>5.9926079999999997</v>
      </c>
      <c r="BS32" s="358">
        <v>5.6905489999999999</v>
      </c>
      <c r="BT32" s="358">
        <v>5.4826740000000003</v>
      </c>
      <c r="BU32" s="358">
        <v>5.8690550000000004</v>
      </c>
      <c r="BV32" s="358">
        <v>6.0108689999999996</v>
      </c>
    </row>
    <row r="33" spans="1:74" ht="11.1" customHeight="1" x14ac:dyDescent="0.2">
      <c r="A33" s="84" t="s">
        <v>673</v>
      </c>
      <c r="B33" s="186" t="s">
        <v>437</v>
      </c>
      <c r="C33" s="253">
        <v>5.2225537539999998</v>
      </c>
      <c r="D33" s="253">
        <v>5.2028518149999998</v>
      </c>
      <c r="E33" s="253">
        <v>4.5014933619999997</v>
      </c>
      <c r="F33" s="253">
        <v>4.3593083479999999</v>
      </c>
      <c r="G33" s="253">
        <v>4.1659291429999996</v>
      </c>
      <c r="H33" s="253">
        <v>4.2333279929999996</v>
      </c>
      <c r="I33" s="253">
        <v>4.1031653009999998</v>
      </c>
      <c r="J33" s="253">
        <v>4.067260815</v>
      </c>
      <c r="K33" s="253">
        <v>4.4622733810000001</v>
      </c>
      <c r="L33" s="253">
        <v>4.4552670990000003</v>
      </c>
      <c r="M33" s="253">
        <v>4.4902398080000001</v>
      </c>
      <c r="N33" s="253">
        <v>4.9382210740000003</v>
      </c>
      <c r="O33" s="253">
        <v>5.1781196510000003</v>
      </c>
      <c r="P33" s="253">
        <v>5.4878015160000002</v>
      </c>
      <c r="Q33" s="253">
        <v>4.6504117310000002</v>
      </c>
      <c r="R33" s="253">
        <v>4.3626487940000001</v>
      </c>
      <c r="S33" s="253">
        <v>4.2279227730000004</v>
      </c>
      <c r="T33" s="253">
        <v>4.1206262569999996</v>
      </c>
      <c r="U33" s="253">
        <v>4.1299123</v>
      </c>
      <c r="V33" s="253">
        <v>4.2224060210000003</v>
      </c>
      <c r="W33" s="253">
        <v>4.2676874439999999</v>
      </c>
      <c r="X33" s="253">
        <v>4.4158694010000001</v>
      </c>
      <c r="Y33" s="253">
        <v>5.066555535</v>
      </c>
      <c r="Z33" s="253">
        <v>5.6194032529999998</v>
      </c>
      <c r="AA33" s="253">
        <v>5.6300675370000004</v>
      </c>
      <c r="AB33" s="253">
        <v>5.2684230520000002</v>
      </c>
      <c r="AC33" s="253">
        <v>4.7926434770000004</v>
      </c>
      <c r="AD33" s="253">
        <v>4.2874544859999997</v>
      </c>
      <c r="AE33" s="253">
        <v>3.9198138710000001</v>
      </c>
      <c r="AF33" s="253">
        <v>3.7291920799999998</v>
      </c>
      <c r="AG33" s="253">
        <v>3.4792649980000001</v>
      </c>
      <c r="AH33" s="253">
        <v>3.4751008030000001</v>
      </c>
      <c r="AI33" s="253">
        <v>3.4947886320000001</v>
      </c>
      <c r="AJ33" s="253">
        <v>3.8281903960000001</v>
      </c>
      <c r="AK33" s="253">
        <v>4.4653778160000002</v>
      </c>
      <c r="AL33" s="253">
        <v>4.5114059849999997</v>
      </c>
      <c r="AM33" s="253">
        <v>4.1597063670000001</v>
      </c>
      <c r="AN33" s="253">
        <v>3.9404076809999999</v>
      </c>
      <c r="AO33" s="253">
        <v>3.7931585330000002</v>
      </c>
      <c r="AP33" s="253">
        <v>3.4313148039999999</v>
      </c>
      <c r="AQ33" s="253">
        <v>3.3716317600000001</v>
      </c>
      <c r="AR33" s="253">
        <v>3.1137541899999999</v>
      </c>
      <c r="AS33" s="253">
        <v>2.986667738</v>
      </c>
      <c r="AT33" s="253">
        <v>3.0562997919999999</v>
      </c>
      <c r="AU33" s="253">
        <v>3.45353274</v>
      </c>
      <c r="AV33" s="253">
        <v>3.4987287550000001</v>
      </c>
      <c r="AW33" s="253">
        <v>3.9897209999999999</v>
      </c>
      <c r="AX33" s="253">
        <v>4.5827650000000002</v>
      </c>
      <c r="AY33" s="358">
        <v>4.8888720000000001</v>
      </c>
      <c r="AZ33" s="358">
        <v>5.030748</v>
      </c>
      <c r="BA33" s="358">
        <v>4.8768760000000002</v>
      </c>
      <c r="BB33" s="358">
        <v>4.5713480000000004</v>
      </c>
      <c r="BC33" s="358">
        <v>4.3179730000000003</v>
      </c>
      <c r="BD33" s="358">
        <v>4.4090319999999998</v>
      </c>
      <c r="BE33" s="358">
        <v>4.5047319999999997</v>
      </c>
      <c r="BF33" s="358">
        <v>4.5183049999999998</v>
      </c>
      <c r="BG33" s="358">
        <v>4.5707500000000003</v>
      </c>
      <c r="BH33" s="358">
        <v>4.7381219999999997</v>
      </c>
      <c r="BI33" s="358">
        <v>4.9204949999999998</v>
      </c>
      <c r="BJ33" s="358">
        <v>5.3401750000000003</v>
      </c>
      <c r="BK33" s="358">
        <v>5.320335</v>
      </c>
      <c r="BL33" s="358">
        <v>5.4747199999999996</v>
      </c>
      <c r="BM33" s="358">
        <v>5.2200899999999999</v>
      </c>
      <c r="BN33" s="358">
        <v>4.9513910000000001</v>
      </c>
      <c r="BO33" s="358">
        <v>4.6706120000000002</v>
      </c>
      <c r="BP33" s="358">
        <v>4.647284</v>
      </c>
      <c r="BQ33" s="358">
        <v>4.6661039999999998</v>
      </c>
      <c r="BR33" s="358">
        <v>4.6299140000000003</v>
      </c>
      <c r="BS33" s="358">
        <v>4.6984789999999998</v>
      </c>
      <c r="BT33" s="358">
        <v>4.7759619999999998</v>
      </c>
      <c r="BU33" s="358">
        <v>5.104279</v>
      </c>
      <c r="BV33" s="358">
        <v>5.4997369999999997</v>
      </c>
    </row>
    <row r="34" spans="1:74" ht="11.1" customHeight="1" x14ac:dyDescent="0.2">
      <c r="A34" s="84" t="s">
        <v>674</v>
      </c>
      <c r="B34" s="186" t="s">
        <v>438</v>
      </c>
      <c r="C34" s="253">
        <v>5.769535608</v>
      </c>
      <c r="D34" s="253">
        <v>5.432769875</v>
      </c>
      <c r="E34" s="253">
        <v>4.7325307260000002</v>
      </c>
      <c r="F34" s="253">
        <v>5.0154438649999999</v>
      </c>
      <c r="G34" s="253">
        <v>4.8719350129999999</v>
      </c>
      <c r="H34" s="253">
        <v>4.9254798160000002</v>
      </c>
      <c r="I34" s="253">
        <v>4.8598014210000002</v>
      </c>
      <c r="J34" s="253">
        <v>4.8068332380000003</v>
      </c>
      <c r="K34" s="253">
        <v>4.8894262169999996</v>
      </c>
      <c r="L34" s="253">
        <v>4.7490033739999999</v>
      </c>
      <c r="M34" s="253">
        <v>4.7452146620000004</v>
      </c>
      <c r="N34" s="253">
        <v>5.1807834719999999</v>
      </c>
      <c r="O34" s="253">
        <v>5.574966571</v>
      </c>
      <c r="P34" s="253">
        <v>5.5302716119999999</v>
      </c>
      <c r="Q34" s="253">
        <v>4.9026694940000004</v>
      </c>
      <c r="R34" s="253">
        <v>4.7967350209999999</v>
      </c>
      <c r="S34" s="253">
        <v>4.6702974150000003</v>
      </c>
      <c r="T34" s="253">
        <v>4.4885947679999996</v>
      </c>
      <c r="U34" s="253">
        <v>4.7332337610000002</v>
      </c>
      <c r="V34" s="253">
        <v>4.5998128149999999</v>
      </c>
      <c r="W34" s="253">
        <v>4.6889455330000001</v>
      </c>
      <c r="X34" s="253">
        <v>4.7521845750000002</v>
      </c>
      <c r="Y34" s="253">
        <v>5.2235710470000001</v>
      </c>
      <c r="Z34" s="253">
        <v>6.204344721</v>
      </c>
      <c r="AA34" s="253">
        <v>5.94590497</v>
      </c>
      <c r="AB34" s="253">
        <v>5.3236293029999997</v>
      </c>
      <c r="AC34" s="253">
        <v>4.9911705089999998</v>
      </c>
      <c r="AD34" s="253">
        <v>4.8291822990000002</v>
      </c>
      <c r="AE34" s="253">
        <v>4.3684318590000002</v>
      </c>
      <c r="AF34" s="253">
        <v>4.4114824649999997</v>
      </c>
      <c r="AG34" s="253">
        <v>4.219952256</v>
      </c>
      <c r="AH34" s="253">
        <v>4.3423463150000003</v>
      </c>
      <c r="AI34" s="253">
        <v>4.4911294330000002</v>
      </c>
      <c r="AJ34" s="253">
        <v>3.7679002399999999</v>
      </c>
      <c r="AK34" s="253">
        <v>4.6321850590000002</v>
      </c>
      <c r="AL34" s="253">
        <v>4.9086892710000001</v>
      </c>
      <c r="AM34" s="253">
        <v>4.3756414870000002</v>
      </c>
      <c r="AN34" s="253">
        <v>4.1037327760000002</v>
      </c>
      <c r="AO34" s="253">
        <v>3.9366236749999999</v>
      </c>
      <c r="AP34" s="253">
        <v>3.7649379359999999</v>
      </c>
      <c r="AQ34" s="253">
        <v>3.7082915029999999</v>
      </c>
      <c r="AR34" s="253">
        <v>3.6201134869999998</v>
      </c>
      <c r="AS34" s="253">
        <v>3.4338700179999999</v>
      </c>
      <c r="AT34" s="253">
        <v>3.5613959529999999</v>
      </c>
      <c r="AU34" s="253">
        <v>4.2061430529999999</v>
      </c>
      <c r="AV34" s="253">
        <v>4.0815414060000004</v>
      </c>
      <c r="AW34" s="253">
        <v>4.5326570000000004</v>
      </c>
      <c r="AX34" s="253">
        <v>4.9990819999999996</v>
      </c>
      <c r="AY34" s="358">
        <v>5.461614</v>
      </c>
      <c r="AZ34" s="358">
        <v>5.3759189999999997</v>
      </c>
      <c r="BA34" s="358">
        <v>5.0904879999999997</v>
      </c>
      <c r="BB34" s="358">
        <v>4.9240779999999997</v>
      </c>
      <c r="BC34" s="358">
        <v>4.8595689999999996</v>
      </c>
      <c r="BD34" s="358">
        <v>4.9043789999999996</v>
      </c>
      <c r="BE34" s="358">
        <v>4.9586220000000001</v>
      </c>
      <c r="BF34" s="358">
        <v>4.8995949999999997</v>
      </c>
      <c r="BG34" s="358">
        <v>4.9462010000000003</v>
      </c>
      <c r="BH34" s="358">
        <v>4.9127650000000003</v>
      </c>
      <c r="BI34" s="358">
        <v>5.1620790000000003</v>
      </c>
      <c r="BJ34" s="358">
        <v>5.440785</v>
      </c>
      <c r="BK34" s="358">
        <v>5.5281310000000001</v>
      </c>
      <c r="BL34" s="358">
        <v>5.5192909999999999</v>
      </c>
      <c r="BM34" s="358">
        <v>5.2951709999999999</v>
      </c>
      <c r="BN34" s="358">
        <v>5.0824109999999996</v>
      </c>
      <c r="BO34" s="358">
        <v>5.0522989999999997</v>
      </c>
      <c r="BP34" s="358">
        <v>4.9475990000000003</v>
      </c>
      <c r="BQ34" s="358">
        <v>5.0146649999999999</v>
      </c>
      <c r="BR34" s="358">
        <v>4.9529110000000003</v>
      </c>
      <c r="BS34" s="358">
        <v>4.9514139999999998</v>
      </c>
      <c r="BT34" s="358">
        <v>4.963679</v>
      </c>
      <c r="BU34" s="358">
        <v>5.1437330000000001</v>
      </c>
      <c r="BV34" s="358">
        <v>5.6028779999999996</v>
      </c>
    </row>
    <row r="35" spans="1:74" ht="11.1" customHeight="1" x14ac:dyDescent="0.2">
      <c r="A35" s="84" t="s">
        <v>675</v>
      </c>
      <c r="B35" s="186" t="s">
        <v>439</v>
      </c>
      <c r="C35" s="253">
        <v>5.2979019510000001</v>
      </c>
      <c r="D35" s="253">
        <v>5.1080018789999997</v>
      </c>
      <c r="E35" s="253">
        <v>4.4886547480000001</v>
      </c>
      <c r="F35" s="253">
        <v>4.4947945469999997</v>
      </c>
      <c r="G35" s="253">
        <v>4.4733808939999999</v>
      </c>
      <c r="H35" s="253">
        <v>4.5085468540000004</v>
      </c>
      <c r="I35" s="253">
        <v>4.3994705740000004</v>
      </c>
      <c r="J35" s="253">
        <v>4.2721029460000004</v>
      </c>
      <c r="K35" s="253">
        <v>4.2550807260000001</v>
      </c>
      <c r="L35" s="253">
        <v>4.2884529699999998</v>
      </c>
      <c r="M35" s="253">
        <v>4.4590980309999999</v>
      </c>
      <c r="N35" s="253">
        <v>4.6830244670000001</v>
      </c>
      <c r="O35" s="253">
        <v>4.963506765</v>
      </c>
      <c r="P35" s="253">
        <v>5.2431507880000003</v>
      </c>
      <c r="Q35" s="253">
        <v>4.4809534859999998</v>
      </c>
      <c r="R35" s="253">
        <v>4.2765136310000003</v>
      </c>
      <c r="S35" s="253">
        <v>4.1730405169999996</v>
      </c>
      <c r="T35" s="253">
        <v>4.0775896539999996</v>
      </c>
      <c r="U35" s="253">
        <v>4.1381297129999997</v>
      </c>
      <c r="V35" s="253">
        <v>4.057078057</v>
      </c>
      <c r="W35" s="253">
        <v>4.1101283950000003</v>
      </c>
      <c r="X35" s="253">
        <v>4.2564499500000004</v>
      </c>
      <c r="Y35" s="253">
        <v>4.7175469999999997</v>
      </c>
      <c r="Z35" s="253">
        <v>5.5011422059999999</v>
      </c>
      <c r="AA35" s="253">
        <v>5.3608261959999997</v>
      </c>
      <c r="AB35" s="253">
        <v>5.0578186169999997</v>
      </c>
      <c r="AC35" s="253">
        <v>4.5237818799999996</v>
      </c>
      <c r="AD35" s="253">
        <v>4.3846496000000004</v>
      </c>
      <c r="AE35" s="253">
        <v>3.9393084100000002</v>
      </c>
      <c r="AF35" s="253">
        <v>3.9156686930000002</v>
      </c>
      <c r="AG35" s="253">
        <v>3.6999028859999998</v>
      </c>
      <c r="AH35" s="253">
        <v>3.5410740249999999</v>
      </c>
      <c r="AI35" s="253">
        <v>3.6293345989999999</v>
      </c>
      <c r="AJ35" s="253">
        <v>3.7609567890000002</v>
      </c>
      <c r="AK35" s="253">
        <v>4.2094997559999996</v>
      </c>
      <c r="AL35" s="253">
        <v>4.343398198</v>
      </c>
      <c r="AM35" s="253">
        <v>4.075615591</v>
      </c>
      <c r="AN35" s="253">
        <v>3.9193174850000001</v>
      </c>
      <c r="AO35" s="253">
        <v>3.7481994570000001</v>
      </c>
      <c r="AP35" s="253">
        <v>3.3498270450000001</v>
      </c>
      <c r="AQ35" s="253">
        <v>3.2920164120000002</v>
      </c>
      <c r="AR35" s="253">
        <v>3.0772479260000001</v>
      </c>
      <c r="AS35" s="253">
        <v>2.9647542499999999</v>
      </c>
      <c r="AT35" s="253">
        <v>3.1898048729999999</v>
      </c>
      <c r="AU35" s="253">
        <v>3.52492486</v>
      </c>
      <c r="AV35" s="253">
        <v>3.4796228010000001</v>
      </c>
      <c r="AW35" s="253">
        <v>4.1292260000000001</v>
      </c>
      <c r="AX35" s="253">
        <v>4.6029210000000003</v>
      </c>
      <c r="AY35" s="358">
        <v>4.7659580000000004</v>
      </c>
      <c r="AZ35" s="358">
        <v>4.9985860000000004</v>
      </c>
      <c r="BA35" s="358">
        <v>4.8590590000000002</v>
      </c>
      <c r="BB35" s="358">
        <v>4.6002520000000002</v>
      </c>
      <c r="BC35" s="358">
        <v>4.5293340000000004</v>
      </c>
      <c r="BD35" s="358">
        <v>4.5217539999999996</v>
      </c>
      <c r="BE35" s="358">
        <v>4.538144</v>
      </c>
      <c r="BF35" s="358">
        <v>4.5487219999999997</v>
      </c>
      <c r="BG35" s="358">
        <v>4.6553389999999997</v>
      </c>
      <c r="BH35" s="358">
        <v>4.7442190000000002</v>
      </c>
      <c r="BI35" s="358">
        <v>4.934482</v>
      </c>
      <c r="BJ35" s="358">
        <v>5.1676219999999997</v>
      </c>
      <c r="BK35" s="358">
        <v>5.2150829999999999</v>
      </c>
      <c r="BL35" s="358">
        <v>5.2713020000000004</v>
      </c>
      <c r="BM35" s="358">
        <v>5.0724119999999999</v>
      </c>
      <c r="BN35" s="358">
        <v>4.8310950000000004</v>
      </c>
      <c r="BO35" s="358">
        <v>4.7459300000000004</v>
      </c>
      <c r="BP35" s="358">
        <v>4.7333509999999999</v>
      </c>
      <c r="BQ35" s="358">
        <v>4.6521860000000004</v>
      </c>
      <c r="BR35" s="358">
        <v>4.5711709999999997</v>
      </c>
      <c r="BS35" s="358">
        <v>4.5457330000000002</v>
      </c>
      <c r="BT35" s="358">
        <v>4.661035</v>
      </c>
      <c r="BU35" s="358">
        <v>4.8651819999999999</v>
      </c>
      <c r="BV35" s="358">
        <v>5.2329330000000001</v>
      </c>
    </row>
    <row r="36" spans="1:74" ht="11.1" customHeight="1" x14ac:dyDescent="0.2">
      <c r="A36" s="84" t="s">
        <v>676</v>
      </c>
      <c r="B36" s="186" t="s">
        <v>440</v>
      </c>
      <c r="C36" s="253">
        <v>3.8953298900000002</v>
      </c>
      <c r="D36" s="253">
        <v>3.5074068779999998</v>
      </c>
      <c r="E36" s="253">
        <v>2.8581154629999999</v>
      </c>
      <c r="F36" s="253">
        <v>3.3313252769999999</v>
      </c>
      <c r="G36" s="253">
        <v>3.3701098890000001</v>
      </c>
      <c r="H36" s="253">
        <v>3.5258477410000002</v>
      </c>
      <c r="I36" s="253">
        <v>3.417451217</v>
      </c>
      <c r="J36" s="253">
        <v>3.21256999</v>
      </c>
      <c r="K36" s="253">
        <v>3.223523938</v>
      </c>
      <c r="L36" s="253">
        <v>3.1375061670000002</v>
      </c>
      <c r="M36" s="253">
        <v>3.0134493779999998</v>
      </c>
      <c r="N36" s="253">
        <v>3.2248606799999999</v>
      </c>
      <c r="O36" s="253">
        <v>3.3811838399999998</v>
      </c>
      <c r="P36" s="253">
        <v>3.7952961580000002</v>
      </c>
      <c r="Q36" s="253">
        <v>2.9307703250000001</v>
      </c>
      <c r="R36" s="253">
        <v>2.9942097269999999</v>
      </c>
      <c r="S36" s="253">
        <v>3.1324591669999999</v>
      </c>
      <c r="T36" s="253">
        <v>3.2389409329999999</v>
      </c>
      <c r="U36" s="253">
        <v>3.208735651</v>
      </c>
      <c r="V36" s="253">
        <v>3.0436317549999998</v>
      </c>
      <c r="W36" s="253">
        <v>3.1945528529999998</v>
      </c>
      <c r="X36" s="253">
        <v>3.4819460000000002</v>
      </c>
      <c r="Y36" s="253">
        <v>3.8401148690000002</v>
      </c>
      <c r="Z36" s="253">
        <v>4.8288814520000001</v>
      </c>
      <c r="AA36" s="253">
        <v>3.9930860369999999</v>
      </c>
      <c r="AB36" s="253">
        <v>3.3412633719999998</v>
      </c>
      <c r="AC36" s="253">
        <v>3.0861114000000001</v>
      </c>
      <c r="AD36" s="253">
        <v>2.9704323769999998</v>
      </c>
      <c r="AE36" s="253">
        <v>2.8606287789999998</v>
      </c>
      <c r="AF36" s="253">
        <v>2.846445219</v>
      </c>
      <c r="AG36" s="253">
        <v>2.6479821970000001</v>
      </c>
      <c r="AH36" s="253">
        <v>2.422141485</v>
      </c>
      <c r="AI36" s="253">
        <v>2.5498623399999998</v>
      </c>
      <c r="AJ36" s="253">
        <v>2.5767270440000001</v>
      </c>
      <c r="AK36" s="253">
        <v>2.7989416989999998</v>
      </c>
      <c r="AL36" s="253">
        <v>2.5842316259999998</v>
      </c>
      <c r="AM36" s="253">
        <v>2.3529257960000001</v>
      </c>
      <c r="AN36" s="253">
        <v>2.1369425450000001</v>
      </c>
      <c r="AO36" s="253">
        <v>2.0562545339999998</v>
      </c>
      <c r="AP36" s="253">
        <v>1.8737120890000001</v>
      </c>
      <c r="AQ36" s="253">
        <v>1.990945848</v>
      </c>
      <c r="AR36" s="253">
        <v>1.9020792289999999</v>
      </c>
      <c r="AS36" s="253">
        <v>1.759749096</v>
      </c>
      <c r="AT36" s="253">
        <v>2.2844252100000002</v>
      </c>
      <c r="AU36" s="253">
        <v>2.4901488980000002</v>
      </c>
      <c r="AV36" s="253">
        <v>2.4902538230000002</v>
      </c>
      <c r="AW36" s="253">
        <v>2.7277499999999999</v>
      </c>
      <c r="AX36" s="253">
        <v>3.042538</v>
      </c>
      <c r="AY36" s="358">
        <v>3.176545</v>
      </c>
      <c r="AZ36" s="358">
        <v>3.2606929999999998</v>
      </c>
      <c r="BA36" s="358">
        <v>3.2066970000000001</v>
      </c>
      <c r="BB36" s="358">
        <v>3.2155990000000001</v>
      </c>
      <c r="BC36" s="358">
        <v>3.230194</v>
      </c>
      <c r="BD36" s="358">
        <v>3.3039230000000002</v>
      </c>
      <c r="BE36" s="358">
        <v>3.4173119999999999</v>
      </c>
      <c r="BF36" s="358">
        <v>3.4014129999999998</v>
      </c>
      <c r="BG36" s="358">
        <v>3.3177430000000001</v>
      </c>
      <c r="BH36" s="358">
        <v>3.410094</v>
      </c>
      <c r="BI36" s="358">
        <v>3.2445780000000002</v>
      </c>
      <c r="BJ36" s="358">
        <v>3.575008</v>
      </c>
      <c r="BK36" s="358">
        <v>3.534265</v>
      </c>
      <c r="BL36" s="358">
        <v>3.6339109999999999</v>
      </c>
      <c r="BM36" s="358">
        <v>3.4344169999999998</v>
      </c>
      <c r="BN36" s="358">
        <v>3.5131869999999998</v>
      </c>
      <c r="BO36" s="358">
        <v>3.5124</v>
      </c>
      <c r="BP36" s="358">
        <v>3.4848029999999999</v>
      </c>
      <c r="BQ36" s="358">
        <v>3.558783</v>
      </c>
      <c r="BR36" s="358">
        <v>3.5849129999999998</v>
      </c>
      <c r="BS36" s="358">
        <v>3.4968360000000001</v>
      </c>
      <c r="BT36" s="358">
        <v>3.5445679999999999</v>
      </c>
      <c r="BU36" s="358">
        <v>3.4968159999999999</v>
      </c>
      <c r="BV36" s="358">
        <v>3.7927070000000001</v>
      </c>
    </row>
    <row r="37" spans="1:74" s="85" customFormat="1" ht="11.1" customHeight="1" x14ac:dyDescent="0.2">
      <c r="A37" s="84" t="s">
        <v>677</v>
      </c>
      <c r="B37" s="186" t="s">
        <v>441</v>
      </c>
      <c r="C37" s="253">
        <v>5.2972361149999996</v>
      </c>
      <c r="D37" s="253">
        <v>5.3605868350000003</v>
      </c>
      <c r="E37" s="253">
        <v>5.3579657259999998</v>
      </c>
      <c r="F37" s="253">
        <v>5.2137567369999998</v>
      </c>
      <c r="G37" s="253">
        <v>5.428069915</v>
      </c>
      <c r="H37" s="253">
        <v>5.6379229869999996</v>
      </c>
      <c r="I37" s="253">
        <v>5.7188914820000001</v>
      </c>
      <c r="J37" s="253">
        <v>5.7457657869999998</v>
      </c>
      <c r="K37" s="253">
        <v>5.6204761569999997</v>
      </c>
      <c r="L37" s="253">
        <v>6.058180224</v>
      </c>
      <c r="M37" s="253">
        <v>5.4162233410000002</v>
      </c>
      <c r="N37" s="253">
        <v>5.3164554099999997</v>
      </c>
      <c r="O37" s="253">
        <v>5.4897757179999997</v>
      </c>
      <c r="P37" s="253">
        <v>5.5561704609999998</v>
      </c>
      <c r="Q37" s="253">
        <v>5.5665854000000001</v>
      </c>
      <c r="R37" s="253">
        <v>5.3051954329999997</v>
      </c>
      <c r="S37" s="253">
        <v>5.4148031740000002</v>
      </c>
      <c r="T37" s="253">
        <v>5.613036213</v>
      </c>
      <c r="U37" s="253">
        <v>5.5604307469999998</v>
      </c>
      <c r="V37" s="253">
        <v>5.1959126109999998</v>
      </c>
      <c r="W37" s="253">
        <v>3.9763868800000002</v>
      </c>
      <c r="X37" s="253">
        <v>5.1329537409999997</v>
      </c>
      <c r="Y37" s="253">
        <v>4.793174456</v>
      </c>
      <c r="Z37" s="253">
        <v>4.818905934</v>
      </c>
      <c r="AA37" s="253">
        <v>5.2118406129999997</v>
      </c>
      <c r="AB37" s="253">
        <v>5.2849429749999999</v>
      </c>
      <c r="AC37" s="253">
        <v>5.1906306439999996</v>
      </c>
      <c r="AD37" s="253">
        <v>4.8701073109999999</v>
      </c>
      <c r="AE37" s="253">
        <v>4.6042151179999999</v>
      </c>
      <c r="AF37" s="253">
        <v>4.6353776959999999</v>
      </c>
      <c r="AG37" s="253">
        <v>5.074800529</v>
      </c>
      <c r="AH37" s="253">
        <v>4.7441066989999996</v>
      </c>
      <c r="AI37" s="253">
        <v>4.8249976119999998</v>
      </c>
      <c r="AJ37" s="253">
        <v>4.8373020889999996</v>
      </c>
      <c r="AK37" s="253">
        <v>4.6653179390000004</v>
      </c>
      <c r="AL37" s="253">
        <v>4.4852244499999996</v>
      </c>
      <c r="AM37" s="253">
        <v>4.3711325649999999</v>
      </c>
      <c r="AN37" s="253">
        <v>4.4390469299999999</v>
      </c>
      <c r="AO37" s="253">
        <v>4.3995301800000002</v>
      </c>
      <c r="AP37" s="253">
        <v>4.2718790579999997</v>
      </c>
      <c r="AQ37" s="253">
        <v>4.5416334950000001</v>
      </c>
      <c r="AR37" s="253">
        <v>5.1321444740000004</v>
      </c>
      <c r="AS37" s="253">
        <v>4.6857639860000004</v>
      </c>
      <c r="AT37" s="253">
        <v>4.6242335849999998</v>
      </c>
      <c r="AU37" s="253">
        <v>4.6884758450000001</v>
      </c>
      <c r="AV37" s="253">
        <v>5.0696616690000003</v>
      </c>
      <c r="AW37" s="253">
        <v>5.0167999999999999</v>
      </c>
      <c r="AX37" s="253">
        <v>4.9570809999999996</v>
      </c>
      <c r="AY37" s="358">
        <v>5.2645169999999997</v>
      </c>
      <c r="AZ37" s="358">
        <v>5.3331299999999997</v>
      </c>
      <c r="BA37" s="358">
        <v>5.5470769999999998</v>
      </c>
      <c r="BB37" s="358">
        <v>5.4928619999999997</v>
      </c>
      <c r="BC37" s="358">
        <v>5.4093980000000004</v>
      </c>
      <c r="BD37" s="358">
        <v>5.6998309999999996</v>
      </c>
      <c r="BE37" s="358">
        <v>5.91404</v>
      </c>
      <c r="BF37" s="358">
        <v>5.9907680000000001</v>
      </c>
      <c r="BG37" s="358">
        <v>6.0176780000000001</v>
      </c>
      <c r="BH37" s="358">
        <v>6.0866239999999996</v>
      </c>
      <c r="BI37" s="358">
        <v>5.9503430000000002</v>
      </c>
      <c r="BJ37" s="358">
        <v>5.8284500000000001</v>
      </c>
      <c r="BK37" s="358">
        <v>5.806038</v>
      </c>
      <c r="BL37" s="358">
        <v>5.9563490000000003</v>
      </c>
      <c r="BM37" s="358">
        <v>5.9834300000000002</v>
      </c>
      <c r="BN37" s="358">
        <v>5.6802390000000003</v>
      </c>
      <c r="BO37" s="358">
        <v>5.6017520000000003</v>
      </c>
      <c r="BP37" s="358">
        <v>5.7633850000000004</v>
      </c>
      <c r="BQ37" s="358">
        <v>5.9074400000000002</v>
      </c>
      <c r="BR37" s="358">
        <v>5.8522030000000003</v>
      </c>
      <c r="BS37" s="358">
        <v>5.8016220000000001</v>
      </c>
      <c r="BT37" s="358">
        <v>5.894012</v>
      </c>
      <c r="BU37" s="358">
        <v>5.6063850000000004</v>
      </c>
      <c r="BV37" s="358">
        <v>5.6604049999999999</v>
      </c>
    </row>
    <row r="38" spans="1:74" s="85" customFormat="1" ht="11.1" customHeight="1" x14ac:dyDescent="0.2">
      <c r="A38" s="84" t="s">
        <v>678</v>
      </c>
      <c r="B38" s="186" t="s">
        <v>442</v>
      </c>
      <c r="C38" s="253">
        <v>7.3179371010000001</v>
      </c>
      <c r="D38" s="253">
        <v>7.1805507229999996</v>
      </c>
      <c r="E38" s="253">
        <v>7.2256126629999997</v>
      </c>
      <c r="F38" s="253">
        <v>6.6695920319999997</v>
      </c>
      <c r="G38" s="253">
        <v>6.5883332719999999</v>
      </c>
      <c r="H38" s="253">
        <v>6.5778267279999998</v>
      </c>
      <c r="I38" s="253">
        <v>6.4981616539999996</v>
      </c>
      <c r="J38" s="253">
        <v>6.167649623</v>
      </c>
      <c r="K38" s="253">
        <v>6.0278947599999997</v>
      </c>
      <c r="L38" s="253">
        <v>5.9341815530000002</v>
      </c>
      <c r="M38" s="253">
        <v>6.1655559599999998</v>
      </c>
      <c r="N38" s="253">
        <v>6.6398606779999998</v>
      </c>
      <c r="O38" s="253">
        <v>7.0905676599999996</v>
      </c>
      <c r="P38" s="253">
        <v>6.9850194569999999</v>
      </c>
      <c r="Q38" s="253">
        <v>6.922733977</v>
      </c>
      <c r="R38" s="253">
        <v>6.1807968669999998</v>
      </c>
      <c r="S38" s="253">
        <v>6.0497829330000004</v>
      </c>
      <c r="T38" s="253">
        <v>5.9890818069999998</v>
      </c>
      <c r="U38" s="253">
        <v>6.3316232909999997</v>
      </c>
      <c r="V38" s="253">
        <v>7.3885039089999998</v>
      </c>
      <c r="W38" s="253">
        <v>6.7539959549999997</v>
      </c>
      <c r="X38" s="253">
        <v>6.0908687620000004</v>
      </c>
      <c r="Y38" s="253">
        <v>6.55490073</v>
      </c>
      <c r="Z38" s="253">
        <v>7.3707126900000004</v>
      </c>
      <c r="AA38" s="253">
        <v>7.5150506760000004</v>
      </c>
      <c r="AB38" s="253">
        <v>7.5858312129999996</v>
      </c>
      <c r="AC38" s="253">
        <v>7.7217646029999996</v>
      </c>
      <c r="AD38" s="253">
        <v>6.9550941890000004</v>
      </c>
      <c r="AE38" s="253">
        <v>6.4467266560000001</v>
      </c>
      <c r="AF38" s="253">
        <v>6.2629206079999999</v>
      </c>
      <c r="AG38" s="253">
        <v>6.366965403</v>
      </c>
      <c r="AH38" s="253">
        <v>6.3809992189999996</v>
      </c>
      <c r="AI38" s="253">
        <v>6.3736424149999999</v>
      </c>
      <c r="AJ38" s="253">
        <v>6.2030760469999997</v>
      </c>
      <c r="AK38" s="253">
        <v>6.752091815</v>
      </c>
      <c r="AL38" s="253">
        <v>7.643066106</v>
      </c>
      <c r="AM38" s="253">
        <v>7.8066891360000001</v>
      </c>
      <c r="AN38" s="253">
        <v>7.4536640719999996</v>
      </c>
      <c r="AO38" s="253">
        <v>7.1214702069999998</v>
      </c>
      <c r="AP38" s="253">
        <v>6.7199354140000001</v>
      </c>
      <c r="AQ38" s="253">
        <v>6.2270708109999999</v>
      </c>
      <c r="AR38" s="253">
        <v>5.8671456199999996</v>
      </c>
      <c r="AS38" s="253">
        <v>6.4012591600000004</v>
      </c>
      <c r="AT38" s="253">
        <v>5.9997420960000003</v>
      </c>
      <c r="AU38" s="253">
        <v>6.1633554420000003</v>
      </c>
      <c r="AV38" s="253">
        <v>6.690122036</v>
      </c>
      <c r="AW38" s="253">
        <v>6.7286679999999999</v>
      </c>
      <c r="AX38" s="253">
        <v>7.1284359999999998</v>
      </c>
      <c r="AY38" s="358">
        <v>7.2531270000000001</v>
      </c>
      <c r="AZ38" s="358">
        <v>7.1688770000000002</v>
      </c>
      <c r="BA38" s="358">
        <v>7.0582209999999996</v>
      </c>
      <c r="BB38" s="358">
        <v>6.5327169999999999</v>
      </c>
      <c r="BC38" s="358">
        <v>6.4782409999999997</v>
      </c>
      <c r="BD38" s="358">
        <v>6.6981229999999998</v>
      </c>
      <c r="BE38" s="358">
        <v>6.8309499999999996</v>
      </c>
      <c r="BF38" s="358">
        <v>6.9778450000000003</v>
      </c>
      <c r="BG38" s="358">
        <v>7.0301200000000001</v>
      </c>
      <c r="BH38" s="358">
        <v>6.8013450000000004</v>
      </c>
      <c r="BI38" s="358">
        <v>6.9846729999999999</v>
      </c>
      <c r="BJ38" s="358">
        <v>7.3594559999999998</v>
      </c>
      <c r="BK38" s="358">
        <v>7.2794040000000004</v>
      </c>
      <c r="BL38" s="358">
        <v>7.1300299999999996</v>
      </c>
      <c r="BM38" s="358">
        <v>7.1055130000000002</v>
      </c>
      <c r="BN38" s="358">
        <v>6.7947100000000002</v>
      </c>
      <c r="BO38" s="358">
        <v>6.6708160000000003</v>
      </c>
      <c r="BP38" s="358">
        <v>6.7635779999999999</v>
      </c>
      <c r="BQ38" s="358">
        <v>6.979069</v>
      </c>
      <c r="BR38" s="358">
        <v>7.0106729999999997</v>
      </c>
      <c r="BS38" s="358">
        <v>7.1405760000000003</v>
      </c>
      <c r="BT38" s="358">
        <v>6.8343480000000003</v>
      </c>
      <c r="BU38" s="358">
        <v>7.0905230000000001</v>
      </c>
      <c r="BV38" s="358">
        <v>7.3841400000000004</v>
      </c>
    </row>
    <row r="39" spans="1:74" s="85" customFormat="1" ht="11.1" customHeight="1" x14ac:dyDescent="0.2">
      <c r="A39" s="84" t="s">
        <v>679</v>
      </c>
      <c r="B39" s="187" t="s">
        <v>416</v>
      </c>
      <c r="C39" s="209">
        <v>4.8499999999999996</v>
      </c>
      <c r="D39" s="209">
        <v>4.53</v>
      </c>
      <c r="E39" s="209">
        <v>3.92</v>
      </c>
      <c r="F39" s="209">
        <v>4.1100000000000003</v>
      </c>
      <c r="G39" s="209">
        <v>4.0199999999999996</v>
      </c>
      <c r="H39" s="209">
        <v>4.05</v>
      </c>
      <c r="I39" s="209">
        <v>3.92</v>
      </c>
      <c r="J39" s="209">
        <v>3.78</v>
      </c>
      <c r="K39" s="209">
        <v>3.83</v>
      </c>
      <c r="L39" s="209">
        <v>3.78</v>
      </c>
      <c r="M39" s="209">
        <v>3.84</v>
      </c>
      <c r="N39" s="209">
        <v>4.1900000000000004</v>
      </c>
      <c r="O39" s="209">
        <v>4.46</v>
      </c>
      <c r="P39" s="209">
        <v>4.8499999999999996</v>
      </c>
      <c r="Q39" s="209">
        <v>4</v>
      </c>
      <c r="R39" s="209">
        <v>3.89</v>
      </c>
      <c r="S39" s="209">
        <v>3.8</v>
      </c>
      <c r="T39" s="209">
        <v>3.77</v>
      </c>
      <c r="U39" s="209">
        <v>3.75</v>
      </c>
      <c r="V39" s="209">
        <v>3.67</v>
      </c>
      <c r="W39" s="209">
        <v>3.75</v>
      </c>
      <c r="X39" s="209">
        <v>4.03</v>
      </c>
      <c r="Y39" s="209">
        <v>4.51</v>
      </c>
      <c r="Z39" s="209">
        <v>5.47</v>
      </c>
      <c r="AA39" s="209">
        <v>5.0199999999999996</v>
      </c>
      <c r="AB39" s="209">
        <v>4.62</v>
      </c>
      <c r="AC39" s="209">
        <v>4.3099999999999996</v>
      </c>
      <c r="AD39" s="209">
        <v>3.99</v>
      </c>
      <c r="AE39" s="209">
        <v>3.64</v>
      </c>
      <c r="AF39" s="209">
        <v>3.54</v>
      </c>
      <c r="AG39" s="209">
        <v>3.34</v>
      </c>
      <c r="AH39" s="209">
        <v>3.2</v>
      </c>
      <c r="AI39" s="209">
        <v>3.34</v>
      </c>
      <c r="AJ39" s="209">
        <v>3.42</v>
      </c>
      <c r="AK39" s="209">
        <v>3.86</v>
      </c>
      <c r="AL39" s="209">
        <v>3.88</v>
      </c>
      <c r="AM39" s="209">
        <v>3.66</v>
      </c>
      <c r="AN39" s="209">
        <v>3.54</v>
      </c>
      <c r="AO39" s="209">
        <v>3.34</v>
      </c>
      <c r="AP39" s="209">
        <v>2.96</v>
      </c>
      <c r="AQ39" s="209">
        <v>2.86</v>
      </c>
      <c r="AR39" s="209">
        <v>2.72</v>
      </c>
      <c r="AS39" s="209">
        <v>2.5499999999999998</v>
      </c>
      <c r="AT39" s="209">
        <v>2.92</v>
      </c>
      <c r="AU39" s="209">
        <v>3.16</v>
      </c>
      <c r="AV39" s="209">
        <v>3.25</v>
      </c>
      <c r="AW39" s="209">
        <v>3.6338599999999999</v>
      </c>
      <c r="AX39" s="209">
        <v>4.0716739999999998</v>
      </c>
      <c r="AY39" s="360">
        <v>4.3243869999999998</v>
      </c>
      <c r="AZ39" s="360">
        <v>4.4559800000000003</v>
      </c>
      <c r="BA39" s="360">
        <v>4.2756259999999999</v>
      </c>
      <c r="BB39" s="360">
        <v>4.0875260000000004</v>
      </c>
      <c r="BC39" s="360">
        <v>3.9520149999999998</v>
      </c>
      <c r="BD39" s="360">
        <v>3.9536220000000002</v>
      </c>
      <c r="BE39" s="360">
        <v>4.0418539999999998</v>
      </c>
      <c r="BF39" s="360">
        <v>4.0365900000000003</v>
      </c>
      <c r="BG39" s="360">
        <v>4.0241170000000004</v>
      </c>
      <c r="BH39" s="360">
        <v>4.1750920000000002</v>
      </c>
      <c r="BI39" s="360">
        <v>4.2294619999999998</v>
      </c>
      <c r="BJ39" s="360">
        <v>4.6128790000000004</v>
      </c>
      <c r="BK39" s="360">
        <v>4.6556389999999999</v>
      </c>
      <c r="BL39" s="360">
        <v>4.7872190000000003</v>
      </c>
      <c r="BM39" s="360">
        <v>4.5447160000000002</v>
      </c>
      <c r="BN39" s="360">
        <v>4.388541</v>
      </c>
      <c r="BO39" s="360">
        <v>4.2425350000000002</v>
      </c>
      <c r="BP39" s="360">
        <v>4.1496719999999998</v>
      </c>
      <c r="BQ39" s="360">
        <v>4.2088409999999996</v>
      </c>
      <c r="BR39" s="360">
        <v>4.2069650000000003</v>
      </c>
      <c r="BS39" s="360">
        <v>4.1725479999999999</v>
      </c>
      <c r="BT39" s="360">
        <v>4.2920540000000003</v>
      </c>
      <c r="BU39" s="360">
        <v>4.4329770000000002</v>
      </c>
      <c r="BV39" s="360">
        <v>4.8223710000000004</v>
      </c>
    </row>
    <row r="40" spans="1:74" s="274" customFormat="1" ht="12" customHeight="1" x14ac:dyDescent="0.25">
      <c r="A40" s="193"/>
      <c r="B40" s="778" t="s">
        <v>815</v>
      </c>
      <c r="C40" s="779"/>
      <c r="D40" s="779"/>
      <c r="E40" s="779"/>
      <c r="F40" s="779"/>
      <c r="G40" s="779"/>
      <c r="H40" s="779"/>
      <c r="I40" s="779"/>
      <c r="J40" s="779"/>
      <c r="K40" s="779"/>
      <c r="L40" s="779"/>
      <c r="M40" s="779"/>
      <c r="N40" s="779"/>
      <c r="O40" s="779"/>
      <c r="P40" s="779"/>
      <c r="Q40" s="779"/>
      <c r="AY40" s="489"/>
      <c r="AZ40" s="489"/>
      <c r="BA40" s="489"/>
      <c r="BB40" s="489"/>
      <c r="BC40" s="489"/>
      <c r="BD40" s="622"/>
      <c r="BE40" s="622"/>
      <c r="BF40" s="622"/>
      <c r="BG40" s="622"/>
      <c r="BH40" s="489"/>
      <c r="BI40" s="489"/>
      <c r="BJ40" s="489"/>
    </row>
    <row r="41" spans="1:74" s="274" customFormat="1" ht="12" customHeight="1" x14ac:dyDescent="0.25">
      <c r="A41" s="193"/>
      <c r="B41" s="780" t="s">
        <v>129</v>
      </c>
      <c r="C41" s="779"/>
      <c r="D41" s="779"/>
      <c r="E41" s="779"/>
      <c r="F41" s="779"/>
      <c r="G41" s="779"/>
      <c r="H41" s="779"/>
      <c r="I41" s="779"/>
      <c r="J41" s="779"/>
      <c r="K41" s="779"/>
      <c r="L41" s="779"/>
      <c r="M41" s="779"/>
      <c r="N41" s="779"/>
      <c r="O41" s="779"/>
      <c r="P41" s="779"/>
      <c r="Q41" s="779"/>
      <c r="AY41" s="489"/>
      <c r="AZ41" s="489"/>
      <c r="BA41" s="489"/>
      <c r="BB41" s="489"/>
      <c r="BC41" s="489"/>
      <c r="BD41" s="622"/>
      <c r="BE41" s="622"/>
      <c r="BF41" s="622"/>
      <c r="BG41" s="622"/>
      <c r="BH41" s="489"/>
      <c r="BI41" s="489"/>
      <c r="BJ41" s="489"/>
    </row>
    <row r="42" spans="1:74" s="420" customFormat="1" ht="12" customHeight="1" x14ac:dyDescent="0.25">
      <c r="A42" s="419"/>
      <c r="B42" s="793" t="str">
        <f>"Notes: "&amp;"EIA completed modeling and analysis for this report on " &amp;Dates!D2&amp;"."</f>
        <v>Notes: EIA completed modeling and analysis for this report on Thursday January 7, 2021.</v>
      </c>
      <c r="C42" s="820"/>
      <c r="D42" s="820"/>
      <c r="E42" s="820"/>
      <c r="F42" s="820"/>
      <c r="G42" s="820"/>
      <c r="H42" s="820"/>
      <c r="I42" s="820"/>
      <c r="J42" s="820"/>
      <c r="K42" s="820"/>
      <c r="L42" s="820"/>
      <c r="M42" s="820"/>
      <c r="N42" s="820"/>
      <c r="O42" s="820"/>
      <c r="P42" s="820"/>
      <c r="Q42" s="800"/>
      <c r="AY42" s="490"/>
      <c r="AZ42" s="490"/>
      <c r="BA42" s="490"/>
      <c r="BB42" s="490"/>
      <c r="BC42" s="490"/>
      <c r="BD42" s="623"/>
      <c r="BE42" s="623"/>
      <c r="BF42" s="623"/>
      <c r="BG42" s="623"/>
      <c r="BH42" s="490"/>
      <c r="BI42" s="490"/>
      <c r="BJ42" s="490"/>
    </row>
    <row r="43" spans="1:74" s="420" customFormat="1" ht="12" customHeight="1" x14ac:dyDescent="0.25">
      <c r="A43" s="419"/>
      <c r="B43" s="772" t="s">
        <v>353</v>
      </c>
      <c r="C43" s="771"/>
      <c r="D43" s="771"/>
      <c r="E43" s="771"/>
      <c r="F43" s="771"/>
      <c r="G43" s="771"/>
      <c r="H43" s="771"/>
      <c r="I43" s="771"/>
      <c r="J43" s="771"/>
      <c r="K43" s="771"/>
      <c r="L43" s="771"/>
      <c r="M43" s="771"/>
      <c r="N43" s="771"/>
      <c r="O43" s="771"/>
      <c r="P43" s="771"/>
      <c r="Q43" s="771"/>
      <c r="AY43" s="490"/>
      <c r="AZ43" s="490"/>
      <c r="BA43" s="490"/>
      <c r="BB43" s="490"/>
      <c r="BC43" s="490"/>
      <c r="BD43" s="623"/>
      <c r="BE43" s="623"/>
      <c r="BF43" s="623"/>
      <c r="BG43" s="623"/>
      <c r="BH43" s="490"/>
      <c r="BI43" s="490"/>
      <c r="BJ43" s="490"/>
    </row>
    <row r="44" spans="1:74" s="420" customFormat="1" ht="12" customHeight="1" x14ac:dyDescent="0.25">
      <c r="A44" s="419"/>
      <c r="B44" s="767" t="s">
        <v>868</v>
      </c>
      <c r="C44" s="764"/>
      <c r="D44" s="764"/>
      <c r="E44" s="764"/>
      <c r="F44" s="764"/>
      <c r="G44" s="764"/>
      <c r="H44" s="764"/>
      <c r="I44" s="764"/>
      <c r="J44" s="764"/>
      <c r="K44" s="764"/>
      <c r="L44" s="764"/>
      <c r="M44" s="764"/>
      <c r="N44" s="764"/>
      <c r="O44" s="764"/>
      <c r="P44" s="764"/>
      <c r="Q44" s="758"/>
      <c r="AY44" s="490"/>
      <c r="AZ44" s="490"/>
      <c r="BA44" s="490"/>
      <c r="BB44" s="490"/>
      <c r="BC44" s="490"/>
      <c r="BD44" s="623"/>
      <c r="BE44" s="623"/>
      <c r="BF44" s="623"/>
      <c r="BG44" s="623"/>
      <c r="BH44" s="490"/>
      <c r="BI44" s="490"/>
      <c r="BJ44" s="490"/>
    </row>
    <row r="45" spans="1:74" s="420" customFormat="1" ht="12" customHeight="1" x14ac:dyDescent="0.25">
      <c r="A45" s="419"/>
      <c r="B45" s="816" t="s">
        <v>869</v>
      </c>
      <c r="C45" s="758"/>
      <c r="D45" s="758"/>
      <c r="E45" s="758"/>
      <c r="F45" s="758"/>
      <c r="G45" s="758"/>
      <c r="H45" s="758"/>
      <c r="I45" s="758"/>
      <c r="J45" s="758"/>
      <c r="K45" s="758"/>
      <c r="L45" s="758"/>
      <c r="M45" s="758"/>
      <c r="N45" s="758"/>
      <c r="O45" s="758"/>
      <c r="P45" s="758"/>
      <c r="Q45" s="758"/>
      <c r="AY45" s="490"/>
      <c r="AZ45" s="490"/>
      <c r="BA45" s="490"/>
      <c r="BB45" s="490"/>
      <c r="BC45" s="490"/>
      <c r="BD45" s="623"/>
      <c r="BE45" s="623"/>
      <c r="BF45" s="623"/>
      <c r="BG45" s="623"/>
      <c r="BH45" s="490"/>
      <c r="BI45" s="490"/>
      <c r="BJ45" s="490"/>
    </row>
    <row r="46" spans="1:74" s="420" customFormat="1" ht="12" customHeight="1" x14ac:dyDescent="0.25">
      <c r="A46" s="421"/>
      <c r="B46" s="765" t="s">
        <v>870</v>
      </c>
      <c r="C46" s="764"/>
      <c r="D46" s="764"/>
      <c r="E46" s="764"/>
      <c r="F46" s="764"/>
      <c r="G46" s="764"/>
      <c r="H46" s="764"/>
      <c r="I46" s="764"/>
      <c r="J46" s="764"/>
      <c r="K46" s="764"/>
      <c r="L46" s="764"/>
      <c r="M46" s="764"/>
      <c r="N46" s="764"/>
      <c r="O46" s="764"/>
      <c r="P46" s="764"/>
      <c r="Q46" s="758"/>
      <c r="AY46" s="490"/>
      <c r="AZ46" s="490"/>
      <c r="BA46" s="490"/>
      <c r="BB46" s="490"/>
      <c r="BC46" s="490"/>
      <c r="BD46" s="623"/>
      <c r="BE46" s="623"/>
      <c r="BF46" s="623"/>
      <c r="BG46" s="623"/>
      <c r="BH46" s="490"/>
      <c r="BI46" s="490"/>
      <c r="BJ46" s="490"/>
    </row>
    <row r="47" spans="1:74" s="420" customFormat="1" ht="12" customHeight="1" x14ac:dyDescent="0.25">
      <c r="A47" s="421"/>
      <c r="B47" s="788" t="s">
        <v>178</v>
      </c>
      <c r="C47" s="758"/>
      <c r="D47" s="758"/>
      <c r="E47" s="758"/>
      <c r="F47" s="758"/>
      <c r="G47" s="758"/>
      <c r="H47" s="758"/>
      <c r="I47" s="758"/>
      <c r="J47" s="758"/>
      <c r="K47" s="758"/>
      <c r="L47" s="758"/>
      <c r="M47" s="758"/>
      <c r="N47" s="758"/>
      <c r="O47" s="758"/>
      <c r="P47" s="758"/>
      <c r="Q47" s="758"/>
      <c r="AY47" s="490"/>
      <c r="AZ47" s="490"/>
      <c r="BA47" s="490"/>
      <c r="BB47" s="490"/>
      <c r="BC47" s="490"/>
      <c r="BD47" s="623"/>
      <c r="BE47" s="623"/>
      <c r="BF47" s="623"/>
      <c r="BG47" s="623"/>
      <c r="BH47" s="490"/>
      <c r="BI47" s="490"/>
      <c r="BJ47" s="490"/>
    </row>
    <row r="48" spans="1:74" s="420" customFormat="1" ht="12" customHeight="1" x14ac:dyDescent="0.25">
      <c r="A48" s="421"/>
      <c r="B48" s="767" t="s">
        <v>838</v>
      </c>
      <c r="C48" s="768"/>
      <c r="D48" s="768"/>
      <c r="E48" s="768"/>
      <c r="F48" s="768"/>
      <c r="G48" s="768"/>
      <c r="H48" s="768"/>
      <c r="I48" s="768"/>
      <c r="J48" s="768"/>
      <c r="K48" s="768"/>
      <c r="L48" s="768"/>
      <c r="M48" s="768"/>
      <c r="N48" s="768"/>
      <c r="O48" s="768"/>
      <c r="P48" s="768"/>
      <c r="Q48" s="758"/>
      <c r="AY48" s="490"/>
      <c r="AZ48" s="490"/>
      <c r="BA48" s="490"/>
      <c r="BB48" s="490"/>
      <c r="BC48" s="490"/>
      <c r="BD48" s="623"/>
      <c r="BE48" s="623"/>
      <c r="BF48" s="623"/>
      <c r="BG48" s="623"/>
      <c r="BH48" s="490"/>
      <c r="BI48" s="490"/>
      <c r="BJ48" s="490"/>
    </row>
    <row r="49" spans="1:74" s="422" customFormat="1" ht="12" customHeight="1" x14ac:dyDescent="0.25">
      <c r="A49" s="404"/>
      <c r="B49" s="792" t="s">
        <v>1410</v>
      </c>
      <c r="C49" s="758"/>
      <c r="D49" s="758"/>
      <c r="E49" s="758"/>
      <c r="F49" s="758"/>
      <c r="G49" s="758"/>
      <c r="H49" s="758"/>
      <c r="I49" s="758"/>
      <c r="J49" s="758"/>
      <c r="K49" s="758"/>
      <c r="L49" s="758"/>
      <c r="M49" s="758"/>
      <c r="N49" s="758"/>
      <c r="O49" s="758"/>
      <c r="P49" s="758"/>
      <c r="Q49" s="758"/>
      <c r="AY49" s="491"/>
      <c r="AZ49" s="491"/>
      <c r="BA49" s="491"/>
      <c r="BB49" s="491"/>
      <c r="BC49" s="491"/>
      <c r="BD49" s="624"/>
      <c r="BE49" s="624"/>
      <c r="BF49" s="624"/>
      <c r="BG49" s="624"/>
      <c r="BH49" s="491"/>
      <c r="BI49" s="491"/>
      <c r="BJ49" s="491"/>
    </row>
    <row r="50" spans="1:74" x14ac:dyDescent="0.2">
      <c r="BK50" s="364"/>
      <c r="BL50" s="364"/>
      <c r="BM50" s="364"/>
      <c r="BN50" s="364"/>
      <c r="BO50" s="364"/>
      <c r="BP50" s="364"/>
      <c r="BQ50" s="364"/>
      <c r="BR50" s="364"/>
      <c r="BS50" s="364"/>
      <c r="BT50" s="364"/>
      <c r="BU50" s="364"/>
      <c r="BV50" s="364"/>
    </row>
    <row r="51" spans="1:74" x14ac:dyDescent="0.2">
      <c r="BK51" s="364"/>
      <c r="BL51" s="364"/>
      <c r="BM51" s="364"/>
      <c r="BN51" s="364"/>
      <c r="BO51" s="364"/>
      <c r="BP51" s="364"/>
      <c r="BQ51" s="364"/>
      <c r="BR51" s="364"/>
      <c r="BS51" s="364"/>
      <c r="BT51" s="364"/>
      <c r="BU51" s="364"/>
      <c r="BV51" s="364"/>
    </row>
    <row r="52" spans="1:74" x14ac:dyDescent="0.2">
      <c r="BK52" s="364"/>
      <c r="BL52" s="364"/>
      <c r="BM52" s="364"/>
      <c r="BN52" s="364"/>
      <c r="BO52" s="364"/>
      <c r="BP52" s="364"/>
      <c r="BQ52" s="364"/>
      <c r="BR52" s="364"/>
      <c r="BS52" s="364"/>
      <c r="BT52" s="364"/>
      <c r="BU52" s="364"/>
      <c r="BV52" s="364"/>
    </row>
    <row r="53" spans="1:74" x14ac:dyDescent="0.2">
      <c r="BK53" s="364"/>
      <c r="BL53" s="364"/>
      <c r="BM53" s="364"/>
      <c r="BN53" s="364"/>
      <c r="BO53" s="364"/>
      <c r="BP53" s="364"/>
      <c r="BQ53" s="364"/>
      <c r="BR53" s="364"/>
      <c r="BS53" s="364"/>
      <c r="BT53" s="364"/>
      <c r="BU53" s="364"/>
      <c r="BV53" s="364"/>
    </row>
    <row r="54" spans="1:74" x14ac:dyDescent="0.2">
      <c r="BK54" s="364"/>
      <c r="BL54" s="364"/>
      <c r="BM54" s="364"/>
      <c r="BN54" s="364"/>
      <c r="BO54" s="364"/>
      <c r="BP54" s="364"/>
      <c r="BQ54" s="364"/>
      <c r="BR54" s="364"/>
      <c r="BS54" s="364"/>
      <c r="BT54" s="364"/>
      <c r="BU54" s="364"/>
      <c r="BV54" s="364"/>
    </row>
    <row r="55" spans="1:74" x14ac:dyDescent="0.2">
      <c r="BK55" s="364"/>
      <c r="BL55" s="364"/>
      <c r="BM55" s="364"/>
      <c r="BN55" s="364"/>
      <c r="BO55" s="364"/>
      <c r="BP55" s="364"/>
      <c r="BQ55" s="364"/>
      <c r="BR55" s="364"/>
      <c r="BS55" s="364"/>
      <c r="BT55" s="364"/>
      <c r="BU55" s="364"/>
      <c r="BV55" s="364"/>
    </row>
    <row r="56" spans="1:74" x14ac:dyDescent="0.2">
      <c r="BK56" s="364"/>
      <c r="BL56" s="364"/>
      <c r="BM56" s="364"/>
      <c r="BN56" s="364"/>
      <c r="BO56" s="364"/>
      <c r="BP56" s="364"/>
      <c r="BQ56" s="364"/>
      <c r="BR56" s="364"/>
      <c r="BS56" s="364"/>
      <c r="BT56" s="364"/>
      <c r="BU56" s="364"/>
      <c r="BV56" s="364"/>
    </row>
    <row r="57" spans="1:74" x14ac:dyDescent="0.2">
      <c r="BK57" s="364"/>
      <c r="BL57" s="364"/>
      <c r="BM57" s="364"/>
      <c r="BN57" s="364"/>
      <c r="BO57" s="364"/>
      <c r="BP57" s="364"/>
      <c r="BQ57" s="364"/>
      <c r="BR57" s="364"/>
      <c r="BS57" s="364"/>
      <c r="BT57" s="364"/>
      <c r="BU57" s="364"/>
      <c r="BV57" s="364"/>
    </row>
    <row r="58" spans="1:74" x14ac:dyDescent="0.2">
      <c r="BK58" s="364"/>
      <c r="BL58" s="364"/>
      <c r="BM58" s="364"/>
      <c r="BN58" s="364"/>
      <c r="BO58" s="364"/>
      <c r="BP58" s="364"/>
      <c r="BQ58" s="364"/>
      <c r="BR58" s="364"/>
      <c r="BS58" s="364"/>
      <c r="BT58" s="364"/>
      <c r="BU58" s="364"/>
      <c r="BV58" s="364"/>
    </row>
    <row r="59" spans="1:74" x14ac:dyDescent="0.2">
      <c r="BK59" s="364"/>
      <c r="BL59" s="364"/>
      <c r="BM59" s="364"/>
      <c r="BN59" s="364"/>
      <c r="BO59" s="364"/>
      <c r="BP59" s="364"/>
      <c r="BQ59" s="364"/>
      <c r="BR59" s="364"/>
      <c r="BS59" s="364"/>
      <c r="BT59" s="364"/>
      <c r="BU59" s="364"/>
      <c r="BV59" s="364"/>
    </row>
    <row r="60" spans="1:74" x14ac:dyDescent="0.2">
      <c r="BK60" s="364"/>
      <c r="BL60" s="364"/>
      <c r="BM60" s="364"/>
      <c r="BN60" s="364"/>
      <c r="BO60" s="364"/>
      <c r="BP60" s="364"/>
      <c r="BQ60" s="364"/>
      <c r="BR60" s="364"/>
      <c r="BS60" s="364"/>
      <c r="BT60" s="364"/>
      <c r="BU60" s="364"/>
      <c r="BV60" s="364"/>
    </row>
    <row r="61" spans="1:74" x14ac:dyDescent="0.2">
      <c r="BK61" s="364"/>
      <c r="BL61" s="364"/>
      <c r="BM61" s="364"/>
      <c r="BN61" s="364"/>
      <c r="BO61" s="364"/>
      <c r="BP61" s="364"/>
      <c r="BQ61" s="364"/>
      <c r="BR61" s="364"/>
      <c r="BS61" s="364"/>
      <c r="BT61" s="364"/>
      <c r="BU61" s="364"/>
      <c r="BV61" s="364"/>
    </row>
    <row r="62" spans="1:74" x14ac:dyDescent="0.2">
      <c r="BK62" s="364"/>
      <c r="BL62" s="364"/>
      <c r="BM62" s="364"/>
      <c r="BN62" s="364"/>
      <c r="BO62" s="364"/>
      <c r="BP62" s="364"/>
      <c r="BQ62" s="364"/>
      <c r="BR62" s="364"/>
      <c r="BS62" s="364"/>
      <c r="BT62" s="364"/>
      <c r="BU62" s="364"/>
      <c r="BV62" s="364"/>
    </row>
    <row r="63" spans="1:74" x14ac:dyDescent="0.2">
      <c r="BK63" s="364"/>
      <c r="BL63" s="364"/>
      <c r="BM63" s="364"/>
      <c r="BN63" s="364"/>
      <c r="BO63" s="364"/>
      <c r="BP63" s="364"/>
      <c r="BQ63" s="364"/>
      <c r="BR63" s="364"/>
      <c r="BS63" s="364"/>
      <c r="BT63" s="364"/>
      <c r="BU63" s="364"/>
      <c r="BV63" s="364"/>
    </row>
    <row r="64" spans="1:74" x14ac:dyDescent="0.2">
      <c r="BK64" s="364"/>
      <c r="BL64" s="364"/>
      <c r="BM64" s="364"/>
      <c r="BN64" s="364"/>
      <c r="BO64" s="364"/>
      <c r="BP64" s="364"/>
      <c r="BQ64" s="364"/>
      <c r="BR64" s="364"/>
      <c r="BS64" s="364"/>
      <c r="BT64" s="364"/>
      <c r="BU64" s="364"/>
      <c r="BV64" s="364"/>
    </row>
    <row r="65" spans="63:74" x14ac:dyDescent="0.2">
      <c r="BK65" s="364"/>
      <c r="BL65" s="364"/>
      <c r="BM65" s="364"/>
      <c r="BN65" s="364"/>
      <c r="BO65" s="364"/>
      <c r="BP65" s="364"/>
      <c r="BQ65" s="364"/>
      <c r="BR65" s="364"/>
      <c r="BS65" s="364"/>
      <c r="BT65" s="364"/>
      <c r="BU65" s="364"/>
      <c r="BV65" s="364"/>
    </row>
    <row r="66" spans="63:74" x14ac:dyDescent="0.2">
      <c r="BK66" s="364"/>
      <c r="BL66" s="364"/>
      <c r="BM66" s="364"/>
      <c r="BN66" s="364"/>
      <c r="BO66" s="364"/>
      <c r="BP66" s="364"/>
      <c r="BQ66" s="364"/>
      <c r="BR66" s="364"/>
      <c r="BS66" s="364"/>
      <c r="BT66" s="364"/>
      <c r="BU66" s="364"/>
      <c r="BV66" s="364"/>
    </row>
    <row r="67" spans="63:74" x14ac:dyDescent="0.2">
      <c r="BK67" s="364"/>
      <c r="BL67" s="364"/>
      <c r="BM67" s="364"/>
      <c r="BN67" s="364"/>
      <c r="BO67" s="364"/>
      <c r="BP67" s="364"/>
      <c r="BQ67" s="364"/>
      <c r="BR67" s="364"/>
      <c r="BS67" s="364"/>
      <c r="BT67" s="364"/>
      <c r="BU67" s="364"/>
      <c r="BV67" s="364"/>
    </row>
    <row r="68" spans="63:74" x14ac:dyDescent="0.2">
      <c r="BK68" s="364"/>
      <c r="BL68" s="364"/>
      <c r="BM68" s="364"/>
      <c r="BN68" s="364"/>
      <c r="BO68" s="364"/>
      <c r="BP68" s="364"/>
      <c r="BQ68" s="364"/>
      <c r="BR68" s="364"/>
      <c r="BS68" s="364"/>
      <c r="BT68" s="364"/>
      <c r="BU68" s="364"/>
      <c r="BV68" s="364"/>
    </row>
    <row r="69" spans="63:74" x14ac:dyDescent="0.2">
      <c r="BK69" s="364"/>
      <c r="BL69" s="364"/>
      <c r="BM69" s="364"/>
      <c r="BN69" s="364"/>
      <c r="BO69" s="364"/>
      <c r="BP69" s="364"/>
      <c r="BQ69" s="364"/>
      <c r="BR69" s="364"/>
      <c r="BS69" s="364"/>
      <c r="BT69" s="364"/>
      <c r="BU69" s="364"/>
      <c r="BV69" s="364"/>
    </row>
    <row r="70" spans="63:74" x14ac:dyDescent="0.2">
      <c r="BK70" s="364"/>
      <c r="BL70" s="364"/>
      <c r="BM70" s="364"/>
      <c r="BN70" s="364"/>
      <c r="BO70" s="364"/>
      <c r="BP70" s="364"/>
      <c r="BQ70" s="364"/>
      <c r="BR70" s="364"/>
      <c r="BS70" s="364"/>
      <c r="BT70" s="364"/>
      <c r="BU70" s="364"/>
      <c r="BV70" s="364"/>
    </row>
    <row r="71" spans="63:74" x14ac:dyDescent="0.2">
      <c r="BK71" s="364"/>
      <c r="BL71" s="364"/>
      <c r="BM71" s="364"/>
      <c r="BN71" s="364"/>
      <c r="BO71" s="364"/>
      <c r="BP71" s="364"/>
      <c r="BQ71" s="364"/>
      <c r="BR71" s="364"/>
      <c r="BS71" s="364"/>
      <c r="BT71" s="364"/>
      <c r="BU71" s="364"/>
      <c r="BV71" s="364"/>
    </row>
    <row r="72" spans="63:74" x14ac:dyDescent="0.2">
      <c r="BK72" s="364"/>
      <c r="BL72" s="364"/>
      <c r="BM72" s="364"/>
      <c r="BN72" s="364"/>
      <c r="BO72" s="364"/>
      <c r="BP72" s="364"/>
      <c r="BQ72" s="364"/>
      <c r="BR72" s="364"/>
      <c r="BS72" s="364"/>
      <c r="BT72" s="364"/>
      <c r="BU72" s="364"/>
      <c r="BV72" s="364"/>
    </row>
    <row r="73" spans="63:74" x14ac:dyDescent="0.2">
      <c r="BK73" s="364"/>
      <c r="BL73" s="364"/>
      <c r="BM73" s="364"/>
      <c r="BN73" s="364"/>
      <c r="BO73" s="364"/>
      <c r="BP73" s="364"/>
      <c r="BQ73" s="364"/>
      <c r="BR73" s="364"/>
      <c r="BS73" s="364"/>
      <c r="BT73" s="364"/>
      <c r="BU73" s="364"/>
      <c r="BV73" s="364"/>
    </row>
    <row r="74" spans="63:74" x14ac:dyDescent="0.2">
      <c r="BK74" s="364"/>
      <c r="BL74" s="364"/>
      <c r="BM74" s="364"/>
      <c r="BN74" s="364"/>
      <c r="BO74" s="364"/>
      <c r="BP74" s="364"/>
      <c r="BQ74" s="364"/>
      <c r="BR74" s="364"/>
      <c r="BS74" s="364"/>
      <c r="BT74" s="364"/>
      <c r="BU74" s="364"/>
      <c r="BV74" s="364"/>
    </row>
    <row r="75" spans="63:74" x14ac:dyDescent="0.2">
      <c r="BK75" s="364"/>
      <c r="BL75" s="364"/>
      <c r="BM75" s="364"/>
      <c r="BN75" s="364"/>
      <c r="BO75" s="364"/>
      <c r="BP75" s="364"/>
      <c r="BQ75" s="364"/>
      <c r="BR75" s="364"/>
      <c r="BS75" s="364"/>
      <c r="BT75" s="364"/>
      <c r="BU75" s="364"/>
      <c r="BV75" s="364"/>
    </row>
    <row r="76" spans="63:74" x14ac:dyDescent="0.2">
      <c r="BK76" s="364"/>
      <c r="BL76" s="364"/>
      <c r="BM76" s="364"/>
      <c r="BN76" s="364"/>
      <c r="BO76" s="364"/>
      <c r="BP76" s="364"/>
      <c r="BQ76" s="364"/>
      <c r="BR76" s="364"/>
      <c r="BS76" s="364"/>
      <c r="BT76" s="364"/>
      <c r="BU76" s="364"/>
      <c r="BV76" s="364"/>
    </row>
    <row r="77" spans="63:74" x14ac:dyDescent="0.2">
      <c r="BK77" s="364"/>
      <c r="BL77" s="364"/>
      <c r="BM77" s="364"/>
      <c r="BN77" s="364"/>
      <c r="BO77" s="364"/>
      <c r="BP77" s="364"/>
      <c r="BQ77" s="364"/>
      <c r="BR77" s="364"/>
      <c r="BS77" s="364"/>
      <c r="BT77" s="364"/>
      <c r="BU77" s="364"/>
      <c r="BV77" s="364"/>
    </row>
    <row r="78" spans="63:74" x14ac:dyDescent="0.2">
      <c r="BK78" s="364"/>
      <c r="BL78" s="364"/>
      <c r="BM78" s="364"/>
      <c r="BN78" s="364"/>
      <c r="BO78" s="364"/>
      <c r="BP78" s="364"/>
      <c r="BQ78" s="364"/>
      <c r="BR78" s="364"/>
      <c r="BS78" s="364"/>
      <c r="BT78" s="364"/>
      <c r="BU78" s="364"/>
      <c r="BV78" s="364"/>
    </row>
    <row r="79" spans="63:74" x14ac:dyDescent="0.2">
      <c r="BK79" s="364"/>
      <c r="BL79" s="364"/>
      <c r="BM79" s="364"/>
      <c r="BN79" s="364"/>
      <c r="BO79" s="364"/>
      <c r="BP79" s="364"/>
      <c r="BQ79" s="364"/>
      <c r="BR79" s="364"/>
      <c r="BS79" s="364"/>
      <c r="BT79" s="364"/>
      <c r="BU79" s="364"/>
      <c r="BV79" s="364"/>
    </row>
    <row r="80" spans="63:74" x14ac:dyDescent="0.2">
      <c r="BK80" s="364"/>
      <c r="BL80" s="364"/>
      <c r="BM80" s="364"/>
      <c r="BN80" s="364"/>
      <c r="BO80" s="364"/>
      <c r="BP80" s="364"/>
      <c r="BQ80" s="364"/>
      <c r="BR80" s="364"/>
      <c r="BS80" s="364"/>
      <c r="BT80" s="364"/>
      <c r="BU80" s="364"/>
      <c r="BV80" s="364"/>
    </row>
    <row r="81" spans="63:74" x14ac:dyDescent="0.2">
      <c r="BK81" s="364"/>
      <c r="BL81" s="364"/>
      <c r="BM81" s="364"/>
      <c r="BN81" s="364"/>
      <c r="BO81" s="364"/>
      <c r="BP81" s="364"/>
      <c r="BQ81" s="364"/>
      <c r="BR81" s="364"/>
      <c r="BS81" s="364"/>
      <c r="BT81" s="364"/>
      <c r="BU81" s="364"/>
      <c r="BV81" s="364"/>
    </row>
    <row r="82" spans="63:74" x14ac:dyDescent="0.2">
      <c r="BK82" s="364"/>
      <c r="BL82" s="364"/>
      <c r="BM82" s="364"/>
      <c r="BN82" s="364"/>
      <c r="BO82" s="364"/>
      <c r="BP82" s="364"/>
      <c r="BQ82" s="364"/>
      <c r="BR82" s="364"/>
      <c r="BS82" s="364"/>
      <c r="BT82" s="364"/>
      <c r="BU82" s="364"/>
      <c r="BV82" s="364"/>
    </row>
    <row r="83" spans="63:74" x14ac:dyDescent="0.2">
      <c r="BK83" s="364"/>
      <c r="BL83" s="364"/>
      <c r="BM83" s="364"/>
      <c r="BN83" s="364"/>
      <c r="BO83" s="364"/>
      <c r="BP83" s="364"/>
      <c r="BQ83" s="364"/>
      <c r="BR83" s="364"/>
      <c r="BS83" s="364"/>
      <c r="BT83" s="364"/>
      <c r="BU83" s="364"/>
      <c r="BV83" s="364"/>
    </row>
    <row r="84" spans="63:74" x14ac:dyDescent="0.2">
      <c r="BK84" s="364"/>
      <c r="BL84" s="364"/>
      <c r="BM84" s="364"/>
      <c r="BN84" s="364"/>
      <c r="BO84" s="364"/>
      <c r="BP84" s="364"/>
      <c r="BQ84" s="364"/>
      <c r="BR84" s="364"/>
      <c r="BS84" s="364"/>
      <c r="BT84" s="364"/>
      <c r="BU84" s="364"/>
      <c r="BV84" s="364"/>
    </row>
    <row r="85" spans="63:74" x14ac:dyDescent="0.2">
      <c r="BK85" s="364"/>
      <c r="BL85" s="364"/>
      <c r="BM85" s="364"/>
      <c r="BN85" s="364"/>
      <c r="BO85" s="364"/>
      <c r="BP85" s="364"/>
      <c r="BQ85" s="364"/>
      <c r="BR85" s="364"/>
      <c r="BS85" s="364"/>
      <c r="BT85" s="364"/>
      <c r="BU85" s="364"/>
      <c r="BV85" s="364"/>
    </row>
    <row r="86" spans="63:74" x14ac:dyDescent="0.2">
      <c r="BK86" s="364"/>
      <c r="BL86" s="364"/>
      <c r="BM86" s="364"/>
      <c r="BN86" s="364"/>
      <c r="BO86" s="364"/>
      <c r="BP86" s="364"/>
      <c r="BQ86" s="364"/>
      <c r="BR86" s="364"/>
      <c r="BS86" s="364"/>
      <c r="BT86" s="364"/>
      <c r="BU86" s="364"/>
      <c r="BV86" s="364"/>
    </row>
    <row r="87" spans="63:74" x14ac:dyDescent="0.2">
      <c r="BK87" s="364"/>
      <c r="BL87" s="364"/>
      <c r="BM87" s="364"/>
      <c r="BN87" s="364"/>
      <c r="BO87" s="364"/>
      <c r="BP87" s="364"/>
      <c r="BQ87" s="364"/>
      <c r="BR87" s="364"/>
      <c r="BS87" s="364"/>
      <c r="BT87" s="364"/>
      <c r="BU87" s="364"/>
      <c r="BV87" s="364"/>
    </row>
    <row r="88" spans="63:74" x14ac:dyDescent="0.2">
      <c r="BK88" s="364"/>
      <c r="BL88" s="364"/>
      <c r="BM88" s="364"/>
      <c r="BN88" s="364"/>
      <c r="BO88" s="364"/>
      <c r="BP88" s="364"/>
      <c r="BQ88" s="364"/>
      <c r="BR88" s="364"/>
      <c r="BS88" s="364"/>
      <c r="BT88" s="364"/>
      <c r="BU88" s="364"/>
      <c r="BV88" s="364"/>
    </row>
    <row r="89" spans="63:74" x14ac:dyDescent="0.2">
      <c r="BK89" s="364"/>
      <c r="BL89" s="364"/>
      <c r="BM89" s="364"/>
      <c r="BN89" s="364"/>
      <c r="BO89" s="364"/>
      <c r="BP89" s="364"/>
      <c r="BQ89" s="364"/>
      <c r="BR89" s="364"/>
      <c r="BS89" s="364"/>
      <c r="BT89" s="364"/>
      <c r="BU89" s="364"/>
      <c r="BV89" s="364"/>
    </row>
    <row r="90" spans="63:74" x14ac:dyDescent="0.2">
      <c r="BK90" s="364"/>
      <c r="BL90" s="364"/>
      <c r="BM90" s="364"/>
      <c r="BN90" s="364"/>
      <c r="BO90" s="364"/>
      <c r="BP90" s="364"/>
      <c r="BQ90" s="364"/>
      <c r="BR90" s="364"/>
      <c r="BS90" s="364"/>
      <c r="BT90" s="364"/>
      <c r="BU90" s="364"/>
      <c r="BV90" s="364"/>
    </row>
    <row r="91" spans="63:74" x14ac:dyDescent="0.2">
      <c r="BK91" s="364"/>
      <c r="BL91" s="364"/>
      <c r="BM91" s="364"/>
      <c r="BN91" s="364"/>
      <c r="BO91" s="364"/>
      <c r="BP91" s="364"/>
      <c r="BQ91" s="364"/>
      <c r="BR91" s="364"/>
      <c r="BS91" s="364"/>
      <c r="BT91" s="364"/>
      <c r="BU91" s="364"/>
      <c r="BV91" s="364"/>
    </row>
    <row r="92" spans="63:74" x14ac:dyDescent="0.2">
      <c r="BK92" s="364"/>
      <c r="BL92" s="364"/>
      <c r="BM92" s="364"/>
      <c r="BN92" s="364"/>
      <c r="BO92" s="364"/>
      <c r="BP92" s="364"/>
      <c r="BQ92" s="364"/>
      <c r="BR92" s="364"/>
      <c r="BS92" s="364"/>
      <c r="BT92" s="364"/>
      <c r="BU92" s="364"/>
      <c r="BV92" s="364"/>
    </row>
    <row r="93" spans="63:74" x14ac:dyDescent="0.2">
      <c r="BK93" s="364"/>
      <c r="BL93" s="364"/>
      <c r="BM93" s="364"/>
      <c r="BN93" s="364"/>
      <c r="BO93" s="364"/>
      <c r="BP93" s="364"/>
      <c r="BQ93" s="364"/>
      <c r="BR93" s="364"/>
      <c r="BS93" s="364"/>
      <c r="BT93" s="364"/>
      <c r="BU93" s="364"/>
      <c r="BV93" s="364"/>
    </row>
    <row r="94" spans="63:74" x14ac:dyDescent="0.2">
      <c r="BK94" s="364"/>
      <c r="BL94" s="364"/>
      <c r="BM94" s="364"/>
      <c r="BN94" s="364"/>
      <c r="BO94" s="364"/>
      <c r="BP94" s="364"/>
      <c r="BQ94" s="364"/>
      <c r="BR94" s="364"/>
      <c r="BS94" s="364"/>
      <c r="BT94" s="364"/>
      <c r="BU94" s="364"/>
      <c r="BV94" s="364"/>
    </row>
    <row r="95" spans="63:74" x14ac:dyDescent="0.2">
      <c r="BK95" s="364"/>
      <c r="BL95" s="364"/>
      <c r="BM95" s="364"/>
      <c r="BN95" s="364"/>
      <c r="BO95" s="364"/>
      <c r="BP95" s="364"/>
      <c r="BQ95" s="364"/>
      <c r="BR95" s="364"/>
      <c r="BS95" s="364"/>
      <c r="BT95" s="364"/>
      <c r="BU95" s="364"/>
      <c r="BV95" s="364"/>
    </row>
    <row r="96" spans="63:74" x14ac:dyDescent="0.2">
      <c r="BK96" s="364"/>
      <c r="BL96" s="364"/>
      <c r="BM96" s="364"/>
      <c r="BN96" s="364"/>
      <c r="BO96" s="364"/>
      <c r="BP96" s="364"/>
      <c r="BQ96" s="364"/>
      <c r="BR96" s="364"/>
      <c r="BS96" s="364"/>
      <c r="BT96" s="364"/>
      <c r="BU96" s="364"/>
      <c r="BV96" s="364"/>
    </row>
    <row r="97" spans="63:74" x14ac:dyDescent="0.2">
      <c r="BK97" s="364"/>
      <c r="BL97" s="364"/>
      <c r="BM97" s="364"/>
      <c r="BN97" s="364"/>
      <c r="BO97" s="364"/>
      <c r="BP97" s="364"/>
      <c r="BQ97" s="364"/>
      <c r="BR97" s="364"/>
      <c r="BS97" s="364"/>
      <c r="BT97" s="364"/>
      <c r="BU97" s="364"/>
      <c r="BV97" s="364"/>
    </row>
    <row r="98" spans="63:74" x14ac:dyDescent="0.2">
      <c r="BK98" s="364"/>
      <c r="BL98" s="364"/>
      <c r="BM98" s="364"/>
      <c r="BN98" s="364"/>
      <c r="BO98" s="364"/>
      <c r="BP98" s="364"/>
      <c r="BQ98" s="364"/>
      <c r="BR98" s="364"/>
      <c r="BS98" s="364"/>
      <c r="BT98" s="364"/>
      <c r="BU98" s="364"/>
      <c r="BV98" s="364"/>
    </row>
    <row r="99" spans="63:74" x14ac:dyDescent="0.2">
      <c r="BK99" s="364"/>
      <c r="BL99" s="364"/>
      <c r="BM99" s="364"/>
      <c r="BN99" s="364"/>
      <c r="BO99" s="364"/>
      <c r="BP99" s="364"/>
      <c r="BQ99" s="364"/>
      <c r="BR99" s="364"/>
      <c r="BS99" s="364"/>
      <c r="BT99" s="364"/>
      <c r="BU99" s="364"/>
      <c r="BV99" s="364"/>
    </row>
    <row r="100" spans="63:74" x14ac:dyDescent="0.2">
      <c r="BK100" s="364"/>
      <c r="BL100" s="364"/>
      <c r="BM100" s="364"/>
      <c r="BN100" s="364"/>
      <c r="BO100" s="364"/>
      <c r="BP100" s="364"/>
      <c r="BQ100" s="364"/>
      <c r="BR100" s="364"/>
      <c r="BS100" s="364"/>
      <c r="BT100" s="364"/>
      <c r="BU100" s="364"/>
      <c r="BV100" s="364"/>
    </row>
    <row r="101" spans="63:74" x14ac:dyDescent="0.2">
      <c r="BK101" s="364"/>
      <c r="BL101" s="364"/>
      <c r="BM101" s="364"/>
      <c r="BN101" s="364"/>
      <c r="BO101" s="364"/>
      <c r="BP101" s="364"/>
      <c r="BQ101" s="364"/>
      <c r="BR101" s="364"/>
      <c r="BS101" s="364"/>
      <c r="BT101" s="364"/>
      <c r="BU101" s="364"/>
      <c r="BV101" s="364"/>
    </row>
    <row r="102" spans="63:74" x14ac:dyDescent="0.2">
      <c r="BK102" s="364"/>
      <c r="BL102" s="364"/>
      <c r="BM102" s="364"/>
      <c r="BN102" s="364"/>
      <c r="BO102" s="364"/>
      <c r="BP102" s="364"/>
      <c r="BQ102" s="364"/>
      <c r="BR102" s="364"/>
      <c r="BS102" s="364"/>
      <c r="BT102" s="364"/>
      <c r="BU102" s="364"/>
      <c r="BV102" s="364"/>
    </row>
    <row r="103" spans="63:74" x14ac:dyDescent="0.2">
      <c r="BK103" s="364"/>
      <c r="BL103" s="364"/>
      <c r="BM103" s="364"/>
      <c r="BN103" s="364"/>
      <c r="BO103" s="364"/>
      <c r="BP103" s="364"/>
      <c r="BQ103" s="364"/>
      <c r="BR103" s="364"/>
      <c r="BS103" s="364"/>
      <c r="BT103" s="364"/>
      <c r="BU103" s="364"/>
      <c r="BV103" s="364"/>
    </row>
    <row r="104" spans="63:74" x14ac:dyDescent="0.2">
      <c r="BK104" s="364"/>
      <c r="BL104" s="364"/>
      <c r="BM104" s="364"/>
      <c r="BN104" s="364"/>
      <c r="BO104" s="364"/>
      <c r="BP104" s="364"/>
      <c r="BQ104" s="364"/>
      <c r="BR104" s="364"/>
      <c r="BS104" s="364"/>
      <c r="BT104" s="364"/>
      <c r="BU104" s="364"/>
      <c r="BV104" s="364"/>
    </row>
    <row r="105" spans="63:74" x14ac:dyDescent="0.2">
      <c r="BK105" s="364"/>
      <c r="BL105" s="364"/>
      <c r="BM105" s="364"/>
      <c r="BN105" s="364"/>
      <c r="BO105" s="364"/>
      <c r="BP105" s="364"/>
      <c r="BQ105" s="364"/>
      <c r="BR105" s="364"/>
      <c r="BS105" s="364"/>
      <c r="BT105" s="364"/>
      <c r="BU105" s="364"/>
      <c r="BV105" s="364"/>
    </row>
    <row r="106" spans="63:74" x14ac:dyDescent="0.2">
      <c r="BK106" s="364"/>
      <c r="BL106" s="364"/>
      <c r="BM106" s="364"/>
      <c r="BN106" s="364"/>
      <c r="BO106" s="364"/>
      <c r="BP106" s="364"/>
      <c r="BQ106" s="364"/>
      <c r="BR106" s="364"/>
      <c r="BS106" s="364"/>
      <c r="BT106" s="364"/>
      <c r="BU106" s="364"/>
      <c r="BV106" s="364"/>
    </row>
    <row r="107" spans="63:74" x14ac:dyDescent="0.2">
      <c r="BK107" s="364"/>
      <c r="BL107" s="364"/>
      <c r="BM107" s="364"/>
      <c r="BN107" s="364"/>
      <c r="BO107" s="364"/>
      <c r="BP107" s="364"/>
      <c r="BQ107" s="364"/>
      <c r="BR107" s="364"/>
      <c r="BS107" s="364"/>
      <c r="BT107" s="364"/>
      <c r="BU107" s="364"/>
      <c r="BV107" s="364"/>
    </row>
    <row r="108" spans="63:74" x14ac:dyDescent="0.2">
      <c r="BK108" s="364"/>
      <c r="BL108" s="364"/>
      <c r="BM108" s="364"/>
      <c r="BN108" s="364"/>
      <c r="BO108" s="364"/>
      <c r="BP108" s="364"/>
      <c r="BQ108" s="364"/>
      <c r="BR108" s="364"/>
      <c r="BS108" s="364"/>
      <c r="BT108" s="364"/>
      <c r="BU108" s="364"/>
      <c r="BV108" s="364"/>
    </row>
    <row r="109" spans="63:74" x14ac:dyDescent="0.2">
      <c r="BK109" s="364"/>
      <c r="BL109" s="364"/>
      <c r="BM109" s="364"/>
      <c r="BN109" s="364"/>
      <c r="BO109" s="364"/>
      <c r="BP109" s="364"/>
      <c r="BQ109" s="364"/>
      <c r="BR109" s="364"/>
      <c r="BS109" s="364"/>
      <c r="BT109" s="364"/>
      <c r="BU109" s="364"/>
      <c r="BV109" s="364"/>
    </row>
    <row r="110" spans="63:74" x14ac:dyDescent="0.2">
      <c r="BK110" s="364"/>
      <c r="BL110" s="364"/>
      <c r="BM110" s="364"/>
      <c r="BN110" s="364"/>
      <c r="BO110" s="364"/>
      <c r="BP110" s="364"/>
      <c r="BQ110" s="364"/>
      <c r="BR110" s="364"/>
      <c r="BS110" s="364"/>
      <c r="BT110" s="364"/>
      <c r="BU110" s="364"/>
      <c r="BV110" s="364"/>
    </row>
    <row r="111" spans="63:74" x14ac:dyDescent="0.2">
      <c r="BK111" s="364"/>
      <c r="BL111" s="364"/>
      <c r="BM111" s="364"/>
      <c r="BN111" s="364"/>
      <c r="BO111" s="364"/>
      <c r="BP111" s="364"/>
      <c r="BQ111" s="364"/>
      <c r="BR111" s="364"/>
      <c r="BS111" s="364"/>
      <c r="BT111" s="364"/>
      <c r="BU111" s="364"/>
      <c r="BV111" s="364"/>
    </row>
    <row r="112" spans="63:74" x14ac:dyDescent="0.2">
      <c r="BK112" s="364"/>
      <c r="BL112" s="364"/>
      <c r="BM112" s="364"/>
      <c r="BN112" s="364"/>
      <c r="BO112" s="364"/>
      <c r="BP112" s="364"/>
      <c r="BQ112" s="364"/>
      <c r="BR112" s="364"/>
      <c r="BS112" s="364"/>
      <c r="BT112" s="364"/>
      <c r="BU112" s="364"/>
      <c r="BV112" s="364"/>
    </row>
    <row r="113" spans="63:74" x14ac:dyDescent="0.2">
      <c r="BK113" s="364"/>
      <c r="BL113" s="364"/>
      <c r="BM113" s="364"/>
      <c r="BN113" s="364"/>
      <c r="BO113" s="364"/>
      <c r="BP113" s="364"/>
      <c r="BQ113" s="364"/>
      <c r="BR113" s="364"/>
      <c r="BS113" s="364"/>
      <c r="BT113" s="364"/>
      <c r="BU113" s="364"/>
      <c r="BV113" s="364"/>
    </row>
    <row r="114" spans="63:74" x14ac:dyDescent="0.2">
      <c r="BK114" s="364"/>
      <c r="BL114" s="364"/>
      <c r="BM114" s="364"/>
      <c r="BN114" s="364"/>
      <c r="BO114" s="364"/>
      <c r="BP114" s="364"/>
      <c r="BQ114" s="364"/>
      <c r="BR114" s="364"/>
      <c r="BS114" s="364"/>
      <c r="BT114" s="364"/>
      <c r="BU114" s="364"/>
      <c r="BV114" s="364"/>
    </row>
    <row r="115" spans="63:74" x14ac:dyDescent="0.2">
      <c r="BK115" s="364"/>
      <c r="BL115" s="364"/>
      <c r="BM115" s="364"/>
      <c r="BN115" s="364"/>
      <c r="BO115" s="364"/>
      <c r="BP115" s="364"/>
      <c r="BQ115" s="364"/>
      <c r="BR115" s="364"/>
      <c r="BS115" s="364"/>
      <c r="BT115" s="364"/>
      <c r="BU115" s="364"/>
      <c r="BV115" s="364"/>
    </row>
    <row r="116" spans="63:74" x14ac:dyDescent="0.2">
      <c r="BK116" s="364"/>
      <c r="BL116" s="364"/>
      <c r="BM116" s="364"/>
      <c r="BN116" s="364"/>
      <c r="BO116" s="364"/>
      <c r="BP116" s="364"/>
      <c r="BQ116" s="364"/>
      <c r="BR116" s="364"/>
      <c r="BS116" s="364"/>
      <c r="BT116" s="364"/>
      <c r="BU116" s="364"/>
      <c r="BV116" s="364"/>
    </row>
    <row r="117" spans="63:74" x14ac:dyDescent="0.2">
      <c r="BK117" s="364"/>
      <c r="BL117" s="364"/>
      <c r="BM117" s="364"/>
      <c r="BN117" s="364"/>
      <c r="BO117" s="364"/>
      <c r="BP117" s="364"/>
      <c r="BQ117" s="364"/>
      <c r="BR117" s="364"/>
      <c r="BS117" s="364"/>
      <c r="BT117" s="364"/>
      <c r="BU117" s="364"/>
      <c r="BV117" s="364"/>
    </row>
    <row r="118" spans="63:74" x14ac:dyDescent="0.2">
      <c r="BK118" s="364"/>
      <c r="BL118" s="364"/>
      <c r="BM118" s="364"/>
      <c r="BN118" s="364"/>
      <c r="BO118" s="364"/>
      <c r="BP118" s="364"/>
      <c r="BQ118" s="364"/>
      <c r="BR118" s="364"/>
      <c r="BS118" s="364"/>
      <c r="BT118" s="364"/>
      <c r="BU118" s="364"/>
      <c r="BV118" s="364"/>
    </row>
    <row r="119" spans="63:74" x14ac:dyDescent="0.2">
      <c r="BK119" s="364"/>
      <c r="BL119" s="364"/>
      <c r="BM119" s="364"/>
      <c r="BN119" s="364"/>
      <c r="BO119" s="364"/>
      <c r="BP119" s="364"/>
      <c r="BQ119" s="364"/>
      <c r="BR119" s="364"/>
      <c r="BS119" s="364"/>
      <c r="BT119" s="364"/>
      <c r="BU119" s="364"/>
      <c r="BV119" s="364"/>
    </row>
    <row r="120" spans="63:74" x14ac:dyDescent="0.2">
      <c r="BK120" s="364"/>
      <c r="BL120" s="364"/>
      <c r="BM120" s="364"/>
      <c r="BN120" s="364"/>
      <c r="BO120" s="364"/>
      <c r="BP120" s="364"/>
      <c r="BQ120" s="364"/>
      <c r="BR120" s="364"/>
      <c r="BS120" s="364"/>
      <c r="BT120" s="364"/>
      <c r="BU120" s="364"/>
      <c r="BV120" s="364"/>
    </row>
    <row r="121" spans="63:74" x14ac:dyDescent="0.2">
      <c r="BK121" s="364"/>
      <c r="BL121" s="364"/>
      <c r="BM121" s="364"/>
      <c r="BN121" s="364"/>
      <c r="BO121" s="364"/>
      <c r="BP121" s="364"/>
      <c r="BQ121" s="364"/>
      <c r="BR121" s="364"/>
      <c r="BS121" s="364"/>
      <c r="BT121" s="364"/>
      <c r="BU121" s="364"/>
      <c r="BV121" s="364"/>
    </row>
    <row r="122" spans="63:74" x14ac:dyDescent="0.2">
      <c r="BK122" s="364"/>
      <c r="BL122" s="364"/>
      <c r="BM122" s="364"/>
      <c r="BN122" s="364"/>
      <c r="BO122" s="364"/>
      <c r="BP122" s="364"/>
      <c r="BQ122" s="364"/>
      <c r="BR122" s="364"/>
      <c r="BS122" s="364"/>
      <c r="BT122" s="364"/>
      <c r="BU122" s="364"/>
      <c r="BV122" s="364"/>
    </row>
    <row r="123" spans="63:74" x14ac:dyDescent="0.2">
      <c r="BK123" s="364"/>
      <c r="BL123" s="364"/>
      <c r="BM123" s="364"/>
      <c r="BN123" s="364"/>
      <c r="BO123" s="364"/>
      <c r="BP123" s="364"/>
      <c r="BQ123" s="364"/>
      <c r="BR123" s="364"/>
      <c r="BS123" s="364"/>
      <c r="BT123" s="364"/>
      <c r="BU123" s="364"/>
      <c r="BV123" s="364"/>
    </row>
    <row r="124" spans="63:74" x14ac:dyDescent="0.2">
      <c r="BK124" s="364"/>
      <c r="BL124" s="364"/>
      <c r="BM124" s="364"/>
      <c r="BN124" s="364"/>
      <c r="BO124" s="364"/>
      <c r="BP124" s="364"/>
      <c r="BQ124" s="364"/>
      <c r="BR124" s="364"/>
      <c r="BS124" s="364"/>
      <c r="BT124" s="364"/>
      <c r="BU124" s="364"/>
      <c r="BV124" s="364"/>
    </row>
    <row r="125" spans="63:74" x14ac:dyDescent="0.2">
      <c r="BK125" s="364"/>
      <c r="BL125" s="364"/>
      <c r="BM125" s="364"/>
      <c r="BN125" s="364"/>
      <c r="BO125" s="364"/>
      <c r="BP125" s="364"/>
      <c r="BQ125" s="364"/>
      <c r="BR125" s="364"/>
      <c r="BS125" s="364"/>
      <c r="BT125" s="364"/>
      <c r="BU125" s="364"/>
      <c r="BV125" s="364"/>
    </row>
    <row r="126" spans="63:74" x14ac:dyDescent="0.2">
      <c r="BK126" s="364"/>
      <c r="BL126" s="364"/>
      <c r="BM126" s="364"/>
      <c r="BN126" s="364"/>
      <c r="BO126" s="364"/>
      <c r="BP126" s="364"/>
      <c r="BQ126" s="364"/>
      <c r="BR126" s="364"/>
      <c r="BS126" s="364"/>
      <c r="BT126" s="364"/>
      <c r="BU126" s="364"/>
      <c r="BV126" s="364"/>
    </row>
    <row r="127" spans="63:74" x14ac:dyDescent="0.2">
      <c r="BK127" s="364"/>
      <c r="BL127" s="364"/>
      <c r="BM127" s="364"/>
      <c r="BN127" s="364"/>
      <c r="BO127" s="364"/>
      <c r="BP127" s="364"/>
      <c r="BQ127" s="364"/>
      <c r="BR127" s="364"/>
      <c r="BS127" s="364"/>
      <c r="BT127" s="364"/>
      <c r="BU127" s="364"/>
      <c r="BV127" s="364"/>
    </row>
    <row r="128" spans="63:74" x14ac:dyDescent="0.2">
      <c r="BK128" s="364"/>
      <c r="BL128" s="364"/>
      <c r="BM128" s="364"/>
      <c r="BN128" s="364"/>
      <c r="BO128" s="364"/>
      <c r="BP128" s="364"/>
      <c r="BQ128" s="364"/>
      <c r="BR128" s="364"/>
      <c r="BS128" s="364"/>
      <c r="BT128" s="364"/>
      <c r="BU128" s="364"/>
      <c r="BV128" s="364"/>
    </row>
    <row r="129" spans="63:74" x14ac:dyDescent="0.2">
      <c r="BK129" s="364"/>
      <c r="BL129" s="364"/>
      <c r="BM129" s="364"/>
      <c r="BN129" s="364"/>
      <c r="BO129" s="364"/>
      <c r="BP129" s="364"/>
      <c r="BQ129" s="364"/>
      <c r="BR129" s="364"/>
      <c r="BS129" s="364"/>
      <c r="BT129" s="364"/>
      <c r="BU129" s="364"/>
      <c r="BV129" s="364"/>
    </row>
    <row r="130" spans="63:74" x14ac:dyDescent="0.2">
      <c r="BK130" s="364"/>
      <c r="BL130" s="364"/>
      <c r="BM130" s="364"/>
      <c r="BN130" s="364"/>
      <c r="BO130" s="364"/>
      <c r="BP130" s="364"/>
      <c r="BQ130" s="364"/>
      <c r="BR130" s="364"/>
      <c r="BS130" s="364"/>
      <c r="BT130" s="364"/>
      <c r="BU130" s="364"/>
      <c r="BV130" s="364"/>
    </row>
    <row r="131" spans="63:74" x14ac:dyDescent="0.2">
      <c r="BK131" s="364"/>
      <c r="BL131" s="364"/>
      <c r="BM131" s="364"/>
      <c r="BN131" s="364"/>
      <c r="BO131" s="364"/>
      <c r="BP131" s="364"/>
      <c r="BQ131" s="364"/>
      <c r="BR131" s="364"/>
      <c r="BS131" s="364"/>
      <c r="BT131" s="364"/>
      <c r="BU131" s="364"/>
      <c r="BV131" s="364"/>
    </row>
    <row r="132" spans="63:74" x14ac:dyDescent="0.2">
      <c r="BK132" s="364"/>
      <c r="BL132" s="364"/>
      <c r="BM132" s="364"/>
      <c r="BN132" s="364"/>
      <c r="BO132" s="364"/>
      <c r="BP132" s="364"/>
      <c r="BQ132" s="364"/>
      <c r="BR132" s="364"/>
      <c r="BS132" s="364"/>
      <c r="BT132" s="364"/>
      <c r="BU132" s="364"/>
      <c r="BV132" s="364"/>
    </row>
    <row r="133" spans="63:74" x14ac:dyDescent="0.2">
      <c r="BK133" s="364"/>
      <c r="BL133" s="364"/>
      <c r="BM133" s="364"/>
      <c r="BN133" s="364"/>
      <c r="BO133" s="364"/>
      <c r="BP133" s="364"/>
      <c r="BQ133" s="364"/>
      <c r="BR133" s="364"/>
      <c r="BS133" s="364"/>
      <c r="BT133" s="364"/>
      <c r="BU133" s="364"/>
      <c r="BV133" s="364"/>
    </row>
    <row r="134" spans="63:74" x14ac:dyDescent="0.2">
      <c r="BK134" s="364"/>
      <c r="BL134" s="364"/>
      <c r="BM134" s="364"/>
      <c r="BN134" s="364"/>
      <c r="BO134" s="364"/>
      <c r="BP134" s="364"/>
      <c r="BQ134" s="364"/>
      <c r="BR134" s="364"/>
      <c r="BS134" s="364"/>
      <c r="BT134" s="364"/>
      <c r="BU134" s="364"/>
      <c r="BV134" s="364"/>
    </row>
    <row r="135" spans="63:74" x14ac:dyDescent="0.2">
      <c r="BK135" s="364"/>
      <c r="BL135" s="364"/>
      <c r="BM135" s="364"/>
      <c r="BN135" s="364"/>
      <c r="BO135" s="364"/>
      <c r="BP135" s="364"/>
      <c r="BQ135" s="364"/>
      <c r="BR135" s="364"/>
      <c r="BS135" s="364"/>
      <c r="BT135" s="364"/>
      <c r="BU135" s="364"/>
      <c r="BV135" s="364"/>
    </row>
    <row r="136" spans="63:74" x14ac:dyDescent="0.2">
      <c r="BK136" s="364"/>
      <c r="BL136" s="364"/>
      <c r="BM136" s="364"/>
      <c r="BN136" s="364"/>
      <c r="BO136" s="364"/>
      <c r="BP136" s="364"/>
      <c r="BQ136" s="364"/>
      <c r="BR136" s="364"/>
      <c r="BS136" s="364"/>
      <c r="BT136" s="364"/>
      <c r="BU136" s="364"/>
      <c r="BV136" s="364"/>
    </row>
    <row r="137" spans="63:74" x14ac:dyDescent="0.2">
      <c r="BK137" s="364"/>
      <c r="BL137" s="364"/>
      <c r="BM137" s="364"/>
      <c r="BN137" s="364"/>
      <c r="BO137" s="364"/>
      <c r="BP137" s="364"/>
      <c r="BQ137" s="364"/>
      <c r="BR137" s="364"/>
      <c r="BS137" s="364"/>
      <c r="BT137" s="364"/>
      <c r="BU137" s="364"/>
      <c r="BV137" s="364"/>
    </row>
    <row r="138" spans="63:74" x14ac:dyDescent="0.2">
      <c r="BK138" s="364"/>
      <c r="BL138" s="364"/>
      <c r="BM138" s="364"/>
      <c r="BN138" s="364"/>
      <c r="BO138" s="364"/>
      <c r="BP138" s="364"/>
      <c r="BQ138" s="364"/>
      <c r="BR138" s="364"/>
      <c r="BS138" s="364"/>
      <c r="BT138" s="364"/>
      <c r="BU138" s="364"/>
      <c r="BV138" s="364"/>
    </row>
    <row r="139" spans="63:74" x14ac:dyDescent="0.2">
      <c r="BK139" s="364"/>
      <c r="BL139" s="364"/>
      <c r="BM139" s="364"/>
      <c r="BN139" s="364"/>
      <c r="BO139" s="364"/>
      <c r="BP139" s="364"/>
      <c r="BQ139" s="364"/>
      <c r="BR139" s="364"/>
      <c r="BS139" s="364"/>
      <c r="BT139" s="364"/>
      <c r="BU139" s="364"/>
      <c r="BV139" s="364"/>
    </row>
    <row r="140" spans="63:74" x14ac:dyDescent="0.2">
      <c r="BK140" s="364"/>
      <c r="BL140" s="364"/>
      <c r="BM140" s="364"/>
      <c r="BN140" s="364"/>
      <c r="BO140" s="364"/>
      <c r="BP140" s="364"/>
      <c r="BQ140" s="364"/>
      <c r="BR140" s="364"/>
      <c r="BS140" s="364"/>
      <c r="BT140" s="364"/>
      <c r="BU140" s="364"/>
      <c r="BV140" s="364"/>
    </row>
    <row r="141" spans="63:74" x14ac:dyDescent="0.2">
      <c r="BK141" s="364"/>
      <c r="BL141" s="364"/>
      <c r="BM141" s="364"/>
      <c r="BN141" s="364"/>
      <c r="BO141" s="364"/>
      <c r="BP141" s="364"/>
      <c r="BQ141" s="364"/>
      <c r="BR141" s="364"/>
      <c r="BS141" s="364"/>
      <c r="BT141" s="364"/>
      <c r="BU141" s="364"/>
      <c r="BV141" s="364"/>
    </row>
    <row r="142" spans="63:74" x14ac:dyDescent="0.2">
      <c r="BK142" s="364"/>
      <c r="BL142" s="364"/>
      <c r="BM142" s="364"/>
      <c r="BN142" s="364"/>
      <c r="BO142" s="364"/>
      <c r="BP142" s="364"/>
      <c r="BQ142" s="364"/>
      <c r="BR142" s="364"/>
      <c r="BS142" s="364"/>
      <c r="BT142" s="364"/>
      <c r="BU142" s="364"/>
      <c r="BV142" s="364"/>
    </row>
    <row r="143" spans="63:74" x14ac:dyDescent="0.2">
      <c r="BK143" s="364"/>
      <c r="BL143" s="364"/>
      <c r="BM143" s="364"/>
      <c r="BN143" s="364"/>
      <c r="BO143" s="364"/>
      <c r="BP143" s="364"/>
      <c r="BQ143" s="364"/>
      <c r="BR143" s="364"/>
      <c r="BS143" s="364"/>
      <c r="BT143" s="364"/>
      <c r="BU143" s="364"/>
      <c r="BV143" s="364"/>
    </row>
  </sheetData>
  <mergeCells count="18">
    <mergeCell ref="B47:Q47"/>
    <mergeCell ref="B48:Q48"/>
    <mergeCell ref="B49:Q49"/>
    <mergeCell ref="A1:A2"/>
    <mergeCell ref="B40:Q40"/>
    <mergeCell ref="B42:Q42"/>
    <mergeCell ref="B44:Q44"/>
    <mergeCell ref="B45:Q45"/>
    <mergeCell ref="B41:Q41"/>
    <mergeCell ref="B46:Q46"/>
    <mergeCell ref="B43:Q43"/>
    <mergeCell ref="BK3:BV3"/>
    <mergeCell ref="B1:AL1"/>
    <mergeCell ref="C3:N3"/>
    <mergeCell ref="O3:Z3"/>
    <mergeCell ref="AA3:AL3"/>
    <mergeCell ref="AM3:AX3"/>
    <mergeCell ref="AY3:BJ3"/>
  </mergeCells>
  <phoneticPr fontId="6" type="noConversion"/>
  <hyperlinks>
    <hyperlink ref="A1:A2" location="Contents!A1" display="Table of Contents"/>
  </hyperlinks>
  <pageMargins left="0.25" right="0.25" top="0.25" bottom="0.25" header="0.5" footer="0.5"/>
  <pageSetup scale="87" orientation="portrait" horizontalDpi="300" verticalDpi="300"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4">
    <pageSetUpPr fitToPage="1"/>
  </sheetPr>
  <dimension ref="A1:BV143"/>
  <sheetViews>
    <sheetView showGridLines="0" workbookViewId="0">
      <pane xSplit="2" ySplit="4" topLeftCell="C5" activePane="bottomRight" state="frozen"/>
      <selection activeCell="BF63" sqref="BF63"/>
      <selection pane="topRight" activeCell="BF63" sqref="BF63"/>
      <selection pane="bottomLeft" activeCell="BF63" sqref="BF63"/>
      <selection pane="bottomRight" activeCell="B1" sqref="B1:AL1"/>
    </sheetView>
  </sheetViews>
  <sheetFormatPr defaultColWidth="9.5546875" defaultRowHeight="10.199999999999999" x14ac:dyDescent="0.2"/>
  <cols>
    <col min="1" max="1" width="11.5546875" style="89" customWidth="1"/>
    <col min="2" max="2" width="27.44140625" style="89" customWidth="1"/>
    <col min="3" max="50" width="6.5546875" style="89" customWidth="1"/>
    <col min="51" max="55" width="6.5546875" style="361" customWidth="1"/>
    <col min="56" max="58" width="6.5546875" style="625" customWidth="1"/>
    <col min="59" max="62" width="6.5546875" style="361" customWidth="1"/>
    <col min="63" max="74" width="6.5546875" style="89" customWidth="1"/>
    <col min="75" max="16384" width="9.5546875" style="89"/>
  </cols>
  <sheetData>
    <row r="1" spans="1:74" ht="14.85" customHeight="1" x14ac:dyDescent="0.25">
      <c r="A1" s="782" t="s">
        <v>798</v>
      </c>
      <c r="B1" s="824" t="s">
        <v>237</v>
      </c>
      <c r="C1" s="825"/>
      <c r="D1" s="825"/>
      <c r="E1" s="825"/>
      <c r="F1" s="825"/>
      <c r="G1" s="825"/>
      <c r="H1" s="825"/>
      <c r="I1" s="825"/>
      <c r="J1" s="825"/>
      <c r="K1" s="825"/>
      <c r="L1" s="825"/>
      <c r="M1" s="825"/>
      <c r="N1" s="825"/>
      <c r="O1" s="825"/>
      <c r="P1" s="825"/>
      <c r="Q1" s="825"/>
      <c r="R1" s="825"/>
      <c r="S1" s="825"/>
      <c r="T1" s="825"/>
      <c r="U1" s="825"/>
      <c r="V1" s="825"/>
      <c r="W1" s="825"/>
      <c r="X1" s="825"/>
      <c r="Y1" s="825"/>
      <c r="Z1" s="825"/>
      <c r="AA1" s="825"/>
      <c r="AB1" s="825"/>
      <c r="AC1" s="825"/>
      <c r="AD1" s="825"/>
      <c r="AE1" s="825"/>
      <c r="AF1" s="825"/>
      <c r="AG1" s="825"/>
      <c r="AH1" s="825"/>
      <c r="AI1" s="825"/>
      <c r="AJ1" s="825"/>
      <c r="AK1" s="825"/>
      <c r="AL1" s="825"/>
      <c r="AM1" s="285"/>
    </row>
    <row r="2" spans="1:74" s="72" customFormat="1" ht="13.2" x14ac:dyDescent="0.25">
      <c r="A2" s="783"/>
      <c r="B2" s="505" t="str">
        <f>"U.S. Energy Information Administration  |  Short-Term Energy Outlook  - "&amp;Dates!D1</f>
        <v>U.S. Energy Information Administration  |  Short-Term Energy Outlook  - January 2021</v>
      </c>
      <c r="C2" s="506"/>
      <c r="D2" s="506"/>
      <c r="E2" s="506"/>
      <c r="F2" s="506"/>
      <c r="G2" s="506"/>
      <c r="H2" s="506"/>
      <c r="I2" s="506"/>
      <c r="J2" s="506"/>
      <c r="K2" s="506"/>
      <c r="L2" s="506"/>
      <c r="M2" s="506"/>
      <c r="N2" s="506"/>
      <c r="O2" s="506"/>
      <c r="P2" s="506"/>
      <c r="Q2" s="506"/>
      <c r="R2" s="506"/>
      <c r="S2" s="506"/>
      <c r="T2" s="506"/>
      <c r="U2" s="506"/>
      <c r="V2" s="506"/>
      <c r="W2" s="506"/>
      <c r="X2" s="506"/>
      <c r="Y2" s="506"/>
      <c r="Z2" s="506"/>
      <c r="AA2" s="506"/>
      <c r="AB2" s="506"/>
      <c r="AC2" s="506"/>
      <c r="AD2" s="506"/>
      <c r="AE2" s="506"/>
      <c r="AF2" s="506"/>
      <c r="AG2" s="506"/>
      <c r="AH2" s="506"/>
      <c r="AI2" s="506"/>
      <c r="AJ2" s="506"/>
      <c r="AK2" s="506"/>
      <c r="AL2" s="506"/>
      <c r="AM2" s="286"/>
      <c r="AY2" s="367"/>
      <c r="AZ2" s="367"/>
      <c r="BA2" s="367"/>
      <c r="BB2" s="367"/>
      <c r="BC2" s="367"/>
      <c r="BD2" s="616"/>
      <c r="BE2" s="616"/>
      <c r="BF2" s="616"/>
      <c r="BG2" s="367"/>
      <c r="BH2" s="367"/>
      <c r="BI2" s="367"/>
      <c r="BJ2" s="367"/>
    </row>
    <row r="3" spans="1:74" s="12" customFormat="1" ht="13.2" x14ac:dyDescent="0.25">
      <c r="A3" s="14"/>
      <c r="B3" s="15"/>
      <c r="C3" s="785">
        <f>Dates!D3</f>
        <v>2017</v>
      </c>
      <c r="D3" s="776"/>
      <c r="E3" s="776"/>
      <c r="F3" s="776"/>
      <c r="G3" s="776"/>
      <c r="H3" s="776"/>
      <c r="I3" s="776"/>
      <c r="J3" s="776"/>
      <c r="K3" s="776"/>
      <c r="L3" s="776"/>
      <c r="M3" s="776"/>
      <c r="N3" s="777"/>
      <c r="O3" s="785">
        <f>C3+1</f>
        <v>2018</v>
      </c>
      <c r="P3" s="786"/>
      <c r="Q3" s="786"/>
      <c r="R3" s="786"/>
      <c r="S3" s="786"/>
      <c r="T3" s="786"/>
      <c r="U3" s="786"/>
      <c r="V3" s="786"/>
      <c r="W3" s="786"/>
      <c r="X3" s="776"/>
      <c r="Y3" s="776"/>
      <c r="Z3" s="777"/>
      <c r="AA3" s="773">
        <f>O3+1</f>
        <v>2019</v>
      </c>
      <c r="AB3" s="776"/>
      <c r="AC3" s="776"/>
      <c r="AD3" s="776"/>
      <c r="AE3" s="776"/>
      <c r="AF3" s="776"/>
      <c r="AG3" s="776"/>
      <c r="AH3" s="776"/>
      <c r="AI3" s="776"/>
      <c r="AJ3" s="776"/>
      <c r="AK3" s="776"/>
      <c r="AL3" s="777"/>
      <c r="AM3" s="773">
        <f>AA3+1</f>
        <v>2020</v>
      </c>
      <c r="AN3" s="776"/>
      <c r="AO3" s="776"/>
      <c r="AP3" s="776"/>
      <c r="AQ3" s="776"/>
      <c r="AR3" s="776"/>
      <c r="AS3" s="776"/>
      <c r="AT3" s="776"/>
      <c r="AU3" s="776"/>
      <c r="AV3" s="776"/>
      <c r="AW3" s="776"/>
      <c r="AX3" s="777"/>
      <c r="AY3" s="773">
        <f>AM3+1</f>
        <v>2021</v>
      </c>
      <c r="AZ3" s="774"/>
      <c r="BA3" s="774"/>
      <c r="BB3" s="774"/>
      <c r="BC3" s="774"/>
      <c r="BD3" s="774"/>
      <c r="BE3" s="774"/>
      <c r="BF3" s="774"/>
      <c r="BG3" s="774"/>
      <c r="BH3" s="774"/>
      <c r="BI3" s="774"/>
      <c r="BJ3" s="775"/>
      <c r="BK3" s="773">
        <f>AY3+1</f>
        <v>2022</v>
      </c>
      <c r="BL3" s="776"/>
      <c r="BM3" s="776"/>
      <c r="BN3" s="776"/>
      <c r="BO3" s="776"/>
      <c r="BP3" s="776"/>
      <c r="BQ3" s="776"/>
      <c r="BR3" s="776"/>
      <c r="BS3" s="776"/>
      <c r="BT3" s="776"/>
      <c r="BU3" s="776"/>
      <c r="BV3" s="777"/>
    </row>
    <row r="4" spans="1:74" s="12" customFormat="1" x14ac:dyDescent="0.2">
      <c r="A4" s="16"/>
      <c r="B4" s="17"/>
      <c r="C4" s="18" t="s">
        <v>473</v>
      </c>
      <c r="D4" s="18" t="s">
        <v>474</v>
      </c>
      <c r="E4" s="18" t="s">
        <v>475</v>
      </c>
      <c r="F4" s="18" t="s">
        <v>476</v>
      </c>
      <c r="G4" s="18" t="s">
        <v>477</v>
      </c>
      <c r="H4" s="18" t="s">
        <v>478</v>
      </c>
      <c r="I4" s="18" t="s">
        <v>479</v>
      </c>
      <c r="J4" s="18" t="s">
        <v>480</v>
      </c>
      <c r="K4" s="18" t="s">
        <v>481</v>
      </c>
      <c r="L4" s="18" t="s">
        <v>482</v>
      </c>
      <c r="M4" s="18" t="s">
        <v>483</v>
      </c>
      <c r="N4" s="18" t="s">
        <v>484</v>
      </c>
      <c r="O4" s="18" t="s">
        <v>473</v>
      </c>
      <c r="P4" s="18" t="s">
        <v>474</v>
      </c>
      <c r="Q4" s="18" t="s">
        <v>475</v>
      </c>
      <c r="R4" s="18" t="s">
        <v>476</v>
      </c>
      <c r="S4" s="18" t="s">
        <v>477</v>
      </c>
      <c r="T4" s="18" t="s">
        <v>478</v>
      </c>
      <c r="U4" s="18" t="s">
        <v>479</v>
      </c>
      <c r="V4" s="18" t="s">
        <v>480</v>
      </c>
      <c r="W4" s="18" t="s">
        <v>481</v>
      </c>
      <c r="X4" s="18" t="s">
        <v>482</v>
      </c>
      <c r="Y4" s="18" t="s">
        <v>483</v>
      </c>
      <c r="Z4" s="18" t="s">
        <v>484</v>
      </c>
      <c r="AA4" s="18" t="s">
        <v>473</v>
      </c>
      <c r="AB4" s="18" t="s">
        <v>474</v>
      </c>
      <c r="AC4" s="18" t="s">
        <v>475</v>
      </c>
      <c r="AD4" s="18" t="s">
        <v>476</v>
      </c>
      <c r="AE4" s="18" t="s">
        <v>477</v>
      </c>
      <c r="AF4" s="18" t="s">
        <v>478</v>
      </c>
      <c r="AG4" s="18" t="s">
        <v>479</v>
      </c>
      <c r="AH4" s="18" t="s">
        <v>480</v>
      </c>
      <c r="AI4" s="18" t="s">
        <v>481</v>
      </c>
      <c r="AJ4" s="18" t="s">
        <v>482</v>
      </c>
      <c r="AK4" s="18" t="s">
        <v>483</v>
      </c>
      <c r="AL4" s="18" t="s">
        <v>484</v>
      </c>
      <c r="AM4" s="18" t="s">
        <v>473</v>
      </c>
      <c r="AN4" s="18" t="s">
        <v>474</v>
      </c>
      <c r="AO4" s="18" t="s">
        <v>475</v>
      </c>
      <c r="AP4" s="18" t="s">
        <v>476</v>
      </c>
      <c r="AQ4" s="18" t="s">
        <v>477</v>
      </c>
      <c r="AR4" s="18" t="s">
        <v>478</v>
      </c>
      <c r="AS4" s="18" t="s">
        <v>479</v>
      </c>
      <c r="AT4" s="18" t="s">
        <v>480</v>
      </c>
      <c r="AU4" s="18" t="s">
        <v>481</v>
      </c>
      <c r="AV4" s="18" t="s">
        <v>482</v>
      </c>
      <c r="AW4" s="18" t="s">
        <v>483</v>
      </c>
      <c r="AX4" s="18" t="s">
        <v>484</v>
      </c>
      <c r="AY4" s="18" t="s">
        <v>473</v>
      </c>
      <c r="AZ4" s="18" t="s">
        <v>474</v>
      </c>
      <c r="BA4" s="18" t="s">
        <v>475</v>
      </c>
      <c r="BB4" s="18" t="s">
        <v>476</v>
      </c>
      <c r="BC4" s="18" t="s">
        <v>477</v>
      </c>
      <c r="BD4" s="18" t="s">
        <v>478</v>
      </c>
      <c r="BE4" s="18" t="s">
        <v>479</v>
      </c>
      <c r="BF4" s="18" t="s">
        <v>480</v>
      </c>
      <c r="BG4" s="18" t="s">
        <v>481</v>
      </c>
      <c r="BH4" s="18" t="s">
        <v>482</v>
      </c>
      <c r="BI4" s="18" t="s">
        <v>483</v>
      </c>
      <c r="BJ4" s="18" t="s">
        <v>484</v>
      </c>
      <c r="BK4" s="18" t="s">
        <v>473</v>
      </c>
      <c r="BL4" s="18" t="s">
        <v>474</v>
      </c>
      <c r="BM4" s="18" t="s">
        <v>475</v>
      </c>
      <c r="BN4" s="18" t="s">
        <v>476</v>
      </c>
      <c r="BO4" s="18" t="s">
        <v>477</v>
      </c>
      <c r="BP4" s="18" t="s">
        <v>478</v>
      </c>
      <c r="BQ4" s="18" t="s">
        <v>479</v>
      </c>
      <c r="BR4" s="18" t="s">
        <v>480</v>
      </c>
      <c r="BS4" s="18" t="s">
        <v>481</v>
      </c>
      <c r="BT4" s="18" t="s">
        <v>482</v>
      </c>
      <c r="BU4" s="18" t="s">
        <v>483</v>
      </c>
      <c r="BV4" s="18" t="s">
        <v>484</v>
      </c>
    </row>
    <row r="5" spans="1:74" ht="11.1" customHeight="1" x14ac:dyDescent="0.2">
      <c r="A5" s="90"/>
      <c r="B5" s="91" t="s">
        <v>220</v>
      </c>
      <c r="C5" s="92"/>
      <c r="D5" s="92"/>
      <c r="E5" s="92"/>
      <c r="F5" s="92"/>
      <c r="G5" s="92"/>
      <c r="H5" s="92"/>
      <c r="I5" s="92"/>
      <c r="J5" s="92"/>
      <c r="K5" s="92"/>
      <c r="L5" s="92"/>
      <c r="M5" s="92"/>
      <c r="N5" s="92"/>
      <c r="O5" s="92"/>
      <c r="P5" s="92"/>
      <c r="Q5" s="92"/>
      <c r="R5" s="92"/>
      <c r="S5" s="92"/>
      <c r="T5" s="92"/>
      <c r="U5" s="92"/>
      <c r="V5" s="92"/>
      <c r="W5" s="92"/>
      <c r="X5" s="92"/>
      <c r="Y5" s="92"/>
      <c r="Z5" s="92"/>
      <c r="AA5" s="92"/>
      <c r="AB5" s="92"/>
      <c r="AC5" s="92"/>
      <c r="AD5" s="92"/>
      <c r="AE5" s="92"/>
      <c r="AF5" s="92"/>
      <c r="AG5" s="92"/>
      <c r="AH5" s="92"/>
      <c r="AI5" s="92"/>
      <c r="AJ5" s="92"/>
      <c r="AK5" s="92"/>
      <c r="AL5" s="92"/>
      <c r="AM5" s="92"/>
      <c r="AN5" s="92"/>
      <c r="AO5" s="92"/>
      <c r="AP5" s="92"/>
      <c r="AQ5" s="92"/>
      <c r="AR5" s="92"/>
      <c r="AS5" s="92"/>
      <c r="AT5" s="92"/>
      <c r="AU5" s="92"/>
      <c r="AV5" s="92"/>
      <c r="AW5" s="92"/>
      <c r="AX5" s="92"/>
      <c r="AY5" s="393"/>
      <c r="AZ5" s="737"/>
      <c r="BA5" s="737"/>
      <c r="BB5" s="737"/>
      <c r="BC5" s="737"/>
      <c r="BD5" s="737"/>
      <c r="BE5" s="737"/>
      <c r="BF5" s="737"/>
      <c r="BG5" s="737"/>
      <c r="BH5" s="92"/>
      <c r="BI5" s="92"/>
      <c r="BJ5" s="393"/>
      <c r="BK5" s="393"/>
      <c r="BL5" s="393"/>
      <c r="BM5" s="393"/>
      <c r="BN5" s="393"/>
      <c r="BO5" s="393"/>
      <c r="BP5" s="393"/>
      <c r="BQ5" s="393"/>
      <c r="BR5" s="393"/>
      <c r="BS5" s="393"/>
      <c r="BT5" s="393"/>
      <c r="BU5" s="393"/>
      <c r="BV5" s="393"/>
    </row>
    <row r="6" spans="1:74" ht="11.1" customHeight="1" x14ac:dyDescent="0.2">
      <c r="A6" s="93" t="s">
        <v>200</v>
      </c>
      <c r="B6" s="194" t="s">
        <v>444</v>
      </c>
      <c r="C6" s="250">
        <v>68.414385999999993</v>
      </c>
      <c r="D6" s="250">
        <v>64.389031000000003</v>
      </c>
      <c r="E6" s="250">
        <v>64.335048</v>
      </c>
      <c r="F6" s="250">
        <v>58.753723000000001</v>
      </c>
      <c r="G6" s="250">
        <v>62.115414000000001</v>
      </c>
      <c r="H6" s="250">
        <v>66.228987000000004</v>
      </c>
      <c r="I6" s="250">
        <v>62.966363999999999</v>
      </c>
      <c r="J6" s="250">
        <v>70.582329999999999</v>
      </c>
      <c r="K6" s="250">
        <v>62.891468000000003</v>
      </c>
      <c r="L6" s="250">
        <v>66.367608000000004</v>
      </c>
      <c r="M6" s="250">
        <v>64.345232999999993</v>
      </c>
      <c r="N6" s="250">
        <v>63.219765000000002</v>
      </c>
      <c r="O6" s="250">
        <v>61.936683000000002</v>
      </c>
      <c r="P6" s="250">
        <v>60.235142000000003</v>
      </c>
      <c r="Q6" s="250">
        <v>65.467141999999996</v>
      </c>
      <c r="R6" s="250">
        <v>58.032114</v>
      </c>
      <c r="S6" s="250">
        <v>61.195974999999997</v>
      </c>
      <c r="T6" s="250">
        <v>61.557372000000001</v>
      </c>
      <c r="U6" s="250">
        <v>62.945245999999997</v>
      </c>
      <c r="V6" s="250">
        <v>69.301237999999998</v>
      </c>
      <c r="W6" s="250">
        <v>62.416694</v>
      </c>
      <c r="X6" s="250">
        <v>66.384384999999995</v>
      </c>
      <c r="Y6" s="250">
        <v>62.717784999999999</v>
      </c>
      <c r="Z6" s="250">
        <v>63.332763999999997</v>
      </c>
      <c r="AA6" s="250">
        <v>65.732791000000006</v>
      </c>
      <c r="AB6" s="250">
        <v>58.223570000000002</v>
      </c>
      <c r="AC6" s="250">
        <v>55.580039999999997</v>
      </c>
      <c r="AD6" s="250">
        <v>61.007258999999998</v>
      </c>
      <c r="AE6" s="250">
        <v>61.653404000000002</v>
      </c>
      <c r="AF6" s="250">
        <v>56.515031</v>
      </c>
      <c r="AG6" s="250">
        <v>59.034596000000001</v>
      </c>
      <c r="AH6" s="250">
        <v>63.757680000000001</v>
      </c>
      <c r="AI6" s="250">
        <v>58.563501000000002</v>
      </c>
      <c r="AJ6" s="250">
        <v>57.142977999999999</v>
      </c>
      <c r="AK6" s="250">
        <v>54.361009000000003</v>
      </c>
      <c r="AL6" s="250">
        <v>53.699269000000001</v>
      </c>
      <c r="AM6" s="250">
        <v>55.612462000000001</v>
      </c>
      <c r="AN6" s="250">
        <v>47.378791999999997</v>
      </c>
      <c r="AO6" s="250">
        <v>46.060924999999997</v>
      </c>
      <c r="AP6" s="250">
        <v>38.281796</v>
      </c>
      <c r="AQ6" s="250">
        <v>36.346901000000003</v>
      </c>
      <c r="AR6" s="250">
        <v>38.506180000000001</v>
      </c>
      <c r="AS6" s="250">
        <v>43.086573999999999</v>
      </c>
      <c r="AT6" s="250">
        <v>47.393655000000003</v>
      </c>
      <c r="AU6" s="250">
        <v>45.009327429000002</v>
      </c>
      <c r="AV6" s="250">
        <v>46.599246999999998</v>
      </c>
      <c r="AW6" s="250">
        <v>46.140856999999997</v>
      </c>
      <c r="AX6" s="250">
        <v>46.787922037999998</v>
      </c>
      <c r="AY6" s="325">
        <v>46.164619999999999</v>
      </c>
      <c r="AZ6" s="325">
        <v>47.990690000000001</v>
      </c>
      <c r="BA6" s="325">
        <v>50.510829999999999</v>
      </c>
      <c r="BB6" s="325">
        <v>44.764229999999998</v>
      </c>
      <c r="BC6" s="325">
        <v>52.889240000000001</v>
      </c>
      <c r="BD6" s="325">
        <v>53.311880000000002</v>
      </c>
      <c r="BE6" s="325">
        <v>51.278820000000003</v>
      </c>
      <c r="BF6" s="325">
        <v>55.548900000000003</v>
      </c>
      <c r="BG6" s="325">
        <v>49.705880000000001</v>
      </c>
      <c r="BH6" s="325">
        <v>49.615749999999998</v>
      </c>
      <c r="BI6" s="325">
        <v>49.333159999999999</v>
      </c>
      <c r="BJ6" s="325">
        <v>51.480460000000001</v>
      </c>
      <c r="BK6" s="325">
        <v>55.409269999999999</v>
      </c>
      <c r="BL6" s="325">
        <v>51.097230000000003</v>
      </c>
      <c r="BM6" s="325">
        <v>54.202550000000002</v>
      </c>
      <c r="BN6" s="325">
        <v>47.731490000000001</v>
      </c>
      <c r="BO6" s="325">
        <v>50.407800000000002</v>
      </c>
      <c r="BP6" s="325">
        <v>52.140749999999997</v>
      </c>
      <c r="BQ6" s="325">
        <v>52.439360000000001</v>
      </c>
      <c r="BR6" s="325">
        <v>58.433259999999997</v>
      </c>
      <c r="BS6" s="325">
        <v>50.983130000000003</v>
      </c>
      <c r="BT6" s="325">
        <v>52.00855</v>
      </c>
      <c r="BU6" s="325">
        <v>51.410960000000003</v>
      </c>
      <c r="BV6" s="325">
        <v>51.568100000000001</v>
      </c>
    </row>
    <row r="7" spans="1:74" ht="11.1" customHeight="1" x14ac:dyDescent="0.2">
      <c r="A7" s="93" t="s">
        <v>201</v>
      </c>
      <c r="B7" s="194" t="s">
        <v>445</v>
      </c>
      <c r="C7" s="250">
        <v>17.655503</v>
      </c>
      <c r="D7" s="250">
        <v>16.616696000000001</v>
      </c>
      <c r="E7" s="250">
        <v>16.602744999999999</v>
      </c>
      <c r="F7" s="250">
        <v>15.923213000000001</v>
      </c>
      <c r="G7" s="250">
        <v>16.834295999999998</v>
      </c>
      <c r="H7" s="250">
        <v>17.949145999999999</v>
      </c>
      <c r="I7" s="250">
        <v>14.912551000000001</v>
      </c>
      <c r="J7" s="250">
        <v>16.716270000000002</v>
      </c>
      <c r="K7" s="250">
        <v>14.894819999999999</v>
      </c>
      <c r="L7" s="250">
        <v>17.227444999999999</v>
      </c>
      <c r="M7" s="250">
        <v>16.702470000000002</v>
      </c>
      <c r="N7" s="250">
        <v>16.410352</v>
      </c>
      <c r="O7" s="250">
        <v>16.550924999999999</v>
      </c>
      <c r="P7" s="250">
        <v>16.096222000000001</v>
      </c>
      <c r="Q7" s="250">
        <v>17.494301</v>
      </c>
      <c r="R7" s="250">
        <v>16.625109999999999</v>
      </c>
      <c r="S7" s="250">
        <v>17.531472999999998</v>
      </c>
      <c r="T7" s="250">
        <v>17.635003999999999</v>
      </c>
      <c r="U7" s="250">
        <v>15.842116000000001</v>
      </c>
      <c r="V7" s="250">
        <v>17.441796</v>
      </c>
      <c r="W7" s="250">
        <v>15.709068</v>
      </c>
      <c r="X7" s="250">
        <v>17.231833999999999</v>
      </c>
      <c r="Y7" s="250">
        <v>16.280069000000001</v>
      </c>
      <c r="Z7" s="250">
        <v>16.439712</v>
      </c>
      <c r="AA7" s="250">
        <v>18.152909999999999</v>
      </c>
      <c r="AB7" s="250">
        <v>16.079155</v>
      </c>
      <c r="AC7" s="250">
        <v>15.349117</v>
      </c>
      <c r="AD7" s="250">
        <v>17.861619000000001</v>
      </c>
      <c r="AE7" s="250">
        <v>18.050808</v>
      </c>
      <c r="AF7" s="250">
        <v>16.546389999999999</v>
      </c>
      <c r="AG7" s="250">
        <v>15.175352</v>
      </c>
      <c r="AH7" s="250">
        <v>16.389453</v>
      </c>
      <c r="AI7" s="250">
        <v>15.054243</v>
      </c>
      <c r="AJ7" s="250">
        <v>15.201108</v>
      </c>
      <c r="AK7" s="250">
        <v>14.578358</v>
      </c>
      <c r="AL7" s="250">
        <v>14.522959999999999</v>
      </c>
      <c r="AM7" s="250">
        <v>14.806521</v>
      </c>
      <c r="AN7" s="250">
        <v>12.614367</v>
      </c>
      <c r="AO7" s="250">
        <v>12.263529</v>
      </c>
      <c r="AP7" s="250">
        <v>10.890897000000001</v>
      </c>
      <c r="AQ7" s="250">
        <v>10.287304000000001</v>
      </c>
      <c r="AR7" s="250">
        <v>10.823537999999999</v>
      </c>
      <c r="AS7" s="250">
        <v>11.609332999999999</v>
      </c>
      <c r="AT7" s="250">
        <v>12.698433</v>
      </c>
      <c r="AU7" s="250">
        <v>11.713272686</v>
      </c>
      <c r="AV7" s="250">
        <v>11.988507999999999</v>
      </c>
      <c r="AW7" s="250">
        <v>11.832955999999999</v>
      </c>
      <c r="AX7" s="250">
        <v>11.870310154</v>
      </c>
      <c r="AY7" s="325">
        <v>8.8512989999999991</v>
      </c>
      <c r="AZ7" s="325">
        <v>9.4368210000000001</v>
      </c>
      <c r="BA7" s="325">
        <v>11.35305</v>
      </c>
      <c r="BB7" s="325">
        <v>10.74868</v>
      </c>
      <c r="BC7" s="325">
        <v>11.589700000000001</v>
      </c>
      <c r="BD7" s="325">
        <v>10.71022</v>
      </c>
      <c r="BE7" s="325">
        <v>12.766959999999999</v>
      </c>
      <c r="BF7" s="325">
        <v>13.815</v>
      </c>
      <c r="BG7" s="325">
        <v>11.412179999999999</v>
      </c>
      <c r="BH7" s="325">
        <v>12.38306</v>
      </c>
      <c r="BI7" s="325">
        <v>12.37154</v>
      </c>
      <c r="BJ7" s="325">
        <v>12.33018</v>
      </c>
      <c r="BK7" s="325">
        <v>12.740069999999999</v>
      </c>
      <c r="BL7" s="325">
        <v>12.669879999999999</v>
      </c>
      <c r="BM7" s="325">
        <v>14.366350000000001</v>
      </c>
      <c r="BN7" s="325">
        <v>12.11021</v>
      </c>
      <c r="BO7" s="325">
        <v>12.44721</v>
      </c>
      <c r="BP7" s="325">
        <v>11.438499999999999</v>
      </c>
      <c r="BQ7" s="325">
        <v>13.673439999999999</v>
      </c>
      <c r="BR7" s="325">
        <v>14.3864</v>
      </c>
      <c r="BS7" s="325">
        <v>13.3545</v>
      </c>
      <c r="BT7" s="325">
        <v>12.497590000000001</v>
      </c>
      <c r="BU7" s="325">
        <v>12.10492</v>
      </c>
      <c r="BV7" s="325">
        <v>11.60094</v>
      </c>
    </row>
    <row r="8" spans="1:74" ht="11.1" customHeight="1" x14ac:dyDescent="0.2">
      <c r="A8" s="93" t="s">
        <v>202</v>
      </c>
      <c r="B8" s="194" t="s">
        <v>446</v>
      </c>
      <c r="C8" s="250">
        <v>13.348423</v>
      </c>
      <c r="D8" s="250">
        <v>12.563029999999999</v>
      </c>
      <c r="E8" s="250">
        <v>12.552457</v>
      </c>
      <c r="F8" s="250">
        <v>11.399927999999999</v>
      </c>
      <c r="G8" s="250">
        <v>12.052180999999999</v>
      </c>
      <c r="H8" s="250">
        <v>12.850327999999999</v>
      </c>
      <c r="I8" s="250">
        <v>11.19679</v>
      </c>
      <c r="J8" s="250">
        <v>12.551097</v>
      </c>
      <c r="K8" s="250">
        <v>11.183469000000001</v>
      </c>
      <c r="L8" s="250">
        <v>12.181654999999999</v>
      </c>
      <c r="M8" s="250">
        <v>11.810457</v>
      </c>
      <c r="N8" s="250">
        <v>11.603852</v>
      </c>
      <c r="O8" s="250">
        <v>11.193096000000001</v>
      </c>
      <c r="P8" s="250">
        <v>10.885598999999999</v>
      </c>
      <c r="Q8" s="250">
        <v>11.831136000000001</v>
      </c>
      <c r="R8" s="250">
        <v>11.057188</v>
      </c>
      <c r="S8" s="250">
        <v>11.660024</v>
      </c>
      <c r="T8" s="250">
        <v>11.728915000000001</v>
      </c>
      <c r="U8" s="250">
        <v>11.224977000000001</v>
      </c>
      <c r="V8" s="250">
        <v>12.358420000000001</v>
      </c>
      <c r="W8" s="250">
        <v>11.130723</v>
      </c>
      <c r="X8" s="250">
        <v>11.691022999999999</v>
      </c>
      <c r="Y8" s="250">
        <v>11.045306999999999</v>
      </c>
      <c r="Z8" s="250">
        <v>11.153570999999999</v>
      </c>
      <c r="AA8" s="250">
        <v>12.967663</v>
      </c>
      <c r="AB8" s="250">
        <v>11.486252</v>
      </c>
      <c r="AC8" s="250">
        <v>10.964722</v>
      </c>
      <c r="AD8" s="250">
        <v>10.986751</v>
      </c>
      <c r="AE8" s="250">
        <v>11.103123</v>
      </c>
      <c r="AF8" s="250">
        <v>10.177706000000001</v>
      </c>
      <c r="AG8" s="250">
        <v>10.536974000000001</v>
      </c>
      <c r="AH8" s="250">
        <v>11.379996999999999</v>
      </c>
      <c r="AI8" s="250">
        <v>10.452914</v>
      </c>
      <c r="AJ8" s="250">
        <v>10.507319000000001</v>
      </c>
      <c r="AK8" s="250">
        <v>10.068588</v>
      </c>
      <c r="AL8" s="250">
        <v>10.018407</v>
      </c>
      <c r="AM8" s="250">
        <v>9.6096970000000006</v>
      </c>
      <c r="AN8" s="250">
        <v>8.1869239999999994</v>
      </c>
      <c r="AO8" s="250">
        <v>7.9591900000000004</v>
      </c>
      <c r="AP8" s="250">
        <v>6.8705049999999996</v>
      </c>
      <c r="AQ8" s="250">
        <v>6.5168270000000001</v>
      </c>
      <c r="AR8" s="250">
        <v>6.8045559999999998</v>
      </c>
      <c r="AS8" s="250">
        <v>7.2504150000000003</v>
      </c>
      <c r="AT8" s="250">
        <v>7.9480269999999997</v>
      </c>
      <c r="AU8" s="250">
        <v>7.4305688570999999</v>
      </c>
      <c r="AV8" s="250">
        <v>7.4648960000000004</v>
      </c>
      <c r="AW8" s="250">
        <v>7.3920564286000001</v>
      </c>
      <c r="AX8" s="250">
        <v>7.5038189505000004</v>
      </c>
      <c r="AY8" s="325">
        <v>8.3769209999999994</v>
      </c>
      <c r="AZ8" s="325">
        <v>9.7114089999999997</v>
      </c>
      <c r="BA8" s="325">
        <v>9.9837659999999993</v>
      </c>
      <c r="BB8" s="325">
        <v>9.080978</v>
      </c>
      <c r="BC8" s="325">
        <v>10.715669999999999</v>
      </c>
      <c r="BD8" s="325">
        <v>9.3465769999999999</v>
      </c>
      <c r="BE8" s="325">
        <v>8.6194199999999999</v>
      </c>
      <c r="BF8" s="325">
        <v>9.3569139999999997</v>
      </c>
      <c r="BG8" s="325">
        <v>10.89382</v>
      </c>
      <c r="BH8" s="325">
        <v>7.1723759999999999</v>
      </c>
      <c r="BI8" s="325">
        <v>8.9447770000000002</v>
      </c>
      <c r="BJ8" s="325">
        <v>9.7489270000000001</v>
      </c>
      <c r="BK8" s="325">
        <v>10.8132</v>
      </c>
      <c r="BL8" s="325">
        <v>10.58408</v>
      </c>
      <c r="BM8" s="325">
        <v>9.4475020000000001</v>
      </c>
      <c r="BN8" s="325">
        <v>11.109669999999999</v>
      </c>
      <c r="BO8" s="325">
        <v>9.3150630000000003</v>
      </c>
      <c r="BP8" s="325">
        <v>10.733969999999999</v>
      </c>
      <c r="BQ8" s="325">
        <v>10.290179999999999</v>
      </c>
      <c r="BR8" s="325">
        <v>13.65461</v>
      </c>
      <c r="BS8" s="325">
        <v>12.179600000000001</v>
      </c>
      <c r="BT8" s="325">
        <v>11.565009999999999</v>
      </c>
      <c r="BU8" s="325">
        <v>13.29584</v>
      </c>
      <c r="BV8" s="325">
        <v>12.576140000000001</v>
      </c>
    </row>
    <row r="9" spans="1:74" ht="11.1" customHeight="1" x14ac:dyDescent="0.2">
      <c r="A9" s="93" t="s">
        <v>203</v>
      </c>
      <c r="B9" s="194" t="s">
        <v>447</v>
      </c>
      <c r="C9" s="250">
        <v>37.41046</v>
      </c>
      <c r="D9" s="250">
        <v>35.209305000000001</v>
      </c>
      <c r="E9" s="250">
        <v>35.179845999999998</v>
      </c>
      <c r="F9" s="250">
        <v>31.430582000000001</v>
      </c>
      <c r="G9" s="250">
        <v>33.228937000000002</v>
      </c>
      <c r="H9" s="250">
        <v>35.429513</v>
      </c>
      <c r="I9" s="250">
        <v>36.857022999999998</v>
      </c>
      <c r="J9" s="250">
        <v>41.314962999999999</v>
      </c>
      <c r="K9" s="250">
        <v>36.813178999999998</v>
      </c>
      <c r="L9" s="250">
        <v>36.958508000000002</v>
      </c>
      <c r="M9" s="250">
        <v>35.832306000000003</v>
      </c>
      <c r="N9" s="250">
        <v>35.205561000000003</v>
      </c>
      <c r="O9" s="250">
        <v>34.227167000000001</v>
      </c>
      <c r="P9" s="250">
        <v>33.286895999999999</v>
      </c>
      <c r="Q9" s="250">
        <v>36.178142000000001</v>
      </c>
      <c r="R9" s="250">
        <v>30.363935999999999</v>
      </c>
      <c r="S9" s="250">
        <v>32.019362000000001</v>
      </c>
      <c r="T9" s="250">
        <v>32.208449000000002</v>
      </c>
      <c r="U9" s="250">
        <v>35.900148999999999</v>
      </c>
      <c r="V9" s="250">
        <v>39.525241999999999</v>
      </c>
      <c r="W9" s="250">
        <v>35.598708000000002</v>
      </c>
      <c r="X9" s="250">
        <v>37.609195999999997</v>
      </c>
      <c r="Y9" s="250">
        <v>35.531927000000003</v>
      </c>
      <c r="Z9" s="250">
        <v>35.880312000000004</v>
      </c>
      <c r="AA9" s="250">
        <v>34.612217999999999</v>
      </c>
      <c r="AB9" s="250">
        <v>30.658162999999998</v>
      </c>
      <c r="AC9" s="250">
        <v>29.266200999999999</v>
      </c>
      <c r="AD9" s="250">
        <v>32.158889000000002</v>
      </c>
      <c r="AE9" s="250">
        <v>32.499473000000002</v>
      </c>
      <c r="AF9" s="250">
        <v>29.790935000000001</v>
      </c>
      <c r="AG9" s="250">
        <v>33.322270000000003</v>
      </c>
      <c r="AH9" s="250">
        <v>35.988230000000001</v>
      </c>
      <c r="AI9" s="250">
        <v>33.056344000000003</v>
      </c>
      <c r="AJ9" s="250">
        <v>31.434550999999999</v>
      </c>
      <c r="AK9" s="250">
        <v>29.714062999999999</v>
      </c>
      <c r="AL9" s="250">
        <v>29.157902</v>
      </c>
      <c r="AM9" s="250">
        <v>31.196244</v>
      </c>
      <c r="AN9" s="250">
        <v>26.577501000000002</v>
      </c>
      <c r="AO9" s="250">
        <v>25.838206</v>
      </c>
      <c r="AP9" s="250">
        <v>20.520394</v>
      </c>
      <c r="AQ9" s="250">
        <v>19.542770000000001</v>
      </c>
      <c r="AR9" s="250">
        <v>20.878086</v>
      </c>
      <c r="AS9" s="250">
        <v>24.226825999999999</v>
      </c>
      <c r="AT9" s="250">
        <v>26.747195000000001</v>
      </c>
      <c r="AU9" s="250">
        <v>25.865485885999998</v>
      </c>
      <c r="AV9" s="250">
        <v>27.145842999999999</v>
      </c>
      <c r="AW9" s="250">
        <v>26.915844571000001</v>
      </c>
      <c r="AX9" s="250">
        <v>27.413792934</v>
      </c>
      <c r="AY9" s="325">
        <v>28.936399999999999</v>
      </c>
      <c r="AZ9" s="325">
        <v>28.842459999999999</v>
      </c>
      <c r="BA9" s="325">
        <v>29.174019999999999</v>
      </c>
      <c r="BB9" s="325">
        <v>24.934570000000001</v>
      </c>
      <c r="BC9" s="325">
        <v>30.583870000000001</v>
      </c>
      <c r="BD9" s="325">
        <v>33.25508</v>
      </c>
      <c r="BE9" s="325">
        <v>29.892440000000001</v>
      </c>
      <c r="BF9" s="325">
        <v>32.376989999999999</v>
      </c>
      <c r="BG9" s="325">
        <v>27.39988</v>
      </c>
      <c r="BH9" s="325">
        <v>30.060310000000001</v>
      </c>
      <c r="BI9" s="325">
        <v>28.016850000000002</v>
      </c>
      <c r="BJ9" s="325">
        <v>29.40136</v>
      </c>
      <c r="BK9" s="325">
        <v>31.856000000000002</v>
      </c>
      <c r="BL9" s="325">
        <v>27.84328</v>
      </c>
      <c r="BM9" s="325">
        <v>30.3887</v>
      </c>
      <c r="BN9" s="325">
        <v>24.511620000000001</v>
      </c>
      <c r="BO9" s="325">
        <v>28.645520000000001</v>
      </c>
      <c r="BP9" s="325">
        <v>29.96828</v>
      </c>
      <c r="BQ9" s="325">
        <v>28.475739999999998</v>
      </c>
      <c r="BR9" s="325">
        <v>30.392250000000001</v>
      </c>
      <c r="BS9" s="325">
        <v>25.44903</v>
      </c>
      <c r="BT9" s="325">
        <v>27.94595</v>
      </c>
      <c r="BU9" s="325">
        <v>26.010200000000001</v>
      </c>
      <c r="BV9" s="325">
        <v>27.391010000000001</v>
      </c>
    </row>
    <row r="10" spans="1:74" ht="11.1" customHeight="1" x14ac:dyDescent="0.2">
      <c r="A10" s="95" t="s">
        <v>204</v>
      </c>
      <c r="B10" s="194" t="s">
        <v>448</v>
      </c>
      <c r="C10" s="250">
        <v>0.33500000000000002</v>
      </c>
      <c r="D10" s="250">
        <v>-0.19600000000000001</v>
      </c>
      <c r="E10" s="250">
        <v>-0.02</v>
      </c>
      <c r="F10" s="250">
        <v>2.1000000000000001E-2</v>
      </c>
      <c r="G10" s="250">
        <v>0.81899999999999995</v>
      </c>
      <c r="H10" s="250">
        <v>0.92</v>
      </c>
      <c r="I10" s="250">
        <v>-2.0350000000000001</v>
      </c>
      <c r="J10" s="250">
        <v>1.2390000000000001</v>
      </c>
      <c r="K10" s="250">
        <v>0.79600000000000004</v>
      </c>
      <c r="L10" s="250">
        <v>-2.9000000000000001E-2</v>
      </c>
      <c r="M10" s="250">
        <v>-0.246</v>
      </c>
      <c r="N10" s="250">
        <v>-0.29399999999999998</v>
      </c>
      <c r="O10" s="250">
        <v>-0.77</v>
      </c>
      <c r="P10" s="250">
        <v>-0.16857896999999999</v>
      </c>
      <c r="Q10" s="250">
        <v>0.20210849</v>
      </c>
      <c r="R10" s="250">
        <v>1.3188276999999999</v>
      </c>
      <c r="S10" s="250">
        <v>0.57559006000000001</v>
      </c>
      <c r="T10" s="250">
        <v>-0.15553971</v>
      </c>
      <c r="U10" s="250">
        <v>1.97172193</v>
      </c>
      <c r="V10" s="250">
        <v>-0.78142403999999999</v>
      </c>
      <c r="W10" s="250">
        <v>-0.73095279999999996</v>
      </c>
      <c r="X10" s="250">
        <v>0.65947904000000002</v>
      </c>
      <c r="Y10" s="250">
        <v>-0.54153896999999995</v>
      </c>
      <c r="Z10" s="250">
        <v>0.72730726999999995</v>
      </c>
      <c r="AA10" s="250">
        <v>0.30099999999999999</v>
      </c>
      <c r="AB10" s="250">
        <v>-2.16</v>
      </c>
      <c r="AC10" s="250">
        <v>-0.60899999999999999</v>
      </c>
      <c r="AD10" s="250">
        <v>1.393</v>
      </c>
      <c r="AE10" s="250">
        <v>-1.506</v>
      </c>
      <c r="AF10" s="250">
        <v>-0.25600000000000001</v>
      </c>
      <c r="AG10" s="250">
        <v>-0.71099999999999997</v>
      </c>
      <c r="AH10" s="250">
        <v>-1.2010000000000001</v>
      </c>
      <c r="AI10" s="250">
        <v>-1.2729999999999999</v>
      </c>
      <c r="AJ10" s="250">
        <v>-1.9690000000000001</v>
      </c>
      <c r="AK10" s="250">
        <v>-1.034</v>
      </c>
      <c r="AL10" s="250">
        <v>-0.60299999999999998</v>
      </c>
      <c r="AM10" s="250">
        <v>-6.2E-2</v>
      </c>
      <c r="AN10" s="250">
        <v>-0.42099999999999999</v>
      </c>
      <c r="AO10" s="250">
        <v>0.97399999999999998</v>
      </c>
      <c r="AP10" s="250">
        <v>-0.33900000000000002</v>
      </c>
      <c r="AQ10" s="250">
        <v>-0.35399999999999998</v>
      </c>
      <c r="AR10" s="250">
        <v>2.012</v>
      </c>
      <c r="AS10" s="250">
        <v>1.794</v>
      </c>
      <c r="AT10" s="250">
        <v>-0.42199999999999999</v>
      </c>
      <c r="AU10" s="250">
        <v>0.60099999999999998</v>
      </c>
      <c r="AV10" s="250">
        <v>-1.488</v>
      </c>
      <c r="AW10" s="250">
        <v>-0.14180760000000001</v>
      </c>
      <c r="AX10" s="250">
        <v>0.61569770000000001</v>
      </c>
      <c r="AY10" s="325">
        <v>0.7656695</v>
      </c>
      <c r="AZ10" s="325">
        <v>-0.49383690000000002</v>
      </c>
      <c r="BA10" s="325">
        <v>0.17948439999999999</v>
      </c>
      <c r="BB10" s="325">
        <v>-0.3913317</v>
      </c>
      <c r="BC10" s="325">
        <v>-0.33434259999999999</v>
      </c>
      <c r="BD10" s="325">
        <v>2.7848389999999998</v>
      </c>
      <c r="BE10" s="325">
        <v>1.86256</v>
      </c>
      <c r="BF10" s="325">
        <v>-0.3906927</v>
      </c>
      <c r="BG10" s="325">
        <v>1.119596</v>
      </c>
      <c r="BH10" s="325">
        <v>-0.61349690000000001</v>
      </c>
      <c r="BI10" s="325">
        <v>0.14304800000000001</v>
      </c>
      <c r="BJ10" s="325">
        <v>-0.19853680000000001</v>
      </c>
      <c r="BK10" s="325">
        <v>0.70324249999999999</v>
      </c>
      <c r="BL10" s="325">
        <v>-1.115559</v>
      </c>
      <c r="BM10" s="325">
        <v>-0.26933620000000003</v>
      </c>
      <c r="BN10" s="325">
        <v>-0.68963909999999995</v>
      </c>
      <c r="BO10" s="325">
        <v>-1.0551029999999999</v>
      </c>
      <c r="BP10" s="325">
        <v>1.134946</v>
      </c>
      <c r="BQ10" s="325">
        <v>1.220926</v>
      </c>
      <c r="BR10" s="325">
        <v>-1.0917460000000001</v>
      </c>
      <c r="BS10" s="325">
        <v>-0.63165349999999998</v>
      </c>
      <c r="BT10" s="325">
        <v>-1.743868</v>
      </c>
      <c r="BU10" s="325">
        <v>-0.84422620000000004</v>
      </c>
      <c r="BV10" s="325">
        <v>-1.0936969999999999</v>
      </c>
    </row>
    <row r="11" spans="1:74" ht="11.1" customHeight="1" x14ac:dyDescent="0.2">
      <c r="A11" s="93" t="s">
        <v>205</v>
      </c>
      <c r="B11" s="194" t="s">
        <v>449</v>
      </c>
      <c r="C11" s="250">
        <v>0.74309199999999997</v>
      </c>
      <c r="D11" s="250">
        <v>0.61230099999999998</v>
      </c>
      <c r="E11" s="250">
        <v>0.55966099999999996</v>
      </c>
      <c r="F11" s="250">
        <v>0.492863</v>
      </c>
      <c r="G11" s="250">
        <v>1.0531200000000001</v>
      </c>
      <c r="H11" s="250">
        <v>0.65106699999999995</v>
      </c>
      <c r="I11" s="250">
        <v>0.95627399999999996</v>
      </c>
      <c r="J11" s="250">
        <v>0.83888600000000002</v>
      </c>
      <c r="K11" s="250">
        <v>0.51282300000000003</v>
      </c>
      <c r="L11" s="250">
        <v>0.58159000000000005</v>
      </c>
      <c r="M11" s="250">
        <v>0.36757600000000001</v>
      </c>
      <c r="N11" s="250">
        <v>0.40791899999999998</v>
      </c>
      <c r="O11" s="250">
        <v>0.49962600000000001</v>
      </c>
      <c r="P11" s="250">
        <v>0.34919800000000001</v>
      </c>
      <c r="Q11" s="250">
        <v>0.51813799999999999</v>
      </c>
      <c r="R11" s="250">
        <v>0.49401499999999998</v>
      </c>
      <c r="S11" s="250">
        <v>0.543771</v>
      </c>
      <c r="T11" s="250">
        <v>0.50861400000000001</v>
      </c>
      <c r="U11" s="250">
        <v>0.69199100000000002</v>
      </c>
      <c r="V11" s="250">
        <v>0.48385499999999998</v>
      </c>
      <c r="W11" s="250">
        <v>0.26286399999999999</v>
      </c>
      <c r="X11" s="250">
        <v>0.30414999999999998</v>
      </c>
      <c r="Y11" s="250">
        <v>0.39988600000000002</v>
      </c>
      <c r="Z11" s="250">
        <v>0.89804200000000001</v>
      </c>
      <c r="AA11" s="250">
        <v>0.624726</v>
      </c>
      <c r="AB11" s="250">
        <v>0.35844100000000001</v>
      </c>
      <c r="AC11" s="250">
        <v>0.70563200000000004</v>
      </c>
      <c r="AD11" s="250">
        <v>0.53663499999999997</v>
      </c>
      <c r="AE11" s="250">
        <v>0.40755599999999997</v>
      </c>
      <c r="AF11" s="250">
        <v>0.65956099999999995</v>
      </c>
      <c r="AG11" s="250">
        <v>0.51126400000000005</v>
      </c>
      <c r="AH11" s="250">
        <v>0.51892700000000003</v>
      </c>
      <c r="AI11" s="250">
        <v>0.65108299999999997</v>
      </c>
      <c r="AJ11" s="250">
        <v>0.74237799999999998</v>
      </c>
      <c r="AK11" s="250">
        <v>0.46596399999999999</v>
      </c>
      <c r="AL11" s="250">
        <v>0.51488</v>
      </c>
      <c r="AM11" s="250">
        <v>0.53513900000000003</v>
      </c>
      <c r="AN11" s="250">
        <v>0.34311999999999998</v>
      </c>
      <c r="AO11" s="250">
        <v>0.46080199999999999</v>
      </c>
      <c r="AP11" s="250">
        <v>0.36460300000000001</v>
      </c>
      <c r="AQ11" s="250">
        <v>0.49755700000000003</v>
      </c>
      <c r="AR11" s="250">
        <v>0.28411399999999998</v>
      </c>
      <c r="AS11" s="250">
        <v>0.47333799999999998</v>
      </c>
      <c r="AT11" s="250">
        <v>0.31382100000000002</v>
      </c>
      <c r="AU11" s="250">
        <v>0.50092400000000004</v>
      </c>
      <c r="AV11" s="250">
        <v>0.262679</v>
      </c>
      <c r="AW11" s="250">
        <v>0.29356789999999999</v>
      </c>
      <c r="AX11" s="250">
        <v>0.32626480000000002</v>
      </c>
      <c r="AY11" s="325">
        <v>0.37703229999999999</v>
      </c>
      <c r="AZ11" s="325">
        <v>0.2192665</v>
      </c>
      <c r="BA11" s="325">
        <v>0.27585330000000002</v>
      </c>
      <c r="BB11" s="325">
        <v>0.26433570000000001</v>
      </c>
      <c r="BC11" s="325">
        <v>0.32849630000000002</v>
      </c>
      <c r="BD11" s="325">
        <v>0.38899640000000002</v>
      </c>
      <c r="BE11" s="325">
        <v>0.4588836</v>
      </c>
      <c r="BF11" s="325">
        <v>0.40687279999999998</v>
      </c>
      <c r="BG11" s="325">
        <v>0.40551120000000002</v>
      </c>
      <c r="BH11" s="325">
        <v>0.42980560000000001</v>
      </c>
      <c r="BI11" s="325">
        <v>0.411827</v>
      </c>
      <c r="BJ11" s="325">
        <v>0.41561680000000001</v>
      </c>
      <c r="BK11" s="325">
        <v>0.4423648</v>
      </c>
      <c r="BL11" s="325">
        <v>0.26241399999999998</v>
      </c>
      <c r="BM11" s="325">
        <v>0.31078250000000002</v>
      </c>
      <c r="BN11" s="325">
        <v>0.28905170000000002</v>
      </c>
      <c r="BO11" s="325">
        <v>0.3471708</v>
      </c>
      <c r="BP11" s="325">
        <v>0.40221040000000002</v>
      </c>
      <c r="BQ11" s="325">
        <v>0.4688677</v>
      </c>
      <c r="BR11" s="325">
        <v>0.41417300000000001</v>
      </c>
      <c r="BS11" s="325">
        <v>0.41067690000000001</v>
      </c>
      <c r="BT11" s="325">
        <v>0.4337086</v>
      </c>
      <c r="BU11" s="325">
        <v>0.41458879999999998</v>
      </c>
      <c r="BV11" s="325">
        <v>0.41770350000000001</v>
      </c>
    </row>
    <row r="12" spans="1:74" ht="11.1" customHeight="1" x14ac:dyDescent="0.2">
      <c r="A12" s="93" t="s">
        <v>206</v>
      </c>
      <c r="B12" s="194" t="s">
        <v>450</v>
      </c>
      <c r="C12" s="250">
        <v>7.3854649999999999</v>
      </c>
      <c r="D12" s="250">
        <v>6.9083259999999997</v>
      </c>
      <c r="E12" s="250">
        <v>8.0131139999999998</v>
      </c>
      <c r="F12" s="250">
        <v>7.2364160000000002</v>
      </c>
      <c r="G12" s="250">
        <v>7.2428109999999997</v>
      </c>
      <c r="H12" s="250">
        <v>7.3171759999999999</v>
      </c>
      <c r="I12" s="250">
        <v>7.177251</v>
      </c>
      <c r="J12" s="250">
        <v>8.5731289999999998</v>
      </c>
      <c r="K12" s="250">
        <v>8.8937369999999998</v>
      </c>
      <c r="L12" s="250">
        <v>9.1589869999999998</v>
      </c>
      <c r="M12" s="250">
        <v>9.5521969999999996</v>
      </c>
      <c r="N12" s="250">
        <v>9.4947759999999999</v>
      </c>
      <c r="O12" s="250">
        <v>8.7722200000000008</v>
      </c>
      <c r="P12" s="250">
        <v>9.0223569999999995</v>
      </c>
      <c r="Q12" s="250">
        <v>9.4261990000000004</v>
      </c>
      <c r="R12" s="250">
        <v>11.092243</v>
      </c>
      <c r="S12" s="250">
        <v>9.6454360000000001</v>
      </c>
      <c r="T12" s="250">
        <v>10.137928</v>
      </c>
      <c r="U12" s="250">
        <v>9.5316050000000008</v>
      </c>
      <c r="V12" s="250">
        <v>10.052433000000001</v>
      </c>
      <c r="W12" s="250">
        <v>9.4826630000000005</v>
      </c>
      <c r="X12" s="250">
        <v>10.681054</v>
      </c>
      <c r="Y12" s="250">
        <v>8.872007</v>
      </c>
      <c r="Z12" s="250">
        <v>8.9159070000000007</v>
      </c>
      <c r="AA12" s="250">
        <v>9.2852569999999996</v>
      </c>
      <c r="AB12" s="250">
        <v>6.707471</v>
      </c>
      <c r="AC12" s="250">
        <v>9.2172739999999997</v>
      </c>
      <c r="AD12" s="250">
        <v>8.2852060000000005</v>
      </c>
      <c r="AE12" s="250">
        <v>9.0854660000000003</v>
      </c>
      <c r="AF12" s="250">
        <v>7.9447279999999996</v>
      </c>
      <c r="AG12" s="250">
        <v>6.4892599999999998</v>
      </c>
      <c r="AH12" s="250">
        <v>7.7058210000000003</v>
      </c>
      <c r="AI12" s="250">
        <v>7.7233239999999999</v>
      </c>
      <c r="AJ12" s="250">
        <v>6.4261270000000001</v>
      </c>
      <c r="AK12" s="250">
        <v>7.4913429999999996</v>
      </c>
      <c r="AL12" s="250">
        <v>6.4908400000000004</v>
      </c>
      <c r="AM12" s="250">
        <v>6.2343909999999996</v>
      </c>
      <c r="AN12" s="250">
        <v>6.8286239999999996</v>
      </c>
      <c r="AO12" s="250">
        <v>6.9135150000000003</v>
      </c>
      <c r="AP12" s="250">
        <v>5.479635</v>
      </c>
      <c r="AQ12" s="250">
        <v>4.7194960000000004</v>
      </c>
      <c r="AR12" s="250">
        <v>4.5791599999999999</v>
      </c>
      <c r="AS12" s="250">
        <v>5.3589650000000004</v>
      </c>
      <c r="AT12" s="250">
        <v>4.5224869999999999</v>
      </c>
      <c r="AU12" s="250">
        <v>5.3705109999999996</v>
      </c>
      <c r="AV12" s="250">
        <v>5.0451249999999996</v>
      </c>
      <c r="AW12" s="250">
        <v>6.0488</v>
      </c>
      <c r="AX12" s="250">
        <v>5.3830330000000002</v>
      </c>
      <c r="AY12" s="325">
        <v>7.6347659999999999</v>
      </c>
      <c r="AZ12" s="325">
        <v>7.7998940000000001</v>
      </c>
      <c r="BA12" s="325">
        <v>8.0854400000000002</v>
      </c>
      <c r="BB12" s="325">
        <v>6.7680410000000002</v>
      </c>
      <c r="BC12" s="325">
        <v>7.4940610000000003</v>
      </c>
      <c r="BD12" s="325">
        <v>6.5619709999999998</v>
      </c>
      <c r="BE12" s="325">
        <v>5.8736560000000004</v>
      </c>
      <c r="BF12" s="325">
        <v>6.8180019999999999</v>
      </c>
      <c r="BG12" s="325">
        <v>6.7207739999999996</v>
      </c>
      <c r="BH12" s="325">
        <v>5.7788700000000004</v>
      </c>
      <c r="BI12" s="325">
        <v>6.6648459999999998</v>
      </c>
      <c r="BJ12" s="325">
        <v>5.7103060000000001</v>
      </c>
      <c r="BK12" s="325">
        <v>8.5319529999999997</v>
      </c>
      <c r="BL12" s="325">
        <v>9.0529890000000002</v>
      </c>
      <c r="BM12" s="325">
        <v>9.231052</v>
      </c>
      <c r="BN12" s="325">
        <v>7.4820010000000003</v>
      </c>
      <c r="BO12" s="325">
        <v>8.3743660000000002</v>
      </c>
      <c r="BP12" s="325">
        <v>7.5191949999999999</v>
      </c>
      <c r="BQ12" s="325">
        <v>6.5275150000000002</v>
      </c>
      <c r="BR12" s="325">
        <v>7.4711970000000001</v>
      </c>
      <c r="BS12" s="325">
        <v>7.4143470000000002</v>
      </c>
      <c r="BT12" s="325">
        <v>6.6128130000000001</v>
      </c>
      <c r="BU12" s="325">
        <v>7.3700780000000004</v>
      </c>
      <c r="BV12" s="325">
        <v>6.52698</v>
      </c>
    </row>
    <row r="13" spans="1:74" ht="11.1" customHeight="1" x14ac:dyDescent="0.2">
      <c r="A13" s="93" t="s">
        <v>207</v>
      </c>
      <c r="B13" s="195" t="s">
        <v>685</v>
      </c>
      <c r="C13" s="250">
        <v>4.315226</v>
      </c>
      <c r="D13" s="250">
        <v>3.7764669999999998</v>
      </c>
      <c r="E13" s="250">
        <v>4.0792520000000003</v>
      </c>
      <c r="F13" s="250">
        <v>4.6110239999999996</v>
      </c>
      <c r="G13" s="250">
        <v>4.5630990000000002</v>
      </c>
      <c r="H13" s="250">
        <v>4.2766669999999998</v>
      </c>
      <c r="I13" s="250">
        <v>4.2208490000000003</v>
      </c>
      <c r="J13" s="250">
        <v>5.1889710000000004</v>
      </c>
      <c r="K13" s="250">
        <v>5.4347409999999998</v>
      </c>
      <c r="L13" s="250">
        <v>4.6611219999999998</v>
      </c>
      <c r="M13" s="250">
        <v>5.1046760000000004</v>
      </c>
      <c r="N13" s="250">
        <v>5.0224719999999996</v>
      </c>
      <c r="O13" s="250">
        <v>4.5720619999999998</v>
      </c>
      <c r="P13" s="250">
        <v>5.3322390000000004</v>
      </c>
      <c r="Q13" s="250">
        <v>4.9704449999999998</v>
      </c>
      <c r="R13" s="250">
        <v>5.8902669999999997</v>
      </c>
      <c r="S13" s="250">
        <v>5.5745570000000004</v>
      </c>
      <c r="T13" s="250">
        <v>5.4803030000000001</v>
      </c>
      <c r="U13" s="250">
        <v>4.762721</v>
      </c>
      <c r="V13" s="250">
        <v>5.6725070000000004</v>
      </c>
      <c r="W13" s="250">
        <v>4.0854860000000004</v>
      </c>
      <c r="X13" s="250">
        <v>5.8357070000000002</v>
      </c>
      <c r="Y13" s="250">
        <v>4.4231559999999996</v>
      </c>
      <c r="Z13" s="250">
        <v>4.9137240000000002</v>
      </c>
      <c r="AA13" s="250">
        <v>4.7910399999999997</v>
      </c>
      <c r="AB13" s="250">
        <v>3.5839210000000001</v>
      </c>
      <c r="AC13" s="250">
        <v>5.4886010000000001</v>
      </c>
      <c r="AD13" s="250">
        <v>4.6545509999999997</v>
      </c>
      <c r="AE13" s="250">
        <v>5.2975070000000004</v>
      </c>
      <c r="AF13" s="250">
        <v>5.1891959999999999</v>
      </c>
      <c r="AG13" s="250">
        <v>3.655939</v>
      </c>
      <c r="AH13" s="250">
        <v>5.0218749999999996</v>
      </c>
      <c r="AI13" s="250">
        <v>4.7937649999999996</v>
      </c>
      <c r="AJ13" s="250">
        <v>3.8349760000000002</v>
      </c>
      <c r="AK13" s="250">
        <v>4.4904440000000001</v>
      </c>
      <c r="AL13" s="250">
        <v>4.3110889999999999</v>
      </c>
      <c r="AM13" s="250">
        <v>3.8252269999999999</v>
      </c>
      <c r="AN13" s="250">
        <v>3.560686</v>
      </c>
      <c r="AO13" s="250">
        <v>4.2819269999999996</v>
      </c>
      <c r="AP13" s="250">
        <v>3.445999</v>
      </c>
      <c r="AQ13" s="250">
        <v>2.983263</v>
      </c>
      <c r="AR13" s="250">
        <v>2.5754549999999998</v>
      </c>
      <c r="AS13" s="250">
        <v>3.724224</v>
      </c>
      <c r="AT13" s="250">
        <v>2.9151889999999998</v>
      </c>
      <c r="AU13" s="250">
        <v>3.5432619999999999</v>
      </c>
      <c r="AV13" s="250">
        <v>3.4163260000000002</v>
      </c>
      <c r="AW13" s="250">
        <v>4.039167</v>
      </c>
      <c r="AX13" s="250">
        <v>3.7681749999999998</v>
      </c>
      <c r="AY13" s="325">
        <v>4.577223</v>
      </c>
      <c r="AZ13" s="325">
        <v>4.5314949999999996</v>
      </c>
      <c r="BA13" s="325">
        <v>4.767188</v>
      </c>
      <c r="BB13" s="325">
        <v>4.2175960000000003</v>
      </c>
      <c r="BC13" s="325">
        <v>4.5610410000000003</v>
      </c>
      <c r="BD13" s="325">
        <v>4.0094349999999999</v>
      </c>
      <c r="BE13" s="325">
        <v>3.651672</v>
      </c>
      <c r="BF13" s="325">
        <v>4.2389000000000001</v>
      </c>
      <c r="BG13" s="325">
        <v>4.1284700000000001</v>
      </c>
      <c r="BH13" s="325">
        <v>3.676148</v>
      </c>
      <c r="BI13" s="325">
        <v>4.1554900000000004</v>
      </c>
      <c r="BJ13" s="325">
        <v>3.714699</v>
      </c>
      <c r="BK13" s="325">
        <v>5.5543750000000003</v>
      </c>
      <c r="BL13" s="325">
        <v>5.6279190000000003</v>
      </c>
      <c r="BM13" s="325">
        <v>6.0059570000000004</v>
      </c>
      <c r="BN13" s="325">
        <v>4.7769120000000003</v>
      </c>
      <c r="BO13" s="325">
        <v>5.161403</v>
      </c>
      <c r="BP13" s="325">
        <v>4.5998710000000003</v>
      </c>
      <c r="BQ13" s="325">
        <v>3.950215</v>
      </c>
      <c r="BR13" s="325">
        <v>4.4734569999999998</v>
      </c>
      <c r="BS13" s="325">
        <v>4.366517</v>
      </c>
      <c r="BT13" s="325">
        <v>3.9499949999999999</v>
      </c>
      <c r="BU13" s="325">
        <v>4.336633</v>
      </c>
      <c r="BV13" s="325">
        <v>3.937999</v>
      </c>
    </row>
    <row r="14" spans="1:74" ht="11.1" customHeight="1" x14ac:dyDescent="0.2">
      <c r="A14" s="93" t="s">
        <v>208</v>
      </c>
      <c r="B14" s="195" t="s">
        <v>686</v>
      </c>
      <c r="C14" s="250">
        <v>3.0702389999999999</v>
      </c>
      <c r="D14" s="250">
        <v>3.1318589999999999</v>
      </c>
      <c r="E14" s="250">
        <v>3.933862</v>
      </c>
      <c r="F14" s="250">
        <v>2.6253920000000002</v>
      </c>
      <c r="G14" s="250">
        <v>2.6797119999999999</v>
      </c>
      <c r="H14" s="250">
        <v>3.0405090000000001</v>
      </c>
      <c r="I14" s="250">
        <v>2.9564020000000002</v>
      </c>
      <c r="J14" s="250">
        <v>3.3841580000000002</v>
      </c>
      <c r="K14" s="250">
        <v>3.458996</v>
      </c>
      <c r="L14" s="250">
        <v>4.497865</v>
      </c>
      <c r="M14" s="250">
        <v>4.4475210000000001</v>
      </c>
      <c r="N14" s="250">
        <v>4.4723040000000003</v>
      </c>
      <c r="O14" s="250">
        <v>4.2001580000000001</v>
      </c>
      <c r="P14" s="250">
        <v>3.690118</v>
      </c>
      <c r="Q14" s="250">
        <v>4.4557539999999998</v>
      </c>
      <c r="R14" s="250">
        <v>5.2019760000000002</v>
      </c>
      <c r="S14" s="250">
        <v>4.0708789999999997</v>
      </c>
      <c r="T14" s="250">
        <v>4.6576250000000003</v>
      </c>
      <c r="U14" s="250">
        <v>4.7688839999999999</v>
      </c>
      <c r="V14" s="250">
        <v>4.3799260000000002</v>
      </c>
      <c r="W14" s="250">
        <v>5.3971770000000001</v>
      </c>
      <c r="X14" s="250">
        <v>4.8453470000000003</v>
      </c>
      <c r="Y14" s="250">
        <v>4.4488510000000003</v>
      </c>
      <c r="Z14" s="250">
        <v>4.0021829999999996</v>
      </c>
      <c r="AA14" s="250">
        <v>4.4942169999999999</v>
      </c>
      <c r="AB14" s="250">
        <v>3.1235499999999998</v>
      </c>
      <c r="AC14" s="250">
        <v>3.7286730000000001</v>
      </c>
      <c r="AD14" s="250">
        <v>3.630655</v>
      </c>
      <c r="AE14" s="250">
        <v>3.7879589999999999</v>
      </c>
      <c r="AF14" s="250">
        <v>2.7555320000000001</v>
      </c>
      <c r="AG14" s="250">
        <v>2.8333210000000002</v>
      </c>
      <c r="AH14" s="250">
        <v>2.6839460000000002</v>
      </c>
      <c r="AI14" s="250">
        <v>2.9295589999999998</v>
      </c>
      <c r="AJ14" s="250">
        <v>2.591151</v>
      </c>
      <c r="AK14" s="250">
        <v>3.000899</v>
      </c>
      <c r="AL14" s="250">
        <v>2.179751</v>
      </c>
      <c r="AM14" s="250">
        <v>2.4091640000000001</v>
      </c>
      <c r="AN14" s="250">
        <v>3.267938</v>
      </c>
      <c r="AO14" s="250">
        <v>2.6315879999999998</v>
      </c>
      <c r="AP14" s="250">
        <v>2.033636</v>
      </c>
      <c r="AQ14" s="250">
        <v>1.7362329999999999</v>
      </c>
      <c r="AR14" s="250">
        <v>2.0037050000000001</v>
      </c>
      <c r="AS14" s="250">
        <v>1.634741</v>
      </c>
      <c r="AT14" s="250">
        <v>1.6072979999999999</v>
      </c>
      <c r="AU14" s="250">
        <v>1.8272489999999999</v>
      </c>
      <c r="AV14" s="250">
        <v>1.6287990000000001</v>
      </c>
      <c r="AW14" s="250">
        <v>2.009633</v>
      </c>
      <c r="AX14" s="250">
        <v>1.6148579999999999</v>
      </c>
      <c r="AY14" s="325">
        <v>3.0575429999999999</v>
      </c>
      <c r="AZ14" s="325">
        <v>3.2683990000000001</v>
      </c>
      <c r="BA14" s="325">
        <v>3.3182520000000002</v>
      </c>
      <c r="BB14" s="325">
        <v>2.550446</v>
      </c>
      <c r="BC14" s="325">
        <v>2.93302</v>
      </c>
      <c r="BD14" s="325">
        <v>2.5525359999999999</v>
      </c>
      <c r="BE14" s="325">
        <v>2.221984</v>
      </c>
      <c r="BF14" s="325">
        <v>2.5791010000000001</v>
      </c>
      <c r="BG14" s="325">
        <v>2.5923039999999999</v>
      </c>
      <c r="BH14" s="325">
        <v>2.102722</v>
      </c>
      <c r="BI14" s="325">
        <v>2.5093559999999999</v>
      </c>
      <c r="BJ14" s="325">
        <v>1.9956069999999999</v>
      </c>
      <c r="BK14" s="325">
        <v>2.9775779999999998</v>
      </c>
      <c r="BL14" s="325">
        <v>3.4250699999999998</v>
      </c>
      <c r="BM14" s="325">
        <v>3.2250960000000002</v>
      </c>
      <c r="BN14" s="325">
        <v>2.7050890000000001</v>
      </c>
      <c r="BO14" s="325">
        <v>3.2129629999999998</v>
      </c>
      <c r="BP14" s="325">
        <v>2.919324</v>
      </c>
      <c r="BQ14" s="325">
        <v>2.577299</v>
      </c>
      <c r="BR14" s="325">
        <v>2.9977399999999998</v>
      </c>
      <c r="BS14" s="325">
        <v>3.0478299999999998</v>
      </c>
      <c r="BT14" s="325">
        <v>2.662817</v>
      </c>
      <c r="BU14" s="325">
        <v>3.0334449999999999</v>
      </c>
      <c r="BV14" s="325">
        <v>2.5889820000000001</v>
      </c>
    </row>
    <row r="15" spans="1:74" ht="11.1" customHeight="1" x14ac:dyDescent="0.2">
      <c r="A15" s="93" t="s">
        <v>209</v>
      </c>
      <c r="B15" s="194" t="s">
        <v>427</v>
      </c>
      <c r="C15" s="250">
        <v>62.107013000000002</v>
      </c>
      <c r="D15" s="250">
        <v>57.897005999999998</v>
      </c>
      <c r="E15" s="250">
        <v>56.861595000000001</v>
      </c>
      <c r="F15" s="250">
        <v>52.031170000000003</v>
      </c>
      <c r="G15" s="250">
        <v>56.744723</v>
      </c>
      <c r="H15" s="250">
        <v>60.482877999999999</v>
      </c>
      <c r="I15" s="250">
        <v>54.710386999999997</v>
      </c>
      <c r="J15" s="250">
        <v>64.087086999999997</v>
      </c>
      <c r="K15" s="250">
        <v>55.306553999999998</v>
      </c>
      <c r="L15" s="250">
        <v>57.761211000000003</v>
      </c>
      <c r="M15" s="250">
        <v>54.914611999999998</v>
      </c>
      <c r="N15" s="250">
        <v>53.838908000000004</v>
      </c>
      <c r="O15" s="250">
        <v>52.894089000000001</v>
      </c>
      <c r="P15" s="250">
        <v>51.393404029999999</v>
      </c>
      <c r="Q15" s="250">
        <v>56.76118949</v>
      </c>
      <c r="R15" s="250">
        <v>48.752713700000001</v>
      </c>
      <c r="S15" s="250">
        <v>52.669900060000003</v>
      </c>
      <c r="T15" s="250">
        <v>51.772518290000001</v>
      </c>
      <c r="U15" s="250">
        <v>56.077353930000001</v>
      </c>
      <c r="V15" s="250">
        <v>58.951235959999998</v>
      </c>
      <c r="W15" s="250">
        <v>52.465942200000001</v>
      </c>
      <c r="X15" s="250">
        <v>56.666960039999999</v>
      </c>
      <c r="Y15" s="250">
        <v>53.70412503</v>
      </c>
      <c r="Z15" s="250">
        <v>56.042206270000001</v>
      </c>
      <c r="AA15" s="250">
        <v>57.373260000000002</v>
      </c>
      <c r="AB15" s="250">
        <v>49.71454</v>
      </c>
      <c r="AC15" s="250">
        <v>46.459398</v>
      </c>
      <c r="AD15" s="250">
        <v>54.651688</v>
      </c>
      <c r="AE15" s="250">
        <v>51.469493999999997</v>
      </c>
      <c r="AF15" s="250">
        <v>48.973863999999999</v>
      </c>
      <c r="AG15" s="250">
        <v>52.345599999999997</v>
      </c>
      <c r="AH15" s="250">
        <v>55.369785999999998</v>
      </c>
      <c r="AI15" s="250">
        <v>50.218260000000001</v>
      </c>
      <c r="AJ15" s="250">
        <v>49.490228999999999</v>
      </c>
      <c r="AK15" s="250">
        <v>46.301630000000003</v>
      </c>
      <c r="AL15" s="250">
        <v>47.120308999999999</v>
      </c>
      <c r="AM15" s="250">
        <v>49.851210000000002</v>
      </c>
      <c r="AN15" s="250">
        <v>40.472287999999999</v>
      </c>
      <c r="AO15" s="250">
        <v>40.582211999999998</v>
      </c>
      <c r="AP15" s="250">
        <v>32.827764000000002</v>
      </c>
      <c r="AQ15" s="250">
        <v>31.770962000000001</v>
      </c>
      <c r="AR15" s="250">
        <v>36.223134000000002</v>
      </c>
      <c r="AS15" s="250">
        <v>39.994947000000003</v>
      </c>
      <c r="AT15" s="250">
        <v>42.762988999999997</v>
      </c>
      <c r="AU15" s="250">
        <v>40.740740428999999</v>
      </c>
      <c r="AV15" s="250">
        <v>40.328800999999999</v>
      </c>
      <c r="AW15" s="250">
        <v>40.2438164</v>
      </c>
      <c r="AX15" s="250">
        <v>42.346852738000003</v>
      </c>
      <c r="AY15" s="325">
        <v>39.672559999999997</v>
      </c>
      <c r="AZ15" s="325">
        <v>39.916229999999999</v>
      </c>
      <c r="BA15" s="325">
        <v>42.88073</v>
      </c>
      <c r="BB15" s="325">
        <v>37.869190000000003</v>
      </c>
      <c r="BC15" s="325">
        <v>45.389330000000001</v>
      </c>
      <c r="BD15" s="325">
        <v>49.923740000000002</v>
      </c>
      <c r="BE15" s="325">
        <v>47.726610000000001</v>
      </c>
      <c r="BF15" s="325">
        <v>48.747079999999997</v>
      </c>
      <c r="BG15" s="325">
        <v>44.510210000000001</v>
      </c>
      <c r="BH15" s="325">
        <v>43.653190000000002</v>
      </c>
      <c r="BI15" s="325">
        <v>43.223190000000002</v>
      </c>
      <c r="BJ15" s="325">
        <v>45.98724</v>
      </c>
      <c r="BK15" s="325">
        <v>48.022919999999999</v>
      </c>
      <c r="BL15" s="325">
        <v>41.191090000000003</v>
      </c>
      <c r="BM15" s="325">
        <v>45.01294</v>
      </c>
      <c r="BN15" s="325">
        <v>39.848909999999997</v>
      </c>
      <c r="BO15" s="325">
        <v>41.325499999999998</v>
      </c>
      <c r="BP15" s="325">
        <v>46.158709999999999</v>
      </c>
      <c r="BQ15" s="325">
        <v>47.601640000000003</v>
      </c>
      <c r="BR15" s="325">
        <v>50.284489999999998</v>
      </c>
      <c r="BS15" s="325">
        <v>43.347810000000003</v>
      </c>
      <c r="BT15" s="325">
        <v>44.08558</v>
      </c>
      <c r="BU15" s="325">
        <v>43.611240000000002</v>
      </c>
      <c r="BV15" s="325">
        <v>44.365130000000001</v>
      </c>
    </row>
    <row r="16" spans="1:74" ht="11.1" customHeight="1" x14ac:dyDescent="0.2">
      <c r="A16" s="90"/>
      <c r="B16" s="94"/>
      <c r="C16" s="259"/>
      <c r="D16" s="259"/>
      <c r="E16" s="259"/>
      <c r="F16" s="259"/>
      <c r="G16" s="259"/>
      <c r="H16" s="259"/>
      <c r="I16" s="259"/>
      <c r="J16" s="259"/>
      <c r="K16" s="259"/>
      <c r="L16" s="259"/>
      <c r="M16" s="259"/>
      <c r="N16" s="259"/>
      <c r="O16" s="259"/>
      <c r="P16" s="259"/>
      <c r="Q16" s="259"/>
      <c r="R16" s="259"/>
      <c r="S16" s="259"/>
      <c r="T16" s="259"/>
      <c r="U16" s="259"/>
      <c r="V16" s="259"/>
      <c r="W16" s="259"/>
      <c r="X16" s="259"/>
      <c r="Y16" s="259"/>
      <c r="Z16" s="259"/>
      <c r="AA16" s="259"/>
      <c r="AB16" s="259"/>
      <c r="AC16" s="259"/>
      <c r="AD16" s="259"/>
      <c r="AE16" s="259"/>
      <c r="AF16" s="259"/>
      <c r="AG16" s="259"/>
      <c r="AH16" s="259"/>
      <c r="AI16" s="259"/>
      <c r="AJ16" s="259"/>
      <c r="AK16" s="259"/>
      <c r="AL16" s="259"/>
      <c r="AM16" s="259"/>
      <c r="AN16" s="259"/>
      <c r="AO16" s="259"/>
      <c r="AP16" s="259"/>
      <c r="AQ16" s="259"/>
      <c r="AR16" s="259"/>
      <c r="AS16" s="259"/>
      <c r="AT16" s="259"/>
      <c r="AU16" s="259"/>
      <c r="AV16" s="259"/>
      <c r="AW16" s="259"/>
      <c r="AX16" s="259"/>
      <c r="AY16" s="355"/>
      <c r="AZ16" s="355"/>
      <c r="BA16" s="355"/>
      <c r="BB16" s="355"/>
      <c r="BC16" s="355"/>
      <c r="BD16" s="355"/>
      <c r="BE16" s="355"/>
      <c r="BF16" s="355"/>
      <c r="BG16" s="355"/>
      <c r="BH16" s="355"/>
      <c r="BI16" s="355"/>
      <c r="BJ16" s="355"/>
      <c r="BK16" s="355"/>
      <c r="BL16" s="355"/>
      <c r="BM16" s="355"/>
      <c r="BN16" s="355"/>
      <c r="BO16" s="355"/>
      <c r="BP16" s="355"/>
      <c r="BQ16" s="355"/>
      <c r="BR16" s="355"/>
      <c r="BS16" s="355"/>
      <c r="BT16" s="355"/>
      <c r="BU16" s="355"/>
      <c r="BV16" s="355"/>
    </row>
    <row r="17" spans="1:74" ht="11.1" customHeight="1" x14ac:dyDescent="0.2">
      <c r="A17" s="95" t="s">
        <v>210</v>
      </c>
      <c r="B17" s="194" t="s">
        <v>451</v>
      </c>
      <c r="C17" s="250">
        <v>6.0325249999999997</v>
      </c>
      <c r="D17" s="250">
        <v>-4.0495729999999996</v>
      </c>
      <c r="E17" s="250">
        <v>-1.0762670000000001</v>
      </c>
      <c r="F17" s="250">
        <v>-2.218642</v>
      </c>
      <c r="G17" s="250">
        <v>1.2974509999999999</v>
      </c>
      <c r="H17" s="250">
        <v>4.431063</v>
      </c>
      <c r="I17" s="250">
        <v>12.122949999999999</v>
      </c>
      <c r="J17" s="250">
        <v>4.5278970000000003</v>
      </c>
      <c r="K17" s="250">
        <v>1.5533349999999999</v>
      </c>
      <c r="L17" s="250">
        <v>-1.8184549999999999</v>
      </c>
      <c r="M17" s="250">
        <v>-1.8886540000000001</v>
      </c>
      <c r="N17" s="250">
        <v>5.8097529999999997</v>
      </c>
      <c r="O17" s="250">
        <v>14.651358999999999</v>
      </c>
      <c r="P17" s="250">
        <v>2.9073799999999999</v>
      </c>
      <c r="Q17" s="250">
        <v>-5.2833290000000002</v>
      </c>
      <c r="R17" s="250">
        <v>-2.5940560000000001</v>
      </c>
      <c r="S17" s="250">
        <v>0.55760699999999996</v>
      </c>
      <c r="T17" s="250">
        <v>6.9094559999999996</v>
      </c>
      <c r="U17" s="250">
        <v>10.584197</v>
      </c>
      <c r="V17" s="250">
        <v>6.4954850000000004</v>
      </c>
      <c r="W17" s="250">
        <v>3.2514400000000001</v>
      </c>
      <c r="X17" s="250">
        <v>-4.5436709999999998</v>
      </c>
      <c r="Y17" s="250">
        <v>0.70729799999999998</v>
      </c>
      <c r="Z17" s="250">
        <v>1.209754</v>
      </c>
      <c r="AA17" s="250">
        <v>3.7306979999999998</v>
      </c>
      <c r="AB17" s="250">
        <v>0.59245000000000003</v>
      </c>
      <c r="AC17" s="250">
        <v>1.7903770000000001</v>
      </c>
      <c r="AD17" s="250">
        <v>-11.297217</v>
      </c>
      <c r="AE17" s="250">
        <v>-7.7650220000000001</v>
      </c>
      <c r="AF17" s="250">
        <v>-1.3050889999999999</v>
      </c>
      <c r="AG17" s="250">
        <v>6.0770350000000004</v>
      </c>
      <c r="AH17" s="250">
        <v>0.26731199999999999</v>
      </c>
      <c r="AI17" s="250">
        <v>-0.474854</v>
      </c>
      <c r="AJ17" s="250">
        <v>-7.940156</v>
      </c>
      <c r="AK17" s="250">
        <v>-3.7814999999999999</v>
      </c>
      <c r="AL17" s="250">
        <v>-5.8075460000000003</v>
      </c>
      <c r="AM17" s="250">
        <v>-6.0300479999999999</v>
      </c>
      <c r="AN17" s="250">
        <v>-4.7807050000000002</v>
      </c>
      <c r="AO17" s="250">
        <v>-5.7860290000000001</v>
      </c>
      <c r="AP17" s="250">
        <v>-6.4582899999999999</v>
      </c>
      <c r="AQ17" s="250">
        <v>-2.2668849999999998</v>
      </c>
      <c r="AR17" s="250">
        <v>3.677924</v>
      </c>
      <c r="AS17" s="250">
        <v>11.8367337</v>
      </c>
      <c r="AT17" s="250">
        <v>8.1591989999999992</v>
      </c>
      <c r="AU17" s="250">
        <v>0.52647259999999996</v>
      </c>
      <c r="AV17" s="250">
        <v>-4.2010272000000004</v>
      </c>
      <c r="AW17" s="250">
        <v>-2.5804480999999999</v>
      </c>
      <c r="AX17" s="250">
        <v>1.8968594999999999</v>
      </c>
      <c r="AY17" s="325">
        <v>9.5983669999999996</v>
      </c>
      <c r="AZ17" s="325">
        <v>-2.9844919999999999</v>
      </c>
      <c r="BA17" s="325">
        <v>-6.3313930000000003</v>
      </c>
      <c r="BB17" s="325">
        <v>-3.4569200000000002</v>
      </c>
      <c r="BC17" s="325">
        <v>-5.013344</v>
      </c>
      <c r="BD17" s="325">
        <v>-4.8395159999999997</v>
      </c>
      <c r="BE17" s="325">
        <v>13.01412</v>
      </c>
      <c r="BF17" s="325">
        <v>5.4496510000000002</v>
      </c>
      <c r="BG17" s="325">
        <v>-1.7252700000000001</v>
      </c>
      <c r="BH17" s="325">
        <v>-4.0449109999999999</v>
      </c>
      <c r="BI17" s="325">
        <v>-4.7405150000000003</v>
      </c>
      <c r="BJ17" s="325">
        <v>4.639246</v>
      </c>
      <c r="BK17" s="325">
        <v>6.8015949999999998</v>
      </c>
      <c r="BL17" s="325">
        <v>4.4915640000000003</v>
      </c>
      <c r="BM17" s="325">
        <v>-4.3169550000000001</v>
      </c>
      <c r="BN17" s="325">
        <v>-5.0227089999999999</v>
      </c>
      <c r="BO17" s="325">
        <v>-0.1104932</v>
      </c>
      <c r="BP17" s="325">
        <v>4.153435</v>
      </c>
      <c r="BQ17" s="325">
        <v>14.83689</v>
      </c>
      <c r="BR17" s="325">
        <v>7.6305579999999997</v>
      </c>
      <c r="BS17" s="325">
        <v>3.3747129999999999</v>
      </c>
      <c r="BT17" s="325">
        <v>-0.94713519999999995</v>
      </c>
      <c r="BU17" s="325">
        <v>-0.46985389999999999</v>
      </c>
      <c r="BV17" s="325">
        <v>8.2328419999999998</v>
      </c>
    </row>
    <row r="18" spans="1:74" ht="11.1" customHeight="1" x14ac:dyDescent="0.2">
      <c r="A18" s="95" t="s">
        <v>211</v>
      </c>
      <c r="B18" s="194" t="s">
        <v>136</v>
      </c>
      <c r="C18" s="250">
        <v>1.026588002</v>
      </c>
      <c r="D18" s="250">
        <v>0.91623699999999997</v>
      </c>
      <c r="E18" s="250">
        <v>0.97541500000000003</v>
      </c>
      <c r="F18" s="250">
        <v>0.65110299000000005</v>
      </c>
      <c r="G18" s="250">
        <v>0.69570401500000001</v>
      </c>
      <c r="H18" s="250">
        <v>0.77656499999999995</v>
      </c>
      <c r="I18" s="250">
        <v>0.90704198899999999</v>
      </c>
      <c r="J18" s="250">
        <v>0.90087900300000001</v>
      </c>
      <c r="K18" s="250">
        <v>0.80119598999999997</v>
      </c>
      <c r="L18" s="250">
        <v>0.62979398499999995</v>
      </c>
      <c r="M18" s="250">
        <v>0.66831600000000002</v>
      </c>
      <c r="N18" s="250">
        <v>1.0026099980000001</v>
      </c>
      <c r="O18" s="250">
        <v>1.090351995</v>
      </c>
      <c r="P18" s="250">
        <v>0.90882901199999999</v>
      </c>
      <c r="Q18" s="250">
        <v>0.99683100899999999</v>
      </c>
      <c r="R18" s="250">
        <v>0.70439901000000005</v>
      </c>
      <c r="S18" s="250">
        <v>0.60029599700000003</v>
      </c>
      <c r="T18" s="250">
        <v>0.81769400999999997</v>
      </c>
      <c r="U18" s="250">
        <v>0.92842200699999999</v>
      </c>
      <c r="V18" s="250">
        <v>0.94902101100000003</v>
      </c>
      <c r="W18" s="250">
        <v>0.81770900999999996</v>
      </c>
      <c r="X18" s="250">
        <v>0.72327798799999998</v>
      </c>
      <c r="Y18" s="250">
        <v>0.92314499999999999</v>
      </c>
      <c r="Z18" s="250">
        <v>0.97118201199999998</v>
      </c>
      <c r="AA18" s="250">
        <v>0.77769999999999995</v>
      </c>
      <c r="AB18" s="250">
        <v>0.77769999999999995</v>
      </c>
      <c r="AC18" s="250">
        <v>0.77769999999999995</v>
      </c>
      <c r="AD18" s="250">
        <v>0.77769999999999995</v>
      </c>
      <c r="AE18" s="250">
        <v>0.77769999999999995</v>
      </c>
      <c r="AF18" s="250">
        <v>0.77769999999999995</v>
      </c>
      <c r="AG18" s="250">
        <v>0.77769999999999995</v>
      </c>
      <c r="AH18" s="250">
        <v>0.77769999999999995</v>
      </c>
      <c r="AI18" s="250">
        <v>0.77769999999999995</v>
      </c>
      <c r="AJ18" s="250">
        <v>0.77769999999999995</v>
      </c>
      <c r="AK18" s="250">
        <v>0.77769999999999995</v>
      </c>
      <c r="AL18" s="250">
        <v>0.77769999999999995</v>
      </c>
      <c r="AM18" s="250">
        <v>0.76254999999999995</v>
      </c>
      <c r="AN18" s="250">
        <v>0.76254999999999995</v>
      </c>
      <c r="AO18" s="250">
        <v>0.76254999999999995</v>
      </c>
      <c r="AP18" s="250">
        <v>0.76254999999999995</v>
      </c>
      <c r="AQ18" s="250">
        <v>0.76254999999999995</v>
      </c>
      <c r="AR18" s="250">
        <v>0.76254999999999995</v>
      </c>
      <c r="AS18" s="250">
        <v>0.76254999999999995</v>
      </c>
      <c r="AT18" s="250">
        <v>0.76254999999999995</v>
      </c>
      <c r="AU18" s="250">
        <v>0.76254999999999995</v>
      </c>
      <c r="AV18" s="250">
        <v>0.76254999999999995</v>
      </c>
      <c r="AW18" s="250">
        <v>0.76254999999999995</v>
      </c>
      <c r="AX18" s="250">
        <v>0.76254999999999995</v>
      </c>
      <c r="AY18" s="325">
        <v>0.66698919999999995</v>
      </c>
      <c r="AZ18" s="325">
        <v>0.66698919999999995</v>
      </c>
      <c r="BA18" s="325">
        <v>0.66698919999999995</v>
      </c>
      <c r="BB18" s="325">
        <v>0.66698930000000001</v>
      </c>
      <c r="BC18" s="325">
        <v>0.66698919999999995</v>
      </c>
      <c r="BD18" s="325">
        <v>0.66698930000000001</v>
      </c>
      <c r="BE18" s="325">
        <v>0.66698919999999995</v>
      </c>
      <c r="BF18" s="325">
        <v>0.66698919999999995</v>
      </c>
      <c r="BG18" s="325">
        <v>0.66698930000000001</v>
      </c>
      <c r="BH18" s="325">
        <v>0.66698919999999995</v>
      </c>
      <c r="BI18" s="325">
        <v>0.66698930000000001</v>
      </c>
      <c r="BJ18" s="325">
        <v>0.66698919999999995</v>
      </c>
      <c r="BK18" s="325">
        <v>0.65333330000000001</v>
      </c>
      <c r="BL18" s="325">
        <v>0.65333330000000001</v>
      </c>
      <c r="BM18" s="325">
        <v>0.65333330000000001</v>
      </c>
      <c r="BN18" s="325">
        <v>0.65333330000000001</v>
      </c>
      <c r="BO18" s="325">
        <v>0.65333330000000001</v>
      </c>
      <c r="BP18" s="325">
        <v>0.65333330000000001</v>
      </c>
      <c r="BQ18" s="325">
        <v>0.65333330000000001</v>
      </c>
      <c r="BR18" s="325">
        <v>0.65333330000000001</v>
      </c>
      <c r="BS18" s="325">
        <v>0.65333330000000001</v>
      </c>
      <c r="BT18" s="325">
        <v>0.65333330000000001</v>
      </c>
      <c r="BU18" s="325">
        <v>0.65333330000000001</v>
      </c>
      <c r="BV18" s="325">
        <v>0.65333330000000001</v>
      </c>
    </row>
    <row r="19" spans="1:74" ht="11.1" customHeight="1" x14ac:dyDescent="0.2">
      <c r="A19" s="93" t="s">
        <v>212</v>
      </c>
      <c r="B19" s="194" t="s">
        <v>428</v>
      </c>
      <c r="C19" s="250">
        <v>69.166126001999999</v>
      </c>
      <c r="D19" s="250">
        <v>54.763669999999998</v>
      </c>
      <c r="E19" s="250">
        <v>56.760742999999998</v>
      </c>
      <c r="F19" s="250">
        <v>50.463630989999999</v>
      </c>
      <c r="G19" s="250">
        <v>58.737878015</v>
      </c>
      <c r="H19" s="250">
        <v>65.690505999999999</v>
      </c>
      <c r="I19" s="250">
        <v>67.740378989000007</v>
      </c>
      <c r="J19" s="250">
        <v>69.515863003000007</v>
      </c>
      <c r="K19" s="250">
        <v>57.661084989999999</v>
      </c>
      <c r="L19" s="250">
        <v>56.572549985000002</v>
      </c>
      <c r="M19" s="250">
        <v>53.694274</v>
      </c>
      <c r="N19" s="250">
        <v>60.651270998000001</v>
      </c>
      <c r="O19" s="250">
        <v>68.635799994999999</v>
      </c>
      <c r="P19" s="250">
        <v>55.209613042000001</v>
      </c>
      <c r="Q19" s="250">
        <v>52.474691499000002</v>
      </c>
      <c r="R19" s="250">
        <v>46.863056710000002</v>
      </c>
      <c r="S19" s="250">
        <v>53.827803056999997</v>
      </c>
      <c r="T19" s="250">
        <v>59.499668300000003</v>
      </c>
      <c r="U19" s="250">
        <v>67.589972936999999</v>
      </c>
      <c r="V19" s="250">
        <v>66.395741971000007</v>
      </c>
      <c r="W19" s="250">
        <v>56.535091209999997</v>
      </c>
      <c r="X19" s="250">
        <v>52.846567028000003</v>
      </c>
      <c r="Y19" s="250">
        <v>55.33456803</v>
      </c>
      <c r="Z19" s="250">
        <v>58.223142281999998</v>
      </c>
      <c r="AA19" s="250">
        <v>61.881658000000002</v>
      </c>
      <c r="AB19" s="250">
        <v>51.084690000000002</v>
      </c>
      <c r="AC19" s="250">
        <v>49.027475000000003</v>
      </c>
      <c r="AD19" s="250">
        <v>44.132171</v>
      </c>
      <c r="AE19" s="250">
        <v>44.482171999999998</v>
      </c>
      <c r="AF19" s="250">
        <v>48.446475</v>
      </c>
      <c r="AG19" s="250">
        <v>59.200335000000003</v>
      </c>
      <c r="AH19" s="250">
        <v>56.414797999999998</v>
      </c>
      <c r="AI19" s="250">
        <v>50.521106000000003</v>
      </c>
      <c r="AJ19" s="250">
        <v>42.327773000000001</v>
      </c>
      <c r="AK19" s="250">
        <v>43.297829999999998</v>
      </c>
      <c r="AL19" s="250">
        <v>42.090463</v>
      </c>
      <c r="AM19" s="250">
        <v>44.583711999999998</v>
      </c>
      <c r="AN19" s="250">
        <v>36.454132999999999</v>
      </c>
      <c r="AO19" s="250">
        <v>35.558732999999997</v>
      </c>
      <c r="AP19" s="250">
        <v>27.132024000000001</v>
      </c>
      <c r="AQ19" s="250">
        <v>30.266627</v>
      </c>
      <c r="AR19" s="250">
        <v>40.663608000000004</v>
      </c>
      <c r="AS19" s="250">
        <v>52.594230699999997</v>
      </c>
      <c r="AT19" s="250">
        <v>51.684738000000003</v>
      </c>
      <c r="AU19" s="250">
        <v>42.029763029000001</v>
      </c>
      <c r="AV19" s="250">
        <v>36.890323799999997</v>
      </c>
      <c r="AW19" s="250">
        <v>38.425918299999999</v>
      </c>
      <c r="AX19" s="250">
        <v>45.006262237999998</v>
      </c>
      <c r="AY19" s="325">
        <v>49.937910000000002</v>
      </c>
      <c r="AZ19" s="325">
        <v>37.598730000000003</v>
      </c>
      <c r="BA19" s="325">
        <v>37.216329999999999</v>
      </c>
      <c r="BB19" s="325">
        <v>35.079259999999998</v>
      </c>
      <c r="BC19" s="325">
        <v>41.04298</v>
      </c>
      <c r="BD19" s="325">
        <v>45.751220000000004</v>
      </c>
      <c r="BE19" s="325">
        <v>61.407719999999998</v>
      </c>
      <c r="BF19" s="325">
        <v>54.863720000000001</v>
      </c>
      <c r="BG19" s="325">
        <v>43.451929999999997</v>
      </c>
      <c r="BH19" s="325">
        <v>40.275260000000003</v>
      </c>
      <c r="BI19" s="325">
        <v>39.14967</v>
      </c>
      <c r="BJ19" s="325">
        <v>51.293469999999999</v>
      </c>
      <c r="BK19" s="325">
        <v>55.477849999999997</v>
      </c>
      <c r="BL19" s="325">
        <v>46.335990000000002</v>
      </c>
      <c r="BM19" s="325">
        <v>41.349319999999999</v>
      </c>
      <c r="BN19" s="325">
        <v>35.479529999999997</v>
      </c>
      <c r="BO19" s="325">
        <v>41.868340000000003</v>
      </c>
      <c r="BP19" s="325">
        <v>50.965479999999999</v>
      </c>
      <c r="BQ19" s="325">
        <v>63.091859999999997</v>
      </c>
      <c r="BR19" s="325">
        <v>58.568379999999998</v>
      </c>
      <c r="BS19" s="325">
        <v>47.375860000000003</v>
      </c>
      <c r="BT19" s="325">
        <v>43.79177</v>
      </c>
      <c r="BU19" s="325">
        <v>43.794719999999998</v>
      </c>
      <c r="BV19" s="325">
        <v>53.251300000000001</v>
      </c>
    </row>
    <row r="20" spans="1:74" ht="11.1" customHeight="1" x14ac:dyDescent="0.2">
      <c r="A20" s="90"/>
      <c r="B20" s="94"/>
      <c r="C20" s="259"/>
      <c r="D20" s="259"/>
      <c r="E20" s="259"/>
      <c r="F20" s="259"/>
      <c r="G20" s="259"/>
      <c r="H20" s="259"/>
      <c r="I20" s="259"/>
      <c r="J20" s="259"/>
      <c r="K20" s="259"/>
      <c r="L20" s="259"/>
      <c r="M20" s="259"/>
      <c r="N20" s="259"/>
      <c r="O20" s="259"/>
      <c r="P20" s="259"/>
      <c r="Q20" s="259"/>
      <c r="R20" s="259"/>
      <c r="S20" s="259"/>
      <c r="T20" s="259"/>
      <c r="U20" s="259"/>
      <c r="V20" s="259"/>
      <c r="W20" s="259"/>
      <c r="X20" s="259"/>
      <c r="Y20" s="259"/>
      <c r="Z20" s="259"/>
      <c r="AA20" s="259"/>
      <c r="AB20" s="259"/>
      <c r="AC20" s="259"/>
      <c r="AD20" s="259"/>
      <c r="AE20" s="259"/>
      <c r="AF20" s="259"/>
      <c r="AG20" s="259"/>
      <c r="AH20" s="259"/>
      <c r="AI20" s="259"/>
      <c r="AJ20" s="259"/>
      <c r="AK20" s="259"/>
      <c r="AL20" s="259"/>
      <c r="AM20" s="259"/>
      <c r="AN20" s="259"/>
      <c r="AO20" s="259"/>
      <c r="AP20" s="259"/>
      <c r="AQ20" s="259"/>
      <c r="AR20" s="259"/>
      <c r="AS20" s="259"/>
      <c r="AT20" s="259"/>
      <c r="AU20" s="259"/>
      <c r="AV20" s="259"/>
      <c r="AW20" s="259"/>
      <c r="AX20" s="259"/>
      <c r="AY20" s="355"/>
      <c r="AZ20" s="355"/>
      <c r="BA20" s="355"/>
      <c r="BB20" s="355"/>
      <c r="BC20" s="355"/>
      <c r="BD20" s="355"/>
      <c r="BE20" s="355"/>
      <c r="BF20" s="355"/>
      <c r="BG20" s="355"/>
      <c r="BH20" s="355"/>
      <c r="BI20" s="355"/>
      <c r="BJ20" s="355"/>
      <c r="BK20" s="355"/>
      <c r="BL20" s="355"/>
      <c r="BM20" s="355"/>
      <c r="BN20" s="355"/>
      <c r="BO20" s="355"/>
      <c r="BP20" s="355"/>
      <c r="BQ20" s="355"/>
      <c r="BR20" s="355"/>
      <c r="BS20" s="355"/>
      <c r="BT20" s="355"/>
      <c r="BU20" s="355"/>
      <c r="BV20" s="355"/>
    </row>
    <row r="21" spans="1:74" ht="11.1" customHeight="1" x14ac:dyDescent="0.2">
      <c r="A21" s="90"/>
      <c r="B21" s="96" t="s">
        <v>221</v>
      </c>
      <c r="C21" s="259"/>
      <c r="D21" s="259"/>
      <c r="E21" s="259"/>
      <c r="F21" s="259"/>
      <c r="G21" s="259"/>
      <c r="H21" s="259"/>
      <c r="I21" s="259"/>
      <c r="J21" s="259"/>
      <c r="K21" s="259"/>
      <c r="L21" s="259"/>
      <c r="M21" s="259"/>
      <c r="N21" s="259"/>
      <c r="O21" s="259"/>
      <c r="P21" s="259"/>
      <c r="Q21" s="259"/>
      <c r="R21" s="259"/>
      <c r="S21" s="259"/>
      <c r="T21" s="259"/>
      <c r="U21" s="259"/>
      <c r="V21" s="259"/>
      <c r="W21" s="259"/>
      <c r="X21" s="259"/>
      <c r="Y21" s="259"/>
      <c r="Z21" s="259"/>
      <c r="AA21" s="259"/>
      <c r="AB21" s="259"/>
      <c r="AC21" s="259"/>
      <c r="AD21" s="259"/>
      <c r="AE21" s="259"/>
      <c r="AF21" s="259"/>
      <c r="AG21" s="259"/>
      <c r="AH21" s="259"/>
      <c r="AI21" s="259"/>
      <c r="AJ21" s="259"/>
      <c r="AK21" s="259"/>
      <c r="AL21" s="259"/>
      <c r="AM21" s="259"/>
      <c r="AN21" s="259"/>
      <c r="AO21" s="259"/>
      <c r="AP21" s="259"/>
      <c r="AQ21" s="259"/>
      <c r="AR21" s="259"/>
      <c r="AS21" s="259"/>
      <c r="AT21" s="259"/>
      <c r="AU21" s="259"/>
      <c r="AV21" s="259"/>
      <c r="AW21" s="259"/>
      <c r="AX21" s="259"/>
      <c r="AY21" s="355"/>
      <c r="AZ21" s="355"/>
      <c r="BA21" s="355"/>
      <c r="BB21" s="355"/>
      <c r="BC21" s="355"/>
      <c r="BD21" s="355"/>
      <c r="BE21" s="355"/>
      <c r="BF21" s="355"/>
      <c r="BG21" s="355"/>
      <c r="BH21" s="355"/>
      <c r="BI21" s="355"/>
      <c r="BJ21" s="355"/>
      <c r="BK21" s="355"/>
      <c r="BL21" s="355"/>
      <c r="BM21" s="355"/>
      <c r="BN21" s="355"/>
      <c r="BO21" s="355"/>
      <c r="BP21" s="355"/>
      <c r="BQ21" s="355"/>
      <c r="BR21" s="355"/>
      <c r="BS21" s="355"/>
      <c r="BT21" s="355"/>
      <c r="BU21" s="355"/>
      <c r="BV21" s="355"/>
    </row>
    <row r="22" spans="1:74" ht="11.1" customHeight="1" x14ac:dyDescent="0.2">
      <c r="A22" s="93" t="s">
        <v>213</v>
      </c>
      <c r="B22" s="194" t="s">
        <v>452</v>
      </c>
      <c r="C22" s="250">
        <v>1.430645009</v>
      </c>
      <c r="D22" s="250">
        <v>1.367727004</v>
      </c>
      <c r="E22" s="250">
        <v>1.4376689890000001</v>
      </c>
      <c r="F22" s="250">
        <v>1.4408099999999999</v>
      </c>
      <c r="G22" s="250">
        <v>1.4824859990000001</v>
      </c>
      <c r="H22" s="250">
        <v>1.4016639900000001</v>
      </c>
      <c r="I22" s="250">
        <v>1.4944599970000001</v>
      </c>
      <c r="J22" s="250">
        <v>1.528055999</v>
      </c>
      <c r="K22" s="250">
        <v>1.4687669999999999</v>
      </c>
      <c r="L22" s="250">
        <v>1.4695700039999999</v>
      </c>
      <c r="M22" s="250">
        <v>1.456863</v>
      </c>
      <c r="N22" s="250">
        <v>1.558946011</v>
      </c>
      <c r="O22" s="250">
        <v>1.458216006</v>
      </c>
      <c r="P22" s="250">
        <v>1.2883629919999999</v>
      </c>
      <c r="Q22" s="250">
        <v>1.481761994</v>
      </c>
      <c r="R22" s="250">
        <v>1.5492090000000001</v>
      </c>
      <c r="S22" s="250">
        <v>1.5955469980000001</v>
      </c>
      <c r="T22" s="250">
        <v>1.46502201</v>
      </c>
      <c r="U22" s="250">
        <v>1.6003989940000001</v>
      </c>
      <c r="V22" s="250">
        <v>1.576811001</v>
      </c>
      <c r="W22" s="250">
        <v>1.5847169999999999</v>
      </c>
      <c r="X22" s="250">
        <v>1.5485639870000001</v>
      </c>
      <c r="Y22" s="250">
        <v>1.5582680099999999</v>
      </c>
      <c r="Z22" s="250">
        <v>1.6297240019999999</v>
      </c>
      <c r="AA22" s="250">
        <v>1.5147090110000001</v>
      </c>
      <c r="AB22" s="250">
        <v>1.3926020079999999</v>
      </c>
      <c r="AC22" s="250">
        <v>1.555607993</v>
      </c>
      <c r="AD22" s="250">
        <v>1.44957</v>
      </c>
      <c r="AE22" s="250">
        <v>1.6238929950000001</v>
      </c>
      <c r="AF22" s="250">
        <v>1.586433</v>
      </c>
      <c r="AG22" s="250">
        <v>1.498201015</v>
      </c>
      <c r="AH22" s="250">
        <v>1.4872909990000001</v>
      </c>
      <c r="AI22" s="250">
        <v>1.4693970000000001</v>
      </c>
      <c r="AJ22" s="250">
        <v>1.494130994</v>
      </c>
      <c r="AK22" s="250">
        <v>1.3870199999999999</v>
      </c>
      <c r="AL22" s="250">
        <v>1.5077000039999999</v>
      </c>
      <c r="AM22" s="250">
        <v>1.4345200090000001</v>
      </c>
      <c r="AN22" s="250">
        <v>1.4341140029999999</v>
      </c>
      <c r="AO22" s="250">
        <v>1.407579986</v>
      </c>
      <c r="AP22" s="250">
        <v>1.1919939900000001</v>
      </c>
      <c r="AQ22" s="250">
        <v>1.054941997</v>
      </c>
      <c r="AR22" s="250">
        <v>1.2080769899999999</v>
      </c>
      <c r="AS22" s="250">
        <v>1.4336818</v>
      </c>
      <c r="AT22" s="250">
        <v>1.2647442</v>
      </c>
      <c r="AU22" s="250">
        <v>1.1906429999999999</v>
      </c>
      <c r="AV22" s="250">
        <v>1.3244629999999999</v>
      </c>
      <c r="AW22" s="250">
        <v>1.088068</v>
      </c>
      <c r="AX22" s="250">
        <v>1.341296</v>
      </c>
      <c r="AY22" s="325">
        <v>1.612304</v>
      </c>
      <c r="AZ22" s="325">
        <v>1.090049</v>
      </c>
      <c r="BA22" s="325">
        <v>1.189073</v>
      </c>
      <c r="BB22" s="325">
        <v>1.419311</v>
      </c>
      <c r="BC22" s="325">
        <v>1.2357039999999999</v>
      </c>
      <c r="BD22" s="325">
        <v>1.104206</v>
      </c>
      <c r="BE22" s="325">
        <v>1.375389</v>
      </c>
      <c r="BF22" s="325">
        <v>1.3222130000000001</v>
      </c>
      <c r="BG22" s="325">
        <v>1.150663</v>
      </c>
      <c r="BH22" s="325">
        <v>1.557315</v>
      </c>
      <c r="BI22" s="325">
        <v>0.88528629999999997</v>
      </c>
      <c r="BJ22" s="325">
        <v>1.29809</v>
      </c>
      <c r="BK22" s="325">
        <v>1.1052310000000001</v>
      </c>
      <c r="BL22" s="325">
        <v>0.98626970000000003</v>
      </c>
      <c r="BM22" s="325">
        <v>1.097669</v>
      </c>
      <c r="BN22" s="325">
        <v>1.07145</v>
      </c>
      <c r="BO22" s="325">
        <v>1.124069</v>
      </c>
      <c r="BP22" s="325">
        <v>1.13239</v>
      </c>
      <c r="BQ22" s="325">
        <v>1.136517</v>
      </c>
      <c r="BR22" s="325">
        <v>1.2346779999999999</v>
      </c>
      <c r="BS22" s="325">
        <v>1.282826</v>
      </c>
      <c r="BT22" s="325">
        <v>1.34528</v>
      </c>
      <c r="BU22" s="325">
        <v>1.311966</v>
      </c>
      <c r="BV22" s="325">
        <v>1.4198569999999999</v>
      </c>
    </row>
    <row r="23" spans="1:74" ht="11.1" customHeight="1" x14ac:dyDescent="0.2">
      <c r="A23" s="90" t="s">
        <v>214</v>
      </c>
      <c r="B23" s="194" t="s">
        <v>164</v>
      </c>
      <c r="C23" s="250">
        <v>63.595449379000001</v>
      </c>
      <c r="D23" s="250">
        <v>48.048399840000002</v>
      </c>
      <c r="E23" s="250">
        <v>48.925143392000003</v>
      </c>
      <c r="F23" s="250">
        <v>44.358069540000002</v>
      </c>
      <c r="G23" s="250">
        <v>50.951903459</v>
      </c>
      <c r="H23" s="250">
        <v>58.919965410000003</v>
      </c>
      <c r="I23" s="250">
        <v>69.881800964000007</v>
      </c>
      <c r="J23" s="250">
        <v>65.882626434000002</v>
      </c>
      <c r="K23" s="250">
        <v>54.780291149999996</v>
      </c>
      <c r="L23" s="250">
        <v>50.098851875999998</v>
      </c>
      <c r="M23" s="250">
        <v>51.01253526</v>
      </c>
      <c r="N23" s="250">
        <v>58.538016130999999</v>
      </c>
      <c r="O23" s="250">
        <v>64.960304049000001</v>
      </c>
      <c r="P23" s="250">
        <v>45.897340131999997</v>
      </c>
      <c r="Q23" s="250">
        <v>44.562375690000003</v>
      </c>
      <c r="R23" s="250">
        <v>40.603160699999997</v>
      </c>
      <c r="S23" s="250">
        <v>47.355588312999998</v>
      </c>
      <c r="T23" s="250">
        <v>56.153628900000001</v>
      </c>
      <c r="U23" s="250">
        <v>63.893594049000001</v>
      </c>
      <c r="V23" s="250">
        <v>63.810033332000003</v>
      </c>
      <c r="W23" s="250">
        <v>53.98738728</v>
      </c>
      <c r="X23" s="250">
        <v>48.473661034999999</v>
      </c>
      <c r="Y23" s="250">
        <v>51.806013120000003</v>
      </c>
      <c r="Z23" s="250">
        <v>55.713783389</v>
      </c>
      <c r="AA23" s="250">
        <v>55.967287067000001</v>
      </c>
      <c r="AB23" s="250">
        <v>45.124075752000003</v>
      </c>
      <c r="AC23" s="250">
        <v>44.095962927000002</v>
      </c>
      <c r="AD23" s="250">
        <v>33.429106109999999</v>
      </c>
      <c r="AE23" s="250">
        <v>40.044650953999998</v>
      </c>
      <c r="AF23" s="250">
        <v>44.296773299999998</v>
      </c>
      <c r="AG23" s="250">
        <v>55.931744017</v>
      </c>
      <c r="AH23" s="250">
        <v>52.430966282999997</v>
      </c>
      <c r="AI23" s="250">
        <v>47.248278300000003</v>
      </c>
      <c r="AJ23" s="250">
        <v>37.522597159999997</v>
      </c>
      <c r="AK23" s="250">
        <v>41.976905279999997</v>
      </c>
      <c r="AL23" s="250">
        <v>40.533140770000003</v>
      </c>
      <c r="AM23" s="250">
        <v>36.801134191000003</v>
      </c>
      <c r="AN23" s="250">
        <v>32.066498164000002</v>
      </c>
      <c r="AO23" s="250">
        <v>28.978137498999999</v>
      </c>
      <c r="AP23" s="250">
        <v>23.622886919999999</v>
      </c>
      <c r="AQ23" s="250">
        <v>26.870232823999999</v>
      </c>
      <c r="AR23" s="250">
        <v>36.674675010000001</v>
      </c>
      <c r="AS23" s="250">
        <v>49.912220994999998</v>
      </c>
      <c r="AT23" s="250">
        <v>50.513069008999999</v>
      </c>
      <c r="AU23" s="250">
        <v>38.732986351999998</v>
      </c>
      <c r="AV23" s="250">
        <v>33.943746975000003</v>
      </c>
      <c r="AW23" s="250">
        <v>34.869999999999997</v>
      </c>
      <c r="AX23" s="250">
        <v>41.29448</v>
      </c>
      <c r="AY23" s="325">
        <v>45.801139999999997</v>
      </c>
      <c r="AZ23" s="325">
        <v>34.128830000000001</v>
      </c>
      <c r="BA23" s="325">
        <v>33.677129999999998</v>
      </c>
      <c r="BB23" s="325">
        <v>31.171230000000001</v>
      </c>
      <c r="BC23" s="325">
        <v>37.60004</v>
      </c>
      <c r="BD23" s="325">
        <v>42.413820000000001</v>
      </c>
      <c r="BE23" s="325">
        <v>57.793410000000002</v>
      </c>
      <c r="BF23" s="325">
        <v>51.274509999999999</v>
      </c>
      <c r="BG23" s="325">
        <v>40.012830000000001</v>
      </c>
      <c r="BH23" s="325">
        <v>36.427590000000002</v>
      </c>
      <c r="BI23" s="325">
        <v>35.859279999999998</v>
      </c>
      <c r="BJ23" s="325">
        <v>47.677149999999997</v>
      </c>
      <c r="BK23" s="325">
        <v>51.908619999999999</v>
      </c>
      <c r="BL23" s="325">
        <v>43.019379999999998</v>
      </c>
      <c r="BM23" s="325">
        <v>37.949019999999997</v>
      </c>
      <c r="BN23" s="325">
        <v>31.958259999999999</v>
      </c>
      <c r="BO23" s="325">
        <v>38.570030000000003</v>
      </c>
      <c r="BP23" s="325">
        <v>47.625419999999998</v>
      </c>
      <c r="BQ23" s="325">
        <v>59.740560000000002</v>
      </c>
      <c r="BR23" s="325">
        <v>55.087769999999999</v>
      </c>
      <c r="BS23" s="325">
        <v>43.822740000000003</v>
      </c>
      <c r="BT23" s="325">
        <v>40.173279999999998</v>
      </c>
      <c r="BU23" s="325">
        <v>40.095059999999997</v>
      </c>
      <c r="BV23" s="325">
        <v>49.535679999999999</v>
      </c>
    </row>
    <row r="24" spans="1:74" ht="11.1" customHeight="1" x14ac:dyDescent="0.2">
      <c r="A24" s="93" t="s">
        <v>215</v>
      </c>
      <c r="B24" s="194" t="s">
        <v>187</v>
      </c>
      <c r="C24" s="250">
        <v>2.9794999930000001</v>
      </c>
      <c r="D24" s="250">
        <v>2.964796996</v>
      </c>
      <c r="E24" s="250">
        <v>2.9624249759999999</v>
      </c>
      <c r="F24" s="250">
        <v>2.7665670000000002</v>
      </c>
      <c r="G24" s="250">
        <v>2.7672950109999999</v>
      </c>
      <c r="H24" s="250">
        <v>2.7769179899999998</v>
      </c>
      <c r="I24" s="250">
        <v>2.837523</v>
      </c>
      <c r="J24" s="250">
        <v>2.8184480180000002</v>
      </c>
      <c r="K24" s="250">
        <v>2.7903789899999998</v>
      </c>
      <c r="L24" s="250">
        <v>2.8674199890000001</v>
      </c>
      <c r="M24" s="250">
        <v>2.88787701</v>
      </c>
      <c r="N24" s="250">
        <v>2.9058190069999998</v>
      </c>
      <c r="O24" s="250">
        <v>2.8352539860000001</v>
      </c>
      <c r="P24" s="250">
        <v>2.839250008</v>
      </c>
      <c r="Q24" s="250">
        <v>2.8257709929999999</v>
      </c>
      <c r="R24" s="250">
        <v>2.6410720200000002</v>
      </c>
      <c r="S24" s="250">
        <v>2.6224550130000002</v>
      </c>
      <c r="T24" s="250">
        <v>2.6213250000000001</v>
      </c>
      <c r="U24" s="250">
        <v>2.5891580059999999</v>
      </c>
      <c r="V24" s="250">
        <v>2.5895260069999999</v>
      </c>
      <c r="W24" s="250">
        <v>2.5873100099999999</v>
      </c>
      <c r="X24" s="250">
        <v>2.788981991</v>
      </c>
      <c r="Y24" s="250">
        <v>2.8061680199999999</v>
      </c>
      <c r="Z24" s="250">
        <v>2.80558401</v>
      </c>
      <c r="AA24" s="250">
        <v>2.7167679869999999</v>
      </c>
      <c r="AB24" s="250">
        <v>2.6830859999999999</v>
      </c>
      <c r="AC24" s="250">
        <v>2.6941730169999998</v>
      </c>
      <c r="AD24" s="250">
        <v>2.4035480100000002</v>
      </c>
      <c r="AE24" s="250">
        <v>2.391622007</v>
      </c>
      <c r="AF24" s="250">
        <v>2.3838240000000002</v>
      </c>
      <c r="AG24" s="250">
        <v>2.3720230010000001</v>
      </c>
      <c r="AH24" s="250">
        <v>2.392084992</v>
      </c>
      <c r="AI24" s="250">
        <v>2.3952110100000001</v>
      </c>
      <c r="AJ24" s="250">
        <v>2.5005180010000001</v>
      </c>
      <c r="AK24" s="250">
        <v>2.5048160099999999</v>
      </c>
      <c r="AL24" s="250">
        <v>2.533540999</v>
      </c>
      <c r="AM24" s="250">
        <v>2.4797740099999999</v>
      </c>
      <c r="AN24" s="250">
        <v>2.480587007</v>
      </c>
      <c r="AO24" s="250">
        <v>2.4132450030000001</v>
      </c>
      <c r="AP24" s="250">
        <v>1.8862829999999999</v>
      </c>
      <c r="AQ24" s="250">
        <v>1.8941039989999999</v>
      </c>
      <c r="AR24" s="250">
        <v>1.9530449999999999</v>
      </c>
      <c r="AS24" s="250">
        <v>2.0758596649999999</v>
      </c>
      <c r="AT24" s="250">
        <v>2.0980034920000001</v>
      </c>
      <c r="AU24" s="250">
        <v>2.2288091099999998</v>
      </c>
      <c r="AV24" s="250">
        <v>2.3079836199999999</v>
      </c>
      <c r="AW24" s="250">
        <v>2.467851</v>
      </c>
      <c r="AX24" s="250">
        <v>2.3705334200000001</v>
      </c>
      <c r="AY24" s="325">
        <v>2.5244650000000002</v>
      </c>
      <c r="AZ24" s="325">
        <v>2.3798439999999998</v>
      </c>
      <c r="BA24" s="325">
        <v>2.3501240000000001</v>
      </c>
      <c r="BB24" s="325">
        <v>2.488721</v>
      </c>
      <c r="BC24" s="325">
        <v>2.207233</v>
      </c>
      <c r="BD24" s="325">
        <v>2.2331880000000002</v>
      </c>
      <c r="BE24" s="325">
        <v>2.2389199999999998</v>
      </c>
      <c r="BF24" s="325">
        <v>2.266994</v>
      </c>
      <c r="BG24" s="325">
        <v>2.28844</v>
      </c>
      <c r="BH24" s="325">
        <v>2.2903609999999999</v>
      </c>
      <c r="BI24" s="325">
        <v>2.4050950000000002</v>
      </c>
      <c r="BJ24" s="325">
        <v>2.3182290000000001</v>
      </c>
      <c r="BK24" s="325">
        <v>2.464</v>
      </c>
      <c r="BL24" s="325">
        <v>2.330346</v>
      </c>
      <c r="BM24" s="325">
        <v>2.3026360000000001</v>
      </c>
      <c r="BN24" s="325">
        <v>2.4498229999999999</v>
      </c>
      <c r="BO24" s="325">
        <v>2.1742349999999999</v>
      </c>
      <c r="BP24" s="325">
        <v>2.2076669999999998</v>
      </c>
      <c r="BQ24" s="325">
        <v>2.2147809999999999</v>
      </c>
      <c r="BR24" s="325">
        <v>2.2459319999999998</v>
      </c>
      <c r="BS24" s="325">
        <v>2.2702939999999998</v>
      </c>
      <c r="BT24" s="325">
        <v>2.2732100000000002</v>
      </c>
      <c r="BU24" s="325">
        <v>2.3876940000000002</v>
      </c>
      <c r="BV24" s="325">
        <v>2.295766</v>
      </c>
    </row>
    <row r="25" spans="1:74" ht="11.1" customHeight="1" x14ac:dyDescent="0.2">
      <c r="A25" s="93" t="s">
        <v>216</v>
      </c>
      <c r="B25" s="195" t="s">
        <v>687</v>
      </c>
      <c r="C25" s="250">
        <v>0.13580700100000001</v>
      </c>
      <c r="D25" s="250">
        <v>0.11063698800000001</v>
      </c>
      <c r="E25" s="250">
        <v>0.126217988</v>
      </c>
      <c r="F25" s="250">
        <v>7.0559010000000005E-2</v>
      </c>
      <c r="G25" s="250">
        <v>6.5743001999999995E-2</v>
      </c>
      <c r="H25" s="250">
        <v>6.7122989999999993E-2</v>
      </c>
      <c r="I25" s="250">
        <v>6.8140014999999998E-2</v>
      </c>
      <c r="J25" s="250">
        <v>6.1712009999999998E-2</v>
      </c>
      <c r="K25" s="250">
        <v>6.5298990000000001E-2</v>
      </c>
      <c r="L25" s="250">
        <v>7.5989989999999993E-2</v>
      </c>
      <c r="M25" s="250">
        <v>9.4794000000000003E-2</v>
      </c>
      <c r="N25" s="250">
        <v>0.119121003</v>
      </c>
      <c r="O25" s="250">
        <v>0.14028399</v>
      </c>
      <c r="P25" s="250">
        <v>0.10956399999999999</v>
      </c>
      <c r="Q25" s="250">
        <v>0.104556986</v>
      </c>
      <c r="R25" s="250">
        <v>7.456401E-2</v>
      </c>
      <c r="S25" s="250">
        <v>6.1864003000000001E-2</v>
      </c>
      <c r="T25" s="250">
        <v>5.7251009999999998E-2</v>
      </c>
      <c r="U25" s="250">
        <v>5.5048993999999997E-2</v>
      </c>
      <c r="V25" s="250">
        <v>5.7900001999999999E-2</v>
      </c>
      <c r="W25" s="250">
        <v>6.2132010000000001E-2</v>
      </c>
      <c r="X25" s="250">
        <v>7.6027003999999995E-2</v>
      </c>
      <c r="Y25" s="250">
        <v>8.6642010000000005E-2</v>
      </c>
      <c r="Z25" s="250">
        <v>8.5741009000000007E-2</v>
      </c>
      <c r="AA25" s="250">
        <v>0.110619997</v>
      </c>
      <c r="AB25" s="250">
        <v>0.101557988</v>
      </c>
      <c r="AC25" s="250">
        <v>0.107558003</v>
      </c>
      <c r="AD25" s="250">
        <v>6.6704009999999994E-2</v>
      </c>
      <c r="AE25" s="250">
        <v>6.3794001000000003E-2</v>
      </c>
      <c r="AF25" s="250">
        <v>4.5470009999999998E-2</v>
      </c>
      <c r="AG25" s="250">
        <v>4.8139992999999999E-2</v>
      </c>
      <c r="AH25" s="250">
        <v>5.0665996999999997E-2</v>
      </c>
      <c r="AI25" s="250">
        <v>5.4725009999999998E-2</v>
      </c>
      <c r="AJ25" s="250">
        <v>6.4883992000000001E-2</v>
      </c>
      <c r="AK25" s="250">
        <v>7.6289010000000004E-2</v>
      </c>
      <c r="AL25" s="250">
        <v>8.5529991999999999E-2</v>
      </c>
      <c r="AM25" s="250">
        <v>9.6064009000000006E-2</v>
      </c>
      <c r="AN25" s="250">
        <v>0.114156006</v>
      </c>
      <c r="AO25" s="250">
        <v>9.5692008999999995E-2</v>
      </c>
      <c r="AP25" s="250">
        <v>4.3422990000000002E-2</v>
      </c>
      <c r="AQ25" s="250">
        <v>4.7131004999999997E-2</v>
      </c>
      <c r="AR25" s="250">
        <v>5.1974010000000001E-2</v>
      </c>
      <c r="AS25" s="250">
        <v>5.4263949999999998E-2</v>
      </c>
      <c r="AT25" s="250">
        <v>5.6097290000000001E-2</v>
      </c>
      <c r="AU25" s="250">
        <v>6.1889100000000002E-2</v>
      </c>
      <c r="AV25" s="250">
        <v>6.0676899999999999E-2</v>
      </c>
      <c r="AW25" s="250">
        <v>7.7081899999999995E-2</v>
      </c>
      <c r="AX25" s="250">
        <v>0.10120319999999999</v>
      </c>
      <c r="AY25" s="325">
        <v>9.0079500000000007E-2</v>
      </c>
      <c r="AZ25" s="325">
        <v>7.6734399999999994E-2</v>
      </c>
      <c r="BA25" s="325">
        <v>7.0334300000000002E-2</v>
      </c>
      <c r="BB25" s="325">
        <v>6.7198300000000002E-2</v>
      </c>
      <c r="BC25" s="325">
        <v>6.2170400000000001E-2</v>
      </c>
      <c r="BD25" s="325">
        <v>5.7634499999999998E-2</v>
      </c>
      <c r="BE25" s="325">
        <v>6.6295999999999994E-2</v>
      </c>
      <c r="BF25" s="325">
        <v>6.5547800000000003E-2</v>
      </c>
      <c r="BG25" s="325">
        <v>6.3963500000000006E-2</v>
      </c>
      <c r="BH25" s="325">
        <v>6.5884999999999999E-2</v>
      </c>
      <c r="BI25" s="325">
        <v>7.6152700000000004E-2</v>
      </c>
      <c r="BJ25" s="325">
        <v>9.2960299999999996E-2</v>
      </c>
      <c r="BK25" s="325">
        <v>7.5040499999999996E-2</v>
      </c>
      <c r="BL25" s="325">
        <v>6.1711599999999998E-2</v>
      </c>
      <c r="BM25" s="325">
        <v>5.5129900000000003E-2</v>
      </c>
      <c r="BN25" s="325">
        <v>5.4330200000000002E-2</v>
      </c>
      <c r="BO25" s="325">
        <v>5.0548999999999997E-2</v>
      </c>
      <c r="BP25" s="325">
        <v>4.6635799999999998E-2</v>
      </c>
      <c r="BQ25" s="325">
        <v>5.61561E-2</v>
      </c>
      <c r="BR25" s="325">
        <v>5.6693E-2</v>
      </c>
      <c r="BS25" s="325">
        <v>5.6567399999999997E-2</v>
      </c>
      <c r="BT25" s="325">
        <v>5.9453499999999999E-2</v>
      </c>
      <c r="BU25" s="325">
        <v>6.9552600000000006E-2</v>
      </c>
      <c r="BV25" s="325">
        <v>8.6246400000000001E-2</v>
      </c>
    </row>
    <row r="26" spans="1:74" ht="11.1" customHeight="1" x14ac:dyDescent="0.2">
      <c r="A26" s="93" t="s">
        <v>217</v>
      </c>
      <c r="B26" s="195" t="s">
        <v>688</v>
      </c>
      <c r="C26" s="250">
        <v>2.8436929919999998</v>
      </c>
      <c r="D26" s="250">
        <v>2.854160008</v>
      </c>
      <c r="E26" s="250">
        <v>2.8362069879999998</v>
      </c>
      <c r="F26" s="250">
        <v>2.69600799</v>
      </c>
      <c r="G26" s="250">
        <v>2.7015520089999998</v>
      </c>
      <c r="H26" s="250">
        <v>2.7097950000000002</v>
      </c>
      <c r="I26" s="250">
        <v>2.769382985</v>
      </c>
      <c r="J26" s="250">
        <v>2.7567360079999998</v>
      </c>
      <c r="K26" s="250">
        <v>2.7250800000000002</v>
      </c>
      <c r="L26" s="250">
        <v>2.791429999</v>
      </c>
      <c r="M26" s="250">
        <v>2.7930830100000001</v>
      </c>
      <c r="N26" s="250">
        <v>2.7866980039999998</v>
      </c>
      <c r="O26" s="250">
        <v>2.6949699960000002</v>
      </c>
      <c r="P26" s="250">
        <v>2.7296860079999998</v>
      </c>
      <c r="Q26" s="250">
        <v>2.7212140069999999</v>
      </c>
      <c r="R26" s="250">
        <v>2.5665080100000002</v>
      </c>
      <c r="S26" s="250">
        <v>2.56059101</v>
      </c>
      <c r="T26" s="250">
        <v>2.5640739899999998</v>
      </c>
      <c r="U26" s="250">
        <v>2.534109012</v>
      </c>
      <c r="V26" s="250">
        <v>2.5316260050000001</v>
      </c>
      <c r="W26" s="250">
        <v>2.5251779999999999</v>
      </c>
      <c r="X26" s="250">
        <v>2.7129549869999998</v>
      </c>
      <c r="Y26" s="250">
        <v>2.71952601</v>
      </c>
      <c r="Z26" s="250">
        <v>2.7198430010000001</v>
      </c>
      <c r="AA26" s="250">
        <v>2.6061479900000002</v>
      </c>
      <c r="AB26" s="250">
        <v>2.5815280120000001</v>
      </c>
      <c r="AC26" s="250">
        <v>2.5866150139999999</v>
      </c>
      <c r="AD26" s="250">
        <v>2.3368440000000001</v>
      </c>
      <c r="AE26" s="250">
        <v>2.3278280059999998</v>
      </c>
      <c r="AF26" s="250">
        <v>2.3383539899999999</v>
      </c>
      <c r="AG26" s="250">
        <v>2.3238830080000001</v>
      </c>
      <c r="AH26" s="250">
        <v>2.3414189950000002</v>
      </c>
      <c r="AI26" s="250">
        <v>2.3404859999999998</v>
      </c>
      <c r="AJ26" s="250">
        <v>2.4356340090000002</v>
      </c>
      <c r="AK26" s="250">
        <v>2.4285269999999999</v>
      </c>
      <c r="AL26" s="250">
        <v>2.4480110069999999</v>
      </c>
      <c r="AM26" s="250">
        <v>2.3837100009999999</v>
      </c>
      <c r="AN26" s="250">
        <v>2.366431001</v>
      </c>
      <c r="AO26" s="250">
        <v>2.3175529940000001</v>
      </c>
      <c r="AP26" s="250">
        <v>1.8428600100000001</v>
      </c>
      <c r="AQ26" s="250">
        <v>1.8469729939999999</v>
      </c>
      <c r="AR26" s="250">
        <v>1.90107099</v>
      </c>
      <c r="AS26" s="250">
        <v>2.0215957150000001</v>
      </c>
      <c r="AT26" s="250">
        <v>2.0419062019999998</v>
      </c>
      <c r="AU26" s="250">
        <v>2.1669200100000001</v>
      </c>
      <c r="AV26" s="250">
        <v>2.2473067000000002</v>
      </c>
      <c r="AW26" s="250">
        <v>2.3907690000000001</v>
      </c>
      <c r="AX26" s="250">
        <v>2.2693302000000002</v>
      </c>
      <c r="AY26" s="325">
        <v>2.4343859999999999</v>
      </c>
      <c r="AZ26" s="325">
        <v>2.3031090000000001</v>
      </c>
      <c r="BA26" s="325">
        <v>2.2797900000000002</v>
      </c>
      <c r="BB26" s="325">
        <v>2.421522</v>
      </c>
      <c r="BC26" s="325">
        <v>2.1450629999999999</v>
      </c>
      <c r="BD26" s="325">
        <v>2.175554</v>
      </c>
      <c r="BE26" s="325">
        <v>2.1726239999999999</v>
      </c>
      <c r="BF26" s="325">
        <v>2.2014459999999998</v>
      </c>
      <c r="BG26" s="325">
        <v>2.2244769999999998</v>
      </c>
      <c r="BH26" s="325">
        <v>2.2244760000000001</v>
      </c>
      <c r="BI26" s="325">
        <v>2.3289420000000001</v>
      </c>
      <c r="BJ26" s="325">
        <v>2.2252689999999999</v>
      </c>
      <c r="BK26" s="325">
        <v>2.38896</v>
      </c>
      <c r="BL26" s="325">
        <v>2.2686350000000002</v>
      </c>
      <c r="BM26" s="325">
        <v>2.247506</v>
      </c>
      <c r="BN26" s="325">
        <v>2.395492</v>
      </c>
      <c r="BO26" s="325">
        <v>2.1236860000000002</v>
      </c>
      <c r="BP26" s="325">
        <v>2.1610320000000001</v>
      </c>
      <c r="BQ26" s="325">
        <v>2.1586249999999998</v>
      </c>
      <c r="BR26" s="325">
        <v>2.1892390000000002</v>
      </c>
      <c r="BS26" s="325">
        <v>2.2137259999999999</v>
      </c>
      <c r="BT26" s="325">
        <v>2.2137570000000002</v>
      </c>
      <c r="BU26" s="325">
        <v>2.3181419999999999</v>
      </c>
      <c r="BV26" s="325">
        <v>2.2095199999999999</v>
      </c>
    </row>
    <row r="27" spans="1:74" ht="11.1" customHeight="1" x14ac:dyDescent="0.2">
      <c r="A27" s="93" t="s">
        <v>218</v>
      </c>
      <c r="B27" s="194" t="s">
        <v>453</v>
      </c>
      <c r="C27" s="250">
        <v>68.005594380999995</v>
      </c>
      <c r="D27" s="250">
        <v>52.380923840000001</v>
      </c>
      <c r="E27" s="250">
        <v>53.325237356999999</v>
      </c>
      <c r="F27" s="250">
        <v>48.565446540000003</v>
      </c>
      <c r="G27" s="250">
        <v>55.201684469</v>
      </c>
      <c r="H27" s="250">
        <v>63.09854739</v>
      </c>
      <c r="I27" s="250">
        <v>74.213783961000004</v>
      </c>
      <c r="J27" s="250">
        <v>70.229130451000003</v>
      </c>
      <c r="K27" s="250">
        <v>59.039437139999997</v>
      </c>
      <c r="L27" s="250">
        <v>54.435841869000001</v>
      </c>
      <c r="M27" s="250">
        <v>55.357275270000002</v>
      </c>
      <c r="N27" s="250">
        <v>63.002781149</v>
      </c>
      <c r="O27" s="250">
        <v>69.253774041</v>
      </c>
      <c r="P27" s="250">
        <v>50.024953132</v>
      </c>
      <c r="Q27" s="250">
        <v>48.869908676999998</v>
      </c>
      <c r="R27" s="250">
        <v>44.793441719999997</v>
      </c>
      <c r="S27" s="250">
        <v>51.573590324000001</v>
      </c>
      <c r="T27" s="250">
        <v>60.239975909999998</v>
      </c>
      <c r="U27" s="250">
        <v>68.083151048999994</v>
      </c>
      <c r="V27" s="250">
        <v>67.976370340000003</v>
      </c>
      <c r="W27" s="250">
        <v>58.159414290000001</v>
      </c>
      <c r="X27" s="250">
        <v>52.811207013000001</v>
      </c>
      <c r="Y27" s="250">
        <v>56.170449150000003</v>
      </c>
      <c r="Z27" s="250">
        <v>60.149091401</v>
      </c>
      <c r="AA27" s="250">
        <v>60.198764064999999</v>
      </c>
      <c r="AB27" s="250">
        <v>49.199763760000003</v>
      </c>
      <c r="AC27" s="250">
        <v>48.345743937000002</v>
      </c>
      <c r="AD27" s="250">
        <v>37.282224120000002</v>
      </c>
      <c r="AE27" s="250">
        <v>44.060165955999999</v>
      </c>
      <c r="AF27" s="250">
        <v>48.267030300000002</v>
      </c>
      <c r="AG27" s="250">
        <v>59.801968033000001</v>
      </c>
      <c r="AH27" s="250">
        <v>56.310342274</v>
      </c>
      <c r="AI27" s="250">
        <v>51.11288631</v>
      </c>
      <c r="AJ27" s="250">
        <v>41.517246155000002</v>
      </c>
      <c r="AK27" s="250">
        <v>45.868741290000003</v>
      </c>
      <c r="AL27" s="250">
        <v>44.574381772999999</v>
      </c>
      <c r="AM27" s="250">
        <v>40.715428209999999</v>
      </c>
      <c r="AN27" s="250">
        <v>35.981199173999997</v>
      </c>
      <c r="AO27" s="250">
        <v>32.798962488000001</v>
      </c>
      <c r="AP27" s="250">
        <v>26.701163909999998</v>
      </c>
      <c r="AQ27" s="250">
        <v>29.819278820000001</v>
      </c>
      <c r="AR27" s="250">
        <v>39.835796999999999</v>
      </c>
      <c r="AS27" s="250">
        <v>53.421762459999997</v>
      </c>
      <c r="AT27" s="250">
        <v>53.875816700999998</v>
      </c>
      <c r="AU27" s="250">
        <v>42.152438461999999</v>
      </c>
      <c r="AV27" s="250">
        <v>37.576193195000002</v>
      </c>
      <c r="AW27" s="250">
        <v>38.425908</v>
      </c>
      <c r="AX27" s="250">
        <v>45.006309020000003</v>
      </c>
      <c r="AY27" s="325">
        <v>49.937910000000002</v>
      </c>
      <c r="AZ27" s="325">
        <v>37.598730000000003</v>
      </c>
      <c r="BA27" s="325">
        <v>37.216329999999999</v>
      </c>
      <c r="BB27" s="325">
        <v>35.079259999999998</v>
      </c>
      <c r="BC27" s="325">
        <v>41.04298</v>
      </c>
      <c r="BD27" s="325">
        <v>45.751220000000004</v>
      </c>
      <c r="BE27" s="325">
        <v>61.407719999999998</v>
      </c>
      <c r="BF27" s="325">
        <v>54.863720000000001</v>
      </c>
      <c r="BG27" s="325">
        <v>43.451929999999997</v>
      </c>
      <c r="BH27" s="325">
        <v>40.275260000000003</v>
      </c>
      <c r="BI27" s="325">
        <v>39.14967</v>
      </c>
      <c r="BJ27" s="325">
        <v>51.293469999999999</v>
      </c>
      <c r="BK27" s="325">
        <v>55.477849999999997</v>
      </c>
      <c r="BL27" s="325">
        <v>46.335990000000002</v>
      </c>
      <c r="BM27" s="325">
        <v>41.349319999999999</v>
      </c>
      <c r="BN27" s="325">
        <v>35.479529999999997</v>
      </c>
      <c r="BO27" s="325">
        <v>41.868340000000003</v>
      </c>
      <c r="BP27" s="325">
        <v>50.965479999999999</v>
      </c>
      <c r="BQ27" s="325">
        <v>63.091859999999997</v>
      </c>
      <c r="BR27" s="325">
        <v>58.568379999999998</v>
      </c>
      <c r="BS27" s="325">
        <v>47.375860000000003</v>
      </c>
      <c r="BT27" s="325">
        <v>43.79177</v>
      </c>
      <c r="BU27" s="325">
        <v>43.794719999999998</v>
      </c>
      <c r="BV27" s="325">
        <v>53.251300000000001</v>
      </c>
    </row>
    <row r="28" spans="1:74" ht="11.1" customHeight="1" x14ac:dyDescent="0.2">
      <c r="A28" s="90"/>
      <c r="B28" s="94"/>
      <c r="C28" s="259"/>
      <c r="D28" s="259"/>
      <c r="E28" s="259"/>
      <c r="F28" s="259"/>
      <c r="G28" s="259"/>
      <c r="H28" s="259"/>
      <c r="I28" s="259"/>
      <c r="J28" s="259"/>
      <c r="K28" s="259"/>
      <c r="L28" s="259"/>
      <c r="M28" s="259"/>
      <c r="N28" s="259"/>
      <c r="O28" s="259"/>
      <c r="P28" s="259"/>
      <c r="Q28" s="259"/>
      <c r="R28" s="259"/>
      <c r="S28" s="259"/>
      <c r="T28" s="259"/>
      <c r="U28" s="259"/>
      <c r="V28" s="259"/>
      <c r="W28" s="259"/>
      <c r="X28" s="259"/>
      <c r="Y28" s="259"/>
      <c r="Z28" s="259"/>
      <c r="AA28" s="259"/>
      <c r="AB28" s="259"/>
      <c r="AC28" s="259"/>
      <c r="AD28" s="259"/>
      <c r="AE28" s="259"/>
      <c r="AF28" s="259"/>
      <c r="AG28" s="259"/>
      <c r="AH28" s="259"/>
      <c r="AI28" s="259"/>
      <c r="AJ28" s="259"/>
      <c r="AK28" s="259"/>
      <c r="AL28" s="259"/>
      <c r="AM28" s="259"/>
      <c r="AN28" s="259"/>
      <c r="AO28" s="259"/>
      <c r="AP28" s="259"/>
      <c r="AQ28" s="259"/>
      <c r="AR28" s="259"/>
      <c r="AS28" s="259"/>
      <c r="AT28" s="259"/>
      <c r="AU28" s="259"/>
      <c r="AV28" s="259"/>
      <c r="AW28" s="259"/>
      <c r="AX28" s="259"/>
      <c r="AY28" s="355"/>
      <c r="AZ28" s="355"/>
      <c r="BA28" s="355"/>
      <c r="BB28" s="355"/>
      <c r="BC28" s="355"/>
      <c r="BD28" s="355"/>
      <c r="BE28" s="355"/>
      <c r="BF28" s="355"/>
      <c r="BG28" s="355"/>
      <c r="BH28" s="355"/>
      <c r="BI28" s="355"/>
      <c r="BJ28" s="355"/>
      <c r="BK28" s="355"/>
      <c r="BL28" s="355"/>
      <c r="BM28" s="355"/>
      <c r="BN28" s="355"/>
      <c r="BO28" s="355"/>
      <c r="BP28" s="355"/>
      <c r="BQ28" s="355"/>
      <c r="BR28" s="355"/>
      <c r="BS28" s="355"/>
      <c r="BT28" s="355"/>
      <c r="BU28" s="355"/>
      <c r="BV28" s="355"/>
    </row>
    <row r="29" spans="1:74" ht="11.1" customHeight="1" x14ac:dyDescent="0.2">
      <c r="A29" s="93" t="s">
        <v>219</v>
      </c>
      <c r="B29" s="97" t="s">
        <v>165</v>
      </c>
      <c r="C29" s="250">
        <v>1.1605316210000001</v>
      </c>
      <c r="D29" s="250">
        <v>2.3827461599999999</v>
      </c>
      <c r="E29" s="250">
        <v>3.4355056429999999</v>
      </c>
      <c r="F29" s="250">
        <v>1.89818445</v>
      </c>
      <c r="G29" s="250">
        <v>3.5361935459999998</v>
      </c>
      <c r="H29" s="250">
        <v>2.5919586099999998</v>
      </c>
      <c r="I29" s="250">
        <v>-6.473404972</v>
      </c>
      <c r="J29" s="250">
        <v>-0.71326744799999997</v>
      </c>
      <c r="K29" s="250">
        <v>-1.37835215</v>
      </c>
      <c r="L29" s="250">
        <v>2.1367081159999999</v>
      </c>
      <c r="M29" s="250">
        <v>-1.6630012700000001</v>
      </c>
      <c r="N29" s="250">
        <v>-2.3515101509999998</v>
      </c>
      <c r="O29" s="250">
        <v>-0.61797404600000005</v>
      </c>
      <c r="P29" s="250">
        <v>5.1846599099999997</v>
      </c>
      <c r="Q29" s="250">
        <v>3.6047828220000002</v>
      </c>
      <c r="R29" s="250">
        <v>2.0696149899999998</v>
      </c>
      <c r="S29" s="250">
        <v>2.2542127330000001</v>
      </c>
      <c r="T29" s="250">
        <v>-0.74030761</v>
      </c>
      <c r="U29" s="250">
        <v>-0.493178112</v>
      </c>
      <c r="V29" s="250">
        <v>-1.580628369</v>
      </c>
      <c r="W29" s="250">
        <v>-1.6243230799999999</v>
      </c>
      <c r="X29" s="250">
        <v>3.5360015000000002E-2</v>
      </c>
      <c r="Y29" s="250">
        <v>-0.83588112000000003</v>
      </c>
      <c r="Z29" s="250">
        <v>-1.925949119</v>
      </c>
      <c r="AA29" s="250">
        <v>1.6828939350000001</v>
      </c>
      <c r="AB29" s="250">
        <v>1.88492624</v>
      </c>
      <c r="AC29" s="250">
        <v>0.68173106299999997</v>
      </c>
      <c r="AD29" s="250">
        <v>6.8499468800000001</v>
      </c>
      <c r="AE29" s="250">
        <v>0.42200604400000002</v>
      </c>
      <c r="AF29" s="250">
        <v>0.17944470000000001</v>
      </c>
      <c r="AG29" s="250">
        <v>-0.60163303300000004</v>
      </c>
      <c r="AH29" s="250">
        <v>0.104455726</v>
      </c>
      <c r="AI29" s="250">
        <v>-0.59178030999999998</v>
      </c>
      <c r="AJ29" s="250">
        <v>0.81052684500000005</v>
      </c>
      <c r="AK29" s="250">
        <v>-2.5709112900000002</v>
      </c>
      <c r="AL29" s="250">
        <v>-2.4839187730000001</v>
      </c>
      <c r="AM29" s="250">
        <v>3.86828379</v>
      </c>
      <c r="AN29" s="250">
        <v>0.472933826</v>
      </c>
      <c r="AO29" s="250">
        <v>2.7597705119999998</v>
      </c>
      <c r="AP29" s="250">
        <v>0.43086008999999997</v>
      </c>
      <c r="AQ29" s="250">
        <v>0.44734817999999998</v>
      </c>
      <c r="AR29" s="250">
        <v>0.82781099999999996</v>
      </c>
      <c r="AS29" s="250">
        <v>-0.82753175999999995</v>
      </c>
      <c r="AT29" s="250">
        <v>-2.1910787009999999</v>
      </c>
      <c r="AU29" s="250">
        <v>-0.12267543305</v>
      </c>
      <c r="AV29" s="250">
        <v>-0.68586939470999997</v>
      </c>
      <c r="AW29" s="250">
        <v>1.0300000026E-5</v>
      </c>
      <c r="AX29" s="250">
        <v>-4.6781538497E-5</v>
      </c>
      <c r="AY29" s="325">
        <v>0</v>
      </c>
      <c r="AZ29" s="325">
        <v>0</v>
      </c>
      <c r="BA29" s="325">
        <v>0</v>
      </c>
      <c r="BB29" s="325">
        <v>0</v>
      </c>
      <c r="BC29" s="325">
        <v>0</v>
      </c>
      <c r="BD29" s="325">
        <v>0</v>
      </c>
      <c r="BE29" s="325">
        <v>0</v>
      </c>
      <c r="BF29" s="325">
        <v>0</v>
      </c>
      <c r="BG29" s="325">
        <v>0</v>
      </c>
      <c r="BH29" s="325">
        <v>0</v>
      </c>
      <c r="BI29" s="325">
        <v>0</v>
      </c>
      <c r="BJ29" s="325">
        <v>0</v>
      </c>
      <c r="BK29" s="325">
        <v>0</v>
      </c>
      <c r="BL29" s="325">
        <v>0</v>
      </c>
      <c r="BM29" s="325">
        <v>0</v>
      </c>
      <c r="BN29" s="325">
        <v>0</v>
      </c>
      <c r="BO29" s="325">
        <v>0</v>
      </c>
      <c r="BP29" s="325">
        <v>0</v>
      </c>
      <c r="BQ29" s="325">
        <v>0</v>
      </c>
      <c r="BR29" s="325">
        <v>0</v>
      </c>
      <c r="BS29" s="325">
        <v>0</v>
      </c>
      <c r="BT29" s="325">
        <v>0</v>
      </c>
      <c r="BU29" s="325">
        <v>0</v>
      </c>
      <c r="BV29" s="325">
        <v>0</v>
      </c>
    </row>
    <row r="30" spans="1:74" ht="11.1" customHeight="1" x14ac:dyDescent="0.2">
      <c r="A30" s="93"/>
      <c r="B30" s="97"/>
      <c r="C30" s="259"/>
      <c r="D30" s="259"/>
      <c r="E30" s="259"/>
      <c r="F30" s="259"/>
      <c r="G30" s="259"/>
      <c r="H30" s="259"/>
      <c r="I30" s="259"/>
      <c r="J30" s="259"/>
      <c r="K30" s="259"/>
      <c r="L30" s="259"/>
      <c r="M30" s="259"/>
      <c r="N30" s="259"/>
      <c r="O30" s="259"/>
      <c r="P30" s="259"/>
      <c r="Q30" s="259"/>
      <c r="R30" s="259"/>
      <c r="S30" s="259"/>
      <c r="T30" s="259"/>
      <c r="U30" s="259"/>
      <c r="V30" s="259"/>
      <c r="W30" s="259"/>
      <c r="X30" s="259"/>
      <c r="Y30" s="259"/>
      <c r="Z30" s="259"/>
      <c r="AA30" s="259"/>
      <c r="AB30" s="259"/>
      <c r="AC30" s="259"/>
      <c r="AD30" s="259"/>
      <c r="AE30" s="259"/>
      <c r="AF30" s="259"/>
      <c r="AG30" s="259"/>
      <c r="AH30" s="259"/>
      <c r="AI30" s="259"/>
      <c r="AJ30" s="259"/>
      <c r="AK30" s="259"/>
      <c r="AL30" s="259"/>
      <c r="AM30" s="259"/>
      <c r="AN30" s="259"/>
      <c r="AO30" s="259"/>
      <c r="AP30" s="259"/>
      <c r="AQ30" s="259"/>
      <c r="AR30" s="259"/>
      <c r="AS30" s="259"/>
      <c r="AT30" s="259"/>
      <c r="AU30" s="259"/>
      <c r="AV30" s="259"/>
      <c r="AW30" s="259"/>
      <c r="AX30" s="259"/>
      <c r="AY30" s="355"/>
      <c r="AZ30" s="355"/>
      <c r="BA30" s="355"/>
      <c r="BB30" s="355"/>
      <c r="BC30" s="355"/>
      <c r="BD30" s="355"/>
      <c r="BE30" s="355"/>
      <c r="BF30" s="355"/>
      <c r="BG30" s="355"/>
      <c r="BH30" s="355"/>
      <c r="BI30" s="355"/>
      <c r="BJ30" s="355"/>
      <c r="BK30" s="355"/>
      <c r="BL30" s="355"/>
      <c r="BM30" s="355"/>
      <c r="BN30" s="355"/>
      <c r="BO30" s="355"/>
      <c r="BP30" s="355"/>
      <c r="BQ30" s="355"/>
      <c r="BR30" s="355"/>
      <c r="BS30" s="355"/>
      <c r="BT30" s="355"/>
      <c r="BU30" s="355"/>
      <c r="BV30" s="355"/>
    </row>
    <row r="31" spans="1:74" ht="11.1" customHeight="1" x14ac:dyDescent="0.2">
      <c r="A31" s="93"/>
      <c r="B31" s="91" t="s">
        <v>683</v>
      </c>
      <c r="C31" s="227"/>
      <c r="D31" s="227"/>
      <c r="E31" s="227"/>
      <c r="F31" s="227"/>
      <c r="G31" s="227"/>
      <c r="H31" s="227"/>
      <c r="I31" s="227"/>
      <c r="J31" s="227"/>
      <c r="K31" s="227"/>
      <c r="L31" s="227"/>
      <c r="M31" s="227"/>
      <c r="N31" s="227"/>
      <c r="O31" s="227"/>
      <c r="P31" s="227"/>
      <c r="Q31" s="227"/>
      <c r="R31" s="227"/>
      <c r="S31" s="227"/>
      <c r="T31" s="227"/>
      <c r="U31" s="227"/>
      <c r="V31" s="227"/>
      <c r="W31" s="227"/>
      <c r="X31" s="227"/>
      <c r="Y31" s="227"/>
      <c r="Z31" s="227"/>
      <c r="AA31" s="227"/>
      <c r="AB31" s="227"/>
      <c r="AC31" s="227"/>
      <c r="AD31" s="227"/>
      <c r="AE31" s="227"/>
      <c r="AF31" s="227"/>
      <c r="AG31" s="227"/>
      <c r="AH31" s="227"/>
      <c r="AI31" s="227"/>
      <c r="AJ31" s="227"/>
      <c r="AK31" s="227"/>
      <c r="AL31" s="227"/>
      <c r="AM31" s="227"/>
      <c r="AN31" s="227"/>
      <c r="AO31" s="227"/>
      <c r="AP31" s="227"/>
      <c r="AQ31" s="227"/>
      <c r="AR31" s="227"/>
      <c r="AS31" s="227"/>
      <c r="AT31" s="227"/>
      <c r="AU31" s="227"/>
      <c r="AV31" s="227"/>
      <c r="AW31" s="227"/>
      <c r="AX31" s="227"/>
      <c r="AY31" s="356"/>
      <c r="AZ31" s="356"/>
      <c r="BA31" s="356"/>
      <c r="BB31" s="356"/>
      <c r="BC31" s="356"/>
      <c r="BD31" s="356"/>
      <c r="BE31" s="356"/>
      <c r="BF31" s="356"/>
      <c r="BG31" s="356"/>
      <c r="BH31" s="356"/>
      <c r="BI31" s="356"/>
      <c r="BJ31" s="356"/>
      <c r="BK31" s="356"/>
      <c r="BL31" s="356"/>
      <c r="BM31" s="356"/>
      <c r="BN31" s="356"/>
      <c r="BO31" s="356"/>
      <c r="BP31" s="356"/>
      <c r="BQ31" s="356"/>
      <c r="BR31" s="356"/>
      <c r="BS31" s="356"/>
      <c r="BT31" s="356"/>
      <c r="BU31" s="356"/>
      <c r="BV31" s="356"/>
    </row>
    <row r="32" spans="1:74" ht="11.1" customHeight="1" x14ac:dyDescent="0.2">
      <c r="A32" s="93" t="s">
        <v>618</v>
      </c>
      <c r="B32" s="194" t="s">
        <v>186</v>
      </c>
      <c r="C32" s="250">
        <v>24.974</v>
      </c>
      <c r="D32" s="250">
        <v>25.17</v>
      </c>
      <c r="E32" s="250">
        <v>25.19</v>
      </c>
      <c r="F32" s="250">
        <v>25.169</v>
      </c>
      <c r="G32" s="250">
        <v>24.35</v>
      </c>
      <c r="H32" s="250">
        <v>23.43</v>
      </c>
      <c r="I32" s="250">
        <v>25.465</v>
      </c>
      <c r="J32" s="250">
        <v>24.225999999999999</v>
      </c>
      <c r="K32" s="250">
        <v>23.43</v>
      </c>
      <c r="L32" s="250">
        <v>23.459</v>
      </c>
      <c r="M32" s="250">
        <v>23.704999999999998</v>
      </c>
      <c r="N32" s="250">
        <v>23.998999999999999</v>
      </c>
      <c r="O32" s="250">
        <v>24.768999999999998</v>
      </c>
      <c r="P32" s="250">
        <v>24.937578970000001</v>
      </c>
      <c r="Q32" s="250">
        <v>24.73547048</v>
      </c>
      <c r="R32" s="250">
        <v>23.41664278</v>
      </c>
      <c r="S32" s="250">
        <v>22.84105272</v>
      </c>
      <c r="T32" s="250">
        <v>22.99659243</v>
      </c>
      <c r="U32" s="250">
        <v>21.024870499999999</v>
      </c>
      <c r="V32" s="250">
        <v>21.80629454</v>
      </c>
      <c r="W32" s="250">
        <v>22.53724734</v>
      </c>
      <c r="X32" s="250">
        <v>21.8777683</v>
      </c>
      <c r="Y32" s="250">
        <v>22.419307270000001</v>
      </c>
      <c r="Z32" s="250">
        <v>21.692</v>
      </c>
      <c r="AA32" s="250">
        <v>21.390999999999998</v>
      </c>
      <c r="AB32" s="250">
        <v>23.550999999999998</v>
      </c>
      <c r="AC32" s="250">
        <v>24.16</v>
      </c>
      <c r="AD32" s="250">
        <v>22.766999999999999</v>
      </c>
      <c r="AE32" s="250">
        <v>24.273</v>
      </c>
      <c r="AF32" s="250">
        <v>24.529</v>
      </c>
      <c r="AG32" s="250">
        <v>25.24</v>
      </c>
      <c r="AH32" s="250">
        <v>26.440999999999999</v>
      </c>
      <c r="AI32" s="250">
        <v>27.713999999999999</v>
      </c>
      <c r="AJ32" s="250">
        <v>29.683</v>
      </c>
      <c r="AK32" s="250">
        <v>30.716999999999999</v>
      </c>
      <c r="AL32" s="250">
        <v>31.32</v>
      </c>
      <c r="AM32" s="250">
        <v>31.382000000000001</v>
      </c>
      <c r="AN32" s="250">
        <v>31.803000000000001</v>
      </c>
      <c r="AO32" s="250">
        <v>30.829000000000001</v>
      </c>
      <c r="AP32" s="250">
        <v>31.167999999999999</v>
      </c>
      <c r="AQ32" s="250">
        <v>31.521999999999998</v>
      </c>
      <c r="AR32" s="250">
        <v>29.51</v>
      </c>
      <c r="AS32" s="250">
        <v>27.716000000000001</v>
      </c>
      <c r="AT32" s="250">
        <v>28.138000000000002</v>
      </c>
      <c r="AU32" s="250">
        <v>27.536999999999999</v>
      </c>
      <c r="AV32" s="250">
        <v>29.024999999999999</v>
      </c>
      <c r="AW32" s="250">
        <v>29.166810000000002</v>
      </c>
      <c r="AX32" s="250">
        <v>28.551110000000001</v>
      </c>
      <c r="AY32" s="325">
        <v>27.785440000000001</v>
      </c>
      <c r="AZ32" s="325">
        <v>28.27928</v>
      </c>
      <c r="BA32" s="325">
        <v>28.099789999999999</v>
      </c>
      <c r="BB32" s="325">
        <v>28.491119999999999</v>
      </c>
      <c r="BC32" s="325">
        <v>28.825469999999999</v>
      </c>
      <c r="BD32" s="325">
        <v>26.04063</v>
      </c>
      <c r="BE32" s="325">
        <v>24.178070000000002</v>
      </c>
      <c r="BF32" s="325">
        <v>24.568760000000001</v>
      </c>
      <c r="BG32" s="325">
        <v>23.449159999999999</v>
      </c>
      <c r="BH32" s="325">
        <v>24.062660000000001</v>
      </c>
      <c r="BI32" s="325">
        <v>23.919609999999999</v>
      </c>
      <c r="BJ32" s="325">
        <v>24.11815</v>
      </c>
      <c r="BK32" s="325">
        <v>23.414909999999999</v>
      </c>
      <c r="BL32" s="325">
        <v>24.530470000000001</v>
      </c>
      <c r="BM32" s="325">
        <v>24.799800000000001</v>
      </c>
      <c r="BN32" s="325">
        <v>25.489439999999998</v>
      </c>
      <c r="BO32" s="325">
        <v>26.544550000000001</v>
      </c>
      <c r="BP32" s="325">
        <v>25.409600000000001</v>
      </c>
      <c r="BQ32" s="325">
        <v>24.188669999999998</v>
      </c>
      <c r="BR32" s="325">
        <v>25.280419999999999</v>
      </c>
      <c r="BS32" s="325">
        <v>25.91207</v>
      </c>
      <c r="BT32" s="325">
        <v>27.655940000000001</v>
      </c>
      <c r="BU32" s="325">
        <v>28.500170000000001</v>
      </c>
      <c r="BV32" s="325">
        <v>29.593859999999999</v>
      </c>
    </row>
    <row r="33" spans="1:74" ht="11.1" customHeight="1" x14ac:dyDescent="0.2">
      <c r="A33" s="98" t="s">
        <v>619</v>
      </c>
      <c r="B33" s="195" t="s">
        <v>93</v>
      </c>
      <c r="C33" s="250">
        <v>161.64826199999999</v>
      </c>
      <c r="D33" s="250">
        <v>165.697835</v>
      </c>
      <c r="E33" s="250">
        <v>166.774102</v>
      </c>
      <c r="F33" s="250">
        <v>168.99274399999999</v>
      </c>
      <c r="G33" s="250">
        <v>167.69529299999999</v>
      </c>
      <c r="H33" s="250">
        <v>163.26423</v>
      </c>
      <c r="I33" s="250">
        <v>151.14127999999999</v>
      </c>
      <c r="J33" s="250">
        <v>146.613383</v>
      </c>
      <c r="K33" s="250">
        <v>145.06004799999999</v>
      </c>
      <c r="L33" s="250">
        <v>146.87850299999999</v>
      </c>
      <c r="M33" s="250">
        <v>148.767157</v>
      </c>
      <c r="N33" s="250">
        <v>142.957404</v>
      </c>
      <c r="O33" s="250">
        <v>128.30604500000001</v>
      </c>
      <c r="P33" s="250">
        <v>125.39866499999999</v>
      </c>
      <c r="Q33" s="250">
        <v>130.681994</v>
      </c>
      <c r="R33" s="250">
        <v>133.27605</v>
      </c>
      <c r="S33" s="250">
        <v>132.71844300000001</v>
      </c>
      <c r="T33" s="250">
        <v>125.808987</v>
      </c>
      <c r="U33" s="250">
        <v>115.22479</v>
      </c>
      <c r="V33" s="250">
        <v>108.729305</v>
      </c>
      <c r="W33" s="250">
        <v>105.47786499999999</v>
      </c>
      <c r="X33" s="250">
        <v>110.021536</v>
      </c>
      <c r="Y33" s="250">
        <v>109.314238</v>
      </c>
      <c r="Z33" s="250">
        <v>108.104484</v>
      </c>
      <c r="AA33" s="250">
        <v>104.373786</v>
      </c>
      <c r="AB33" s="250">
        <v>103.781336</v>
      </c>
      <c r="AC33" s="250">
        <v>101.990959</v>
      </c>
      <c r="AD33" s="250">
        <v>113.28817600000001</v>
      </c>
      <c r="AE33" s="250">
        <v>121.05319799999999</v>
      </c>
      <c r="AF33" s="250">
        <v>122.358287</v>
      </c>
      <c r="AG33" s="250">
        <v>116.28125199999999</v>
      </c>
      <c r="AH33" s="250">
        <v>116.01394000000001</v>
      </c>
      <c r="AI33" s="250">
        <v>116.488794</v>
      </c>
      <c r="AJ33" s="250">
        <v>124.42895</v>
      </c>
      <c r="AK33" s="250">
        <v>128.21045000000001</v>
      </c>
      <c r="AL33" s="250">
        <v>134.01799600000001</v>
      </c>
      <c r="AM33" s="250">
        <v>140.048044</v>
      </c>
      <c r="AN33" s="250">
        <v>144.82874899999999</v>
      </c>
      <c r="AO33" s="250">
        <v>150.614778</v>
      </c>
      <c r="AP33" s="250">
        <v>157.07306800000001</v>
      </c>
      <c r="AQ33" s="250">
        <v>159.33995300000001</v>
      </c>
      <c r="AR33" s="250">
        <v>155.66202899999999</v>
      </c>
      <c r="AS33" s="250">
        <v>143.82529529999999</v>
      </c>
      <c r="AT33" s="250">
        <v>135.66609629999999</v>
      </c>
      <c r="AU33" s="250">
        <v>135.13962369999999</v>
      </c>
      <c r="AV33" s="250">
        <v>139.34065090000001</v>
      </c>
      <c r="AW33" s="250">
        <v>141.921099</v>
      </c>
      <c r="AX33" s="250">
        <v>140.02423949999999</v>
      </c>
      <c r="AY33" s="325">
        <v>130.42590000000001</v>
      </c>
      <c r="AZ33" s="325">
        <v>133.41040000000001</v>
      </c>
      <c r="BA33" s="325">
        <v>139.74180000000001</v>
      </c>
      <c r="BB33" s="325">
        <v>143.1987</v>
      </c>
      <c r="BC33" s="325">
        <v>148.21199999999999</v>
      </c>
      <c r="BD33" s="325">
        <v>153.0515</v>
      </c>
      <c r="BE33" s="325">
        <v>140.03739999999999</v>
      </c>
      <c r="BF33" s="325">
        <v>134.58779999999999</v>
      </c>
      <c r="BG33" s="325">
        <v>136.31299999999999</v>
      </c>
      <c r="BH33" s="325">
        <v>140.3579</v>
      </c>
      <c r="BI33" s="325">
        <v>145.0985</v>
      </c>
      <c r="BJ33" s="325">
        <v>140.45920000000001</v>
      </c>
      <c r="BK33" s="325">
        <v>133.6576</v>
      </c>
      <c r="BL33" s="325">
        <v>129.1661</v>
      </c>
      <c r="BM33" s="325">
        <v>133.483</v>
      </c>
      <c r="BN33" s="325">
        <v>138.50569999999999</v>
      </c>
      <c r="BO33" s="325">
        <v>138.61619999999999</v>
      </c>
      <c r="BP33" s="325">
        <v>134.46279999999999</v>
      </c>
      <c r="BQ33" s="325">
        <v>119.6259</v>
      </c>
      <c r="BR33" s="325">
        <v>111.9953</v>
      </c>
      <c r="BS33" s="325">
        <v>108.6206</v>
      </c>
      <c r="BT33" s="325">
        <v>109.56780000000001</v>
      </c>
      <c r="BU33" s="325">
        <v>110.0376</v>
      </c>
      <c r="BV33" s="325">
        <v>101.8048</v>
      </c>
    </row>
    <row r="34" spans="1:74" ht="11.1" customHeight="1" x14ac:dyDescent="0.2">
      <c r="A34" s="98" t="s">
        <v>61</v>
      </c>
      <c r="B34" s="195" t="s">
        <v>62</v>
      </c>
      <c r="C34" s="250">
        <v>156.21421000000001</v>
      </c>
      <c r="D34" s="250">
        <v>160.50150199999999</v>
      </c>
      <c r="E34" s="250">
        <v>161.81549000000001</v>
      </c>
      <c r="F34" s="250">
        <v>163.93691200000001</v>
      </c>
      <c r="G34" s="250">
        <v>162.54224199999999</v>
      </c>
      <c r="H34" s="250">
        <v>158.013959</v>
      </c>
      <c r="I34" s="250">
        <v>145.81148300000001</v>
      </c>
      <c r="J34" s="250">
        <v>141.204061</v>
      </c>
      <c r="K34" s="250">
        <v>139.5712</v>
      </c>
      <c r="L34" s="250">
        <v>141.46251899999999</v>
      </c>
      <c r="M34" s="250">
        <v>143.424037</v>
      </c>
      <c r="N34" s="250">
        <v>137.68714800000001</v>
      </c>
      <c r="O34" s="250">
        <v>123.234514</v>
      </c>
      <c r="P34" s="250">
        <v>120.52585999999999</v>
      </c>
      <c r="Q34" s="250">
        <v>126.007914</v>
      </c>
      <c r="R34" s="250">
        <v>128.57078799999999</v>
      </c>
      <c r="S34" s="250">
        <v>127.982</v>
      </c>
      <c r="T34" s="250">
        <v>121.04136200000001</v>
      </c>
      <c r="U34" s="250">
        <v>110.348409</v>
      </c>
      <c r="V34" s="250">
        <v>103.744169</v>
      </c>
      <c r="W34" s="250">
        <v>100.383973</v>
      </c>
      <c r="X34" s="250">
        <v>104.855065</v>
      </c>
      <c r="Y34" s="250">
        <v>104.075187</v>
      </c>
      <c r="Z34" s="250">
        <v>102.79285400000001</v>
      </c>
      <c r="AA34" s="250">
        <v>99.146769000000006</v>
      </c>
      <c r="AB34" s="250">
        <v>98.638931999999997</v>
      </c>
      <c r="AC34" s="250">
        <v>96.933167999999995</v>
      </c>
      <c r="AD34" s="250">
        <v>108.088796</v>
      </c>
      <c r="AE34" s="250">
        <v>115.712227</v>
      </c>
      <c r="AF34" s="250">
        <v>116.875727</v>
      </c>
      <c r="AG34" s="250">
        <v>110.67178800000001</v>
      </c>
      <c r="AH34" s="250">
        <v>110.27757099999999</v>
      </c>
      <c r="AI34" s="250">
        <v>110.62552100000001</v>
      </c>
      <c r="AJ34" s="250">
        <v>118.574189</v>
      </c>
      <c r="AK34" s="250">
        <v>122.36420200000001</v>
      </c>
      <c r="AL34" s="250">
        <v>128.18026</v>
      </c>
      <c r="AM34" s="250">
        <v>134.36410799999999</v>
      </c>
      <c r="AN34" s="250">
        <v>139.29861299999999</v>
      </c>
      <c r="AO34" s="250">
        <v>145.23844199999999</v>
      </c>
      <c r="AP34" s="250">
        <v>151.74391199999999</v>
      </c>
      <c r="AQ34" s="250">
        <v>154.05797699999999</v>
      </c>
      <c r="AR34" s="250">
        <v>150.427233</v>
      </c>
      <c r="AS34" s="250">
        <v>137.90735799999999</v>
      </c>
      <c r="AT34" s="250">
        <v>129.68806699999999</v>
      </c>
      <c r="AU34" s="250">
        <v>129.101842</v>
      </c>
      <c r="AV34" s="250">
        <v>133.39774399999999</v>
      </c>
      <c r="AW34" s="250">
        <v>136.08000000000001</v>
      </c>
      <c r="AX34" s="250">
        <v>134.26740000000001</v>
      </c>
      <c r="AY34" s="325">
        <v>124.60120000000001</v>
      </c>
      <c r="AZ34" s="325">
        <v>128.07060000000001</v>
      </c>
      <c r="BA34" s="325">
        <v>134.1585</v>
      </c>
      <c r="BB34" s="325">
        <v>137.51830000000001</v>
      </c>
      <c r="BC34" s="325">
        <v>142.43299999999999</v>
      </c>
      <c r="BD34" s="325">
        <v>147.19210000000001</v>
      </c>
      <c r="BE34" s="325">
        <v>134.15360000000001</v>
      </c>
      <c r="BF34" s="325">
        <v>128.6413</v>
      </c>
      <c r="BG34" s="325">
        <v>130.3098</v>
      </c>
      <c r="BH34" s="325">
        <v>134.44040000000001</v>
      </c>
      <c r="BI34" s="325">
        <v>139.29509999999999</v>
      </c>
      <c r="BJ34" s="325">
        <v>134.74379999999999</v>
      </c>
      <c r="BK34" s="325">
        <v>127.9</v>
      </c>
      <c r="BL34" s="325">
        <v>123.8995</v>
      </c>
      <c r="BM34" s="325">
        <v>127.97790000000001</v>
      </c>
      <c r="BN34" s="325">
        <v>132.9213</v>
      </c>
      <c r="BO34" s="325">
        <v>132.93860000000001</v>
      </c>
      <c r="BP34" s="325">
        <v>128.70339999999999</v>
      </c>
      <c r="BQ34" s="325">
        <v>113.8537</v>
      </c>
      <c r="BR34" s="325">
        <v>106.1645</v>
      </c>
      <c r="BS34" s="325">
        <v>102.72629999999999</v>
      </c>
      <c r="BT34" s="325">
        <v>103.7692</v>
      </c>
      <c r="BU34" s="325">
        <v>104.3319</v>
      </c>
      <c r="BV34" s="325">
        <v>96.181280000000001</v>
      </c>
    </row>
    <row r="35" spans="1:74" ht="11.1" customHeight="1" x14ac:dyDescent="0.2">
      <c r="A35" s="98" t="s">
        <v>59</v>
      </c>
      <c r="B35" s="195" t="s">
        <v>63</v>
      </c>
      <c r="C35" s="250">
        <v>3.503212</v>
      </c>
      <c r="D35" s="250">
        <v>3.3695499999999998</v>
      </c>
      <c r="E35" s="250">
        <v>3.235887</v>
      </c>
      <c r="F35" s="250">
        <v>3.25556</v>
      </c>
      <c r="G35" s="250">
        <v>3.2752319999999999</v>
      </c>
      <c r="H35" s="250">
        <v>3.294905</v>
      </c>
      <c r="I35" s="250">
        <v>3.357164</v>
      </c>
      <c r="J35" s="250">
        <v>3.4194230000000001</v>
      </c>
      <c r="K35" s="250">
        <v>3.4816820000000002</v>
      </c>
      <c r="L35" s="250">
        <v>3.4018329999999999</v>
      </c>
      <c r="M35" s="250">
        <v>3.3219829999999999</v>
      </c>
      <c r="N35" s="250">
        <v>3.2421340000000001</v>
      </c>
      <c r="O35" s="250">
        <v>3.1251929999999999</v>
      </c>
      <c r="P35" s="250">
        <v>3.0082529999999998</v>
      </c>
      <c r="Q35" s="250">
        <v>2.8913120000000001</v>
      </c>
      <c r="R35" s="250">
        <v>2.8929550000000002</v>
      </c>
      <c r="S35" s="250">
        <v>2.8945970000000001</v>
      </c>
      <c r="T35" s="250">
        <v>2.8962400000000001</v>
      </c>
      <c r="U35" s="250">
        <v>2.9386009999999998</v>
      </c>
      <c r="V35" s="250">
        <v>2.9809610000000002</v>
      </c>
      <c r="W35" s="250">
        <v>3.0233219999999998</v>
      </c>
      <c r="X35" s="250">
        <v>3.1015000000000001</v>
      </c>
      <c r="Y35" s="250">
        <v>3.1796790000000001</v>
      </c>
      <c r="Z35" s="250">
        <v>3.257857</v>
      </c>
      <c r="AA35" s="250">
        <v>3.1158079999999999</v>
      </c>
      <c r="AB35" s="250">
        <v>2.9737580000000001</v>
      </c>
      <c r="AC35" s="250">
        <v>2.831709</v>
      </c>
      <c r="AD35" s="250">
        <v>2.8828290000000001</v>
      </c>
      <c r="AE35" s="250">
        <v>2.9339490000000001</v>
      </c>
      <c r="AF35" s="250">
        <v>2.9850690000000002</v>
      </c>
      <c r="AG35" s="250">
        <v>3.0461659999999999</v>
      </c>
      <c r="AH35" s="250">
        <v>3.107262</v>
      </c>
      <c r="AI35" s="250">
        <v>3.1683590000000001</v>
      </c>
      <c r="AJ35" s="250">
        <v>3.1983519999999999</v>
      </c>
      <c r="AK35" s="250">
        <v>3.2283439999999999</v>
      </c>
      <c r="AL35" s="250">
        <v>3.258337</v>
      </c>
      <c r="AM35" s="250">
        <v>3.1777449999999998</v>
      </c>
      <c r="AN35" s="250">
        <v>3.0971519999999999</v>
      </c>
      <c r="AO35" s="250">
        <v>3.0165600000000001</v>
      </c>
      <c r="AP35" s="250">
        <v>3.0110389999999998</v>
      </c>
      <c r="AQ35" s="250">
        <v>3.0055170000000002</v>
      </c>
      <c r="AR35" s="250">
        <v>2.9999959999999999</v>
      </c>
      <c r="AS35" s="250">
        <v>3.6208230000000001</v>
      </c>
      <c r="AT35" s="250">
        <v>3.6357020000000002</v>
      </c>
      <c r="AU35" s="250">
        <v>3.6528999999999998</v>
      </c>
      <c r="AV35" s="250">
        <v>3.6066009999999999</v>
      </c>
      <c r="AW35" s="250">
        <v>3.5625339999999999</v>
      </c>
      <c r="AX35" s="250">
        <v>3.5185270000000002</v>
      </c>
      <c r="AY35" s="325">
        <v>3.6469070000000001</v>
      </c>
      <c r="AZ35" s="325">
        <v>3.4018069999999998</v>
      </c>
      <c r="BA35" s="325">
        <v>3.8190080000000002</v>
      </c>
      <c r="BB35" s="325">
        <v>3.7939560000000001</v>
      </c>
      <c r="BC35" s="325">
        <v>3.7678419999999999</v>
      </c>
      <c r="BD35" s="325">
        <v>3.7432460000000001</v>
      </c>
      <c r="BE35" s="325">
        <v>3.7548560000000002</v>
      </c>
      <c r="BF35" s="325">
        <v>3.768186</v>
      </c>
      <c r="BG35" s="325">
        <v>3.7828360000000001</v>
      </c>
      <c r="BH35" s="325">
        <v>3.7331949999999998</v>
      </c>
      <c r="BI35" s="325">
        <v>3.685441</v>
      </c>
      <c r="BJ35" s="325">
        <v>3.6380400000000002</v>
      </c>
      <c r="BK35" s="325">
        <v>3.763093</v>
      </c>
      <c r="BL35" s="325">
        <v>3.514821</v>
      </c>
      <c r="BM35" s="325">
        <v>3.9289869999999998</v>
      </c>
      <c r="BN35" s="325">
        <v>3.9010280000000002</v>
      </c>
      <c r="BO35" s="325">
        <v>3.8721329999999998</v>
      </c>
      <c r="BP35" s="325">
        <v>3.8448899999999999</v>
      </c>
      <c r="BQ35" s="325">
        <v>3.853926</v>
      </c>
      <c r="BR35" s="325">
        <v>3.8647629999999999</v>
      </c>
      <c r="BS35" s="325">
        <v>3.876989</v>
      </c>
      <c r="BT35" s="325">
        <v>3.8249870000000001</v>
      </c>
      <c r="BU35" s="325">
        <v>3.7749239999999999</v>
      </c>
      <c r="BV35" s="325">
        <v>3.725222</v>
      </c>
    </row>
    <row r="36" spans="1:74" ht="11.1" customHeight="1" x14ac:dyDescent="0.2">
      <c r="A36" s="98" t="s">
        <v>60</v>
      </c>
      <c r="B36" s="195" t="s">
        <v>240</v>
      </c>
      <c r="C36" s="250">
        <v>1.579061</v>
      </c>
      <c r="D36" s="250">
        <v>1.483409</v>
      </c>
      <c r="E36" s="250">
        <v>1.3877569999999999</v>
      </c>
      <c r="F36" s="250">
        <v>1.4671380000000001</v>
      </c>
      <c r="G36" s="250">
        <v>1.546519</v>
      </c>
      <c r="H36" s="250">
        <v>1.6258999999999999</v>
      </c>
      <c r="I36" s="250">
        <v>1.640547</v>
      </c>
      <c r="J36" s="250">
        <v>1.6551940000000001</v>
      </c>
      <c r="K36" s="250">
        <v>1.6698409999999999</v>
      </c>
      <c r="L36" s="250">
        <v>1.685878</v>
      </c>
      <c r="M36" s="250">
        <v>1.701916</v>
      </c>
      <c r="N36" s="250">
        <v>1.7179530000000001</v>
      </c>
      <c r="O36" s="250">
        <v>1.6479470000000001</v>
      </c>
      <c r="P36" s="250">
        <v>1.5779399999999999</v>
      </c>
      <c r="Q36" s="250">
        <v>1.5079340000000001</v>
      </c>
      <c r="R36" s="250">
        <v>1.5438620000000001</v>
      </c>
      <c r="S36" s="250">
        <v>1.5797909999999999</v>
      </c>
      <c r="T36" s="250">
        <v>1.6157189999999999</v>
      </c>
      <c r="U36" s="250">
        <v>1.680688</v>
      </c>
      <c r="V36" s="250">
        <v>1.745657</v>
      </c>
      <c r="W36" s="250">
        <v>1.8106260000000001</v>
      </c>
      <c r="X36" s="250">
        <v>1.80938</v>
      </c>
      <c r="Y36" s="250">
        <v>1.808135</v>
      </c>
      <c r="Z36" s="250">
        <v>1.806889</v>
      </c>
      <c r="AA36" s="250">
        <v>1.8730880000000001</v>
      </c>
      <c r="AB36" s="250">
        <v>1.939287</v>
      </c>
      <c r="AC36" s="250">
        <v>2.0054859999999999</v>
      </c>
      <c r="AD36" s="250">
        <v>2.1023290000000001</v>
      </c>
      <c r="AE36" s="250">
        <v>2.199173</v>
      </c>
      <c r="AF36" s="250">
        <v>2.2960159999999998</v>
      </c>
      <c r="AG36" s="250">
        <v>2.35162</v>
      </c>
      <c r="AH36" s="250">
        <v>2.4072249999999999</v>
      </c>
      <c r="AI36" s="250">
        <v>2.4628290000000002</v>
      </c>
      <c r="AJ36" s="250">
        <v>2.4195359999999999</v>
      </c>
      <c r="AK36" s="250">
        <v>2.3762439999999998</v>
      </c>
      <c r="AL36" s="250">
        <v>2.332951</v>
      </c>
      <c r="AM36" s="250">
        <v>2.2712829999999999</v>
      </c>
      <c r="AN36" s="250">
        <v>2.209616</v>
      </c>
      <c r="AO36" s="250">
        <v>2.147948</v>
      </c>
      <c r="AP36" s="250">
        <v>2.1060650000000001</v>
      </c>
      <c r="AQ36" s="250">
        <v>2.0641829999999999</v>
      </c>
      <c r="AR36" s="250">
        <v>2.0223</v>
      </c>
      <c r="AS36" s="250">
        <v>2.0988869999999999</v>
      </c>
      <c r="AT36" s="250">
        <v>2.1452619999999998</v>
      </c>
      <c r="AU36" s="250">
        <v>2.1896949999999999</v>
      </c>
      <c r="AV36" s="250">
        <v>2.140498</v>
      </c>
      <c r="AW36" s="250">
        <v>2.0917849999999998</v>
      </c>
      <c r="AX36" s="250">
        <v>2.0604580000000001</v>
      </c>
      <c r="AY36" s="325">
        <v>1.992343</v>
      </c>
      <c r="AZ36" s="325">
        <v>1.7672159999999999</v>
      </c>
      <c r="BA36" s="325">
        <v>1.5933060000000001</v>
      </c>
      <c r="BB36" s="325">
        <v>1.7194370000000001</v>
      </c>
      <c r="BC36" s="325">
        <v>1.8384659999999999</v>
      </c>
      <c r="BD36" s="325">
        <v>1.9469099999999999</v>
      </c>
      <c r="BE36" s="325">
        <v>1.9615670000000001</v>
      </c>
      <c r="BF36" s="325">
        <v>2.0130340000000002</v>
      </c>
      <c r="BG36" s="325">
        <v>2.0577169999999998</v>
      </c>
      <c r="BH36" s="325">
        <v>2.0219659999999999</v>
      </c>
      <c r="BI36" s="325">
        <v>1.9651719999999999</v>
      </c>
      <c r="BJ36" s="325">
        <v>1.9339090000000001</v>
      </c>
      <c r="BK36" s="325">
        <v>1.843526</v>
      </c>
      <c r="BL36" s="325">
        <v>1.6153869999999999</v>
      </c>
      <c r="BM36" s="325">
        <v>1.439648</v>
      </c>
      <c r="BN36" s="325">
        <v>1.551077</v>
      </c>
      <c r="BO36" s="325">
        <v>1.667583</v>
      </c>
      <c r="BP36" s="325">
        <v>1.7803230000000001</v>
      </c>
      <c r="BQ36" s="325">
        <v>1.7863009999999999</v>
      </c>
      <c r="BR36" s="325">
        <v>1.836522</v>
      </c>
      <c r="BS36" s="325">
        <v>1.8907700000000001</v>
      </c>
      <c r="BT36" s="325">
        <v>1.8476379999999999</v>
      </c>
      <c r="BU36" s="325">
        <v>1.8150219999999999</v>
      </c>
      <c r="BV36" s="325">
        <v>1.7921640000000001</v>
      </c>
    </row>
    <row r="37" spans="1:74" ht="11.1" customHeight="1" x14ac:dyDescent="0.2">
      <c r="A37" s="98" t="s">
        <v>198</v>
      </c>
      <c r="B37" s="461" t="s">
        <v>199</v>
      </c>
      <c r="C37" s="250">
        <v>0.35177900000000001</v>
      </c>
      <c r="D37" s="250">
        <v>0.34337400000000001</v>
      </c>
      <c r="E37" s="250">
        <v>0.33496799999999999</v>
      </c>
      <c r="F37" s="250">
        <v>0.33313399999999999</v>
      </c>
      <c r="G37" s="250">
        <v>0.33129999999999998</v>
      </c>
      <c r="H37" s="250">
        <v>0.32946599999999998</v>
      </c>
      <c r="I37" s="250">
        <v>0.33208599999999999</v>
      </c>
      <c r="J37" s="250">
        <v>0.33470499999999997</v>
      </c>
      <c r="K37" s="250">
        <v>0.33732499999999999</v>
      </c>
      <c r="L37" s="250">
        <v>0.32827299999999998</v>
      </c>
      <c r="M37" s="250">
        <v>0.31922099999999998</v>
      </c>
      <c r="N37" s="250">
        <v>0.31016899999999997</v>
      </c>
      <c r="O37" s="250">
        <v>0.29839100000000002</v>
      </c>
      <c r="P37" s="250">
        <v>0.28661199999999998</v>
      </c>
      <c r="Q37" s="250">
        <v>0.27483400000000002</v>
      </c>
      <c r="R37" s="250">
        <v>0.26844499999999999</v>
      </c>
      <c r="S37" s="250">
        <v>0.26205499999999998</v>
      </c>
      <c r="T37" s="250">
        <v>0.255666</v>
      </c>
      <c r="U37" s="250">
        <v>0.25709199999999999</v>
      </c>
      <c r="V37" s="250">
        <v>0.25851800000000003</v>
      </c>
      <c r="W37" s="250">
        <v>0.25994400000000001</v>
      </c>
      <c r="X37" s="250">
        <v>0.25559100000000001</v>
      </c>
      <c r="Y37" s="250">
        <v>0.25123699999999999</v>
      </c>
      <c r="Z37" s="250">
        <v>0.24688399999999999</v>
      </c>
      <c r="AA37" s="250">
        <v>0.238121</v>
      </c>
      <c r="AB37" s="250">
        <v>0.22935900000000001</v>
      </c>
      <c r="AC37" s="250">
        <v>0.22059599999999999</v>
      </c>
      <c r="AD37" s="250">
        <v>0.214222</v>
      </c>
      <c r="AE37" s="250">
        <v>0.20784900000000001</v>
      </c>
      <c r="AF37" s="250">
        <v>0.20147499999999999</v>
      </c>
      <c r="AG37" s="250">
        <v>0.21167800000000001</v>
      </c>
      <c r="AH37" s="250">
        <v>0.221882</v>
      </c>
      <c r="AI37" s="250">
        <v>0.23208500000000001</v>
      </c>
      <c r="AJ37" s="250">
        <v>0.236873</v>
      </c>
      <c r="AK37" s="250">
        <v>0.24166000000000001</v>
      </c>
      <c r="AL37" s="250">
        <v>0.246448</v>
      </c>
      <c r="AM37" s="250">
        <v>0.23490800000000001</v>
      </c>
      <c r="AN37" s="250">
        <v>0.22336800000000001</v>
      </c>
      <c r="AO37" s="250">
        <v>0.21182799999999999</v>
      </c>
      <c r="AP37" s="250">
        <v>0.21205199999999999</v>
      </c>
      <c r="AQ37" s="250">
        <v>0.21227599999999999</v>
      </c>
      <c r="AR37" s="250">
        <v>0.21249999999999999</v>
      </c>
      <c r="AS37" s="250">
        <v>0.1982273</v>
      </c>
      <c r="AT37" s="250">
        <v>0.1970653</v>
      </c>
      <c r="AU37" s="250">
        <v>0.19518669999999999</v>
      </c>
      <c r="AV37" s="250">
        <v>0.19580790000000001</v>
      </c>
      <c r="AW37" s="250">
        <v>0.18678</v>
      </c>
      <c r="AX37" s="250">
        <v>0.1778545</v>
      </c>
      <c r="AY37" s="325">
        <v>0.18545449999999999</v>
      </c>
      <c r="AZ37" s="325">
        <v>0.1707621</v>
      </c>
      <c r="BA37" s="325">
        <v>0.17097390000000001</v>
      </c>
      <c r="BB37" s="325">
        <v>0.1669436</v>
      </c>
      <c r="BC37" s="325">
        <v>0.17273040000000001</v>
      </c>
      <c r="BD37" s="325">
        <v>0.1692786</v>
      </c>
      <c r="BE37" s="325">
        <v>0.1673597</v>
      </c>
      <c r="BF37" s="325">
        <v>0.16522029999999999</v>
      </c>
      <c r="BG37" s="325">
        <v>0.1626359</v>
      </c>
      <c r="BH37" s="325">
        <v>0.16241559999999999</v>
      </c>
      <c r="BI37" s="325">
        <v>0.1527753</v>
      </c>
      <c r="BJ37" s="325">
        <v>0.14351510000000001</v>
      </c>
      <c r="BK37" s="325">
        <v>0.15104419999999999</v>
      </c>
      <c r="BL37" s="325">
        <v>0.13634299999999999</v>
      </c>
      <c r="BM37" s="325">
        <v>0.136489</v>
      </c>
      <c r="BN37" s="325">
        <v>0.13231570000000001</v>
      </c>
      <c r="BO37" s="325">
        <v>0.13789000000000001</v>
      </c>
      <c r="BP37" s="325">
        <v>0.13421150000000001</v>
      </c>
      <c r="BQ37" s="325">
        <v>0.13201270000000001</v>
      </c>
      <c r="BR37" s="325">
        <v>0.12953680000000001</v>
      </c>
      <c r="BS37" s="325">
        <v>0.12656110000000001</v>
      </c>
      <c r="BT37" s="325">
        <v>0.1258938</v>
      </c>
      <c r="BU37" s="325">
        <v>0.115813</v>
      </c>
      <c r="BV37" s="325">
        <v>0.10609970000000001</v>
      </c>
    </row>
    <row r="38" spans="1:74" ht="11.1" customHeight="1" x14ac:dyDescent="0.2">
      <c r="A38" s="98"/>
      <c r="B38" s="97"/>
      <c r="C38" s="99"/>
      <c r="D38" s="99"/>
      <c r="E38" s="99"/>
      <c r="F38" s="99"/>
      <c r="G38" s="99"/>
      <c r="H38" s="99"/>
      <c r="I38" s="99"/>
      <c r="J38" s="99"/>
      <c r="K38" s="99"/>
      <c r="L38" s="99"/>
      <c r="M38" s="99"/>
      <c r="N38" s="99"/>
      <c r="O38" s="99"/>
      <c r="P38" s="99"/>
      <c r="Q38" s="99"/>
      <c r="R38" s="99"/>
      <c r="S38" s="99"/>
      <c r="T38" s="99"/>
      <c r="U38" s="99"/>
      <c r="V38" s="99"/>
      <c r="W38" s="99"/>
      <c r="X38" s="99"/>
      <c r="Y38" s="99"/>
      <c r="Z38" s="99"/>
      <c r="AA38" s="99"/>
      <c r="AB38" s="99"/>
      <c r="AC38" s="99"/>
      <c r="AD38" s="99"/>
      <c r="AE38" s="99"/>
      <c r="AF38" s="99"/>
      <c r="AG38" s="99"/>
      <c r="AH38" s="99"/>
      <c r="AI38" s="99"/>
      <c r="AJ38" s="99"/>
      <c r="AK38" s="99"/>
      <c r="AL38" s="99"/>
      <c r="AM38" s="99"/>
      <c r="AN38" s="99"/>
      <c r="AO38" s="99"/>
      <c r="AP38" s="99"/>
      <c r="AQ38" s="99"/>
      <c r="AR38" s="99"/>
      <c r="AS38" s="99"/>
      <c r="AT38" s="99"/>
      <c r="AU38" s="99"/>
      <c r="AV38" s="99"/>
      <c r="AW38" s="99"/>
      <c r="AX38" s="99"/>
      <c r="AY38" s="357"/>
      <c r="AZ38" s="357"/>
      <c r="BA38" s="357"/>
      <c r="BB38" s="357"/>
      <c r="BC38" s="357"/>
      <c r="BD38" s="357"/>
      <c r="BE38" s="357"/>
      <c r="BF38" s="357"/>
      <c r="BG38" s="357"/>
      <c r="BH38" s="357"/>
      <c r="BI38" s="357"/>
      <c r="BJ38" s="357"/>
      <c r="BK38" s="357"/>
      <c r="BL38" s="357"/>
      <c r="BM38" s="357"/>
      <c r="BN38" s="357"/>
      <c r="BO38" s="357"/>
      <c r="BP38" s="357"/>
      <c r="BQ38" s="357"/>
      <c r="BR38" s="357"/>
      <c r="BS38" s="357"/>
      <c r="BT38" s="357"/>
      <c r="BU38" s="357"/>
      <c r="BV38" s="357"/>
    </row>
    <row r="39" spans="1:74" ht="11.1" customHeight="1" x14ac:dyDescent="0.2">
      <c r="A39" s="98"/>
      <c r="B39" s="91" t="s">
        <v>48</v>
      </c>
      <c r="C39" s="99"/>
      <c r="D39" s="99"/>
      <c r="E39" s="99"/>
      <c r="F39" s="99"/>
      <c r="G39" s="99"/>
      <c r="H39" s="99"/>
      <c r="I39" s="99"/>
      <c r="J39" s="99"/>
      <c r="K39" s="99"/>
      <c r="L39" s="99"/>
      <c r="M39" s="99"/>
      <c r="N39" s="99"/>
      <c r="O39" s="99"/>
      <c r="P39" s="99"/>
      <c r="Q39" s="99"/>
      <c r="R39" s="99"/>
      <c r="S39" s="99"/>
      <c r="T39" s="99"/>
      <c r="U39" s="99"/>
      <c r="V39" s="99"/>
      <c r="W39" s="99"/>
      <c r="X39" s="99"/>
      <c r="Y39" s="99"/>
      <c r="Z39" s="99"/>
      <c r="AA39" s="99"/>
      <c r="AB39" s="99"/>
      <c r="AC39" s="99"/>
      <c r="AD39" s="99"/>
      <c r="AE39" s="99"/>
      <c r="AF39" s="99"/>
      <c r="AG39" s="99"/>
      <c r="AH39" s="99"/>
      <c r="AI39" s="99"/>
      <c r="AJ39" s="99"/>
      <c r="AK39" s="99"/>
      <c r="AL39" s="99"/>
      <c r="AM39" s="99"/>
      <c r="AN39" s="99"/>
      <c r="AO39" s="99"/>
      <c r="AP39" s="99"/>
      <c r="AQ39" s="99"/>
      <c r="AR39" s="99"/>
      <c r="AS39" s="99"/>
      <c r="AT39" s="99"/>
      <c r="AU39" s="99"/>
      <c r="AV39" s="99"/>
      <c r="AW39" s="99"/>
      <c r="AX39" s="99"/>
      <c r="AY39" s="357"/>
      <c r="AZ39" s="357"/>
      <c r="BA39" s="357"/>
      <c r="BB39" s="357"/>
      <c r="BC39" s="357"/>
      <c r="BD39" s="357"/>
      <c r="BE39" s="357"/>
      <c r="BF39" s="357"/>
      <c r="BG39" s="357"/>
      <c r="BH39" s="357"/>
      <c r="BI39" s="357"/>
      <c r="BJ39" s="357"/>
      <c r="BK39" s="357"/>
      <c r="BL39" s="357"/>
      <c r="BM39" s="357"/>
      <c r="BN39" s="357"/>
      <c r="BO39" s="357"/>
      <c r="BP39" s="357"/>
      <c r="BQ39" s="357"/>
      <c r="BR39" s="357"/>
      <c r="BS39" s="357"/>
      <c r="BT39" s="357"/>
      <c r="BU39" s="357"/>
      <c r="BV39" s="357"/>
    </row>
    <row r="40" spans="1:74" ht="11.1" customHeight="1" x14ac:dyDescent="0.2">
      <c r="A40" s="98"/>
      <c r="B40" s="97" t="s">
        <v>49</v>
      </c>
      <c r="C40" s="227"/>
      <c r="D40" s="227"/>
      <c r="E40" s="227"/>
      <c r="F40" s="227"/>
      <c r="G40" s="227"/>
      <c r="H40" s="227"/>
      <c r="I40" s="227"/>
      <c r="J40" s="227"/>
      <c r="K40" s="227"/>
      <c r="L40" s="227"/>
      <c r="M40" s="227"/>
      <c r="N40" s="227"/>
      <c r="O40" s="227"/>
      <c r="P40" s="227"/>
      <c r="Q40" s="227"/>
      <c r="R40" s="227"/>
      <c r="S40" s="227"/>
      <c r="T40" s="227"/>
      <c r="U40" s="227"/>
      <c r="V40" s="227"/>
      <c r="W40" s="227"/>
      <c r="X40" s="227"/>
      <c r="Y40" s="227"/>
      <c r="Z40" s="227"/>
      <c r="AA40" s="227"/>
      <c r="AB40" s="227"/>
      <c r="AC40" s="227"/>
      <c r="AD40" s="227"/>
      <c r="AE40" s="227"/>
      <c r="AF40" s="227"/>
      <c r="AG40" s="227"/>
      <c r="AH40" s="227"/>
      <c r="AI40" s="227"/>
      <c r="AJ40" s="227"/>
      <c r="AK40" s="227"/>
      <c r="AL40" s="227"/>
      <c r="AM40" s="227"/>
      <c r="AN40" s="227"/>
      <c r="AO40" s="227"/>
      <c r="AP40" s="227"/>
      <c r="AQ40" s="227"/>
      <c r="AR40" s="227"/>
      <c r="AS40" s="227"/>
      <c r="AT40" s="227"/>
      <c r="AU40" s="227"/>
      <c r="AV40" s="227"/>
      <c r="AW40" s="227"/>
      <c r="AX40" s="227"/>
      <c r="AY40" s="356"/>
      <c r="AZ40" s="356"/>
      <c r="BA40" s="356"/>
      <c r="BB40" s="356"/>
      <c r="BC40" s="356"/>
      <c r="BD40" s="356"/>
      <c r="BE40" s="356"/>
      <c r="BF40" s="356"/>
      <c r="BG40" s="356"/>
      <c r="BH40" s="356"/>
      <c r="BI40" s="356"/>
      <c r="BJ40" s="356"/>
      <c r="BK40" s="356"/>
      <c r="BL40" s="356"/>
      <c r="BM40" s="356"/>
      <c r="BN40" s="356"/>
      <c r="BO40" s="356"/>
      <c r="BP40" s="356"/>
      <c r="BQ40" s="356"/>
      <c r="BR40" s="356"/>
      <c r="BS40" s="356"/>
      <c r="BT40" s="356"/>
      <c r="BU40" s="356"/>
      <c r="BV40" s="356"/>
    </row>
    <row r="41" spans="1:74" ht="11.1" customHeight="1" x14ac:dyDescent="0.2">
      <c r="A41" s="98" t="s">
        <v>55</v>
      </c>
      <c r="B41" s="195" t="s">
        <v>57</v>
      </c>
      <c r="C41" s="253">
        <v>6.55</v>
      </c>
      <c r="D41" s="253">
        <v>6.55</v>
      </c>
      <c r="E41" s="253">
        <v>6.55</v>
      </c>
      <c r="F41" s="253">
        <v>6.55</v>
      </c>
      <c r="G41" s="253">
        <v>6.55</v>
      </c>
      <c r="H41" s="253">
        <v>6.55</v>
      </c>
      <c r="I41" s="253">
        <v>6.55</v>
      </c>
      <c r="J41" s="253">
        <v>6.55</v>
      </c>
      <c r="K41" s="253">
        <v>6.55</v>
      </c>
      <c r="L41" s="253">
        <v>6.55</v>
      </c>
      <c r="M41" s="253">
        <v>6.55</v>
      </c>
      <c r="N41" s="253">
        <v>6.55</v>
      </c>
      <c r="O41" s="253">
        <v>6.4547315496</v>
      </c>
      <c r="P41" s="253">
        <v>6.4547315496</v>
      </c>
      <c r="Q41" s="253">
        <v>6.4547315496</v>
      </c>
      <c r="R41" s="253">
        <v>6.4547315496</v>
      </c>
      <c r="S41" s="253">
        <v>6.4547315496</v>
      </c>
      <c r="T41" s="253">
        <v>6.4547315496</v>
      </c>
      <c r="U41" s="253">
        <v>6.4547315496</v>
      </c>
      <c r="V41" s="253">
        <v>6.4547315496</v>
      </c>
      <c r="W41" s="253">
        <v>6.4547315496</v>
      </c>
      <c r="X41" s="253">
        <v>6.4547315496</v>
      </c>
      <c r="Y41" s="253">
        <v>6.4547315496</v>
      </c>
      <c r="Z41" s="253">
        <v>6.4547315496</v>
      </c>
      <c r="AA41" s="253">
        <v>6.3676961752999999</v>
      </c>
      <c r="AB41" s="253">
        <v>6.3676961752999999</v>
      </c>
      <c r="AC41" s="253">
        <v>6.3676961752999999</v>
      </c>
      <c r="AD41" s="253">
        <v>6.3676961752999999</v>
      </c>
      <c r="AE41" s="253">
        <v>6.3676961752999999</v>
      </c>
      <c r="AF41" s="253">
        <v>6.3676961752999999</v>
      </c>
      <c r="AG41" s="253">
        <v>6.3676961752999999</v>
      </c>
      <c r="AH41" s="253">
        <v>6.3676961752999999</v>
      </c>
      <c r="AI41" s="253">
        <v>6.3676961752999999</v>
      </c>
      <c r="AJ41" s="253">
        <v>6.3676961752999999</v>
      </c>
      <c r="AK41" s="253">
        <v>6.3676961752999999</v>
      </c>
      <c r="AL41" s="253">
        <v>6.3676961752999999</v>
      </c>
      <c r="AM41" s="253">
        <v>6.3653438678000001</v>
      </c>
      <c r="AN41" s="253">
        <v>6.3653438678000001</v>
      </c>
      <c r="AO41" s="253">
        <v>6.3653438678000001</v>
      </c>
      <c r="AP41" s="253">
        <v>6.3653438678000001</v>
      </c>
      <c r="AQ41" s="253">
        <v>6.3653438678000001</v>
      </c>
      <c r="AR41" s="253">
        <v>6.3653438678000001</v>
      </c>
      <c r="AS41" s="253">
        <v>6.3653438678000001</v>
      </c>
      <c r="AT41" s="253">
        <v>6.3653438678000001</v>
      </c>
      <c r="AU41" s="253">
        <v>6.3653438678000001</v>
      </c>
      <c r="AV41" s="253">
        <v>6.3653438678000001</v>
      </c>
      <c r="AW41" s="253">
        <v>6.3653438678000001</v>
      </c>
      <c r="AX41" s="253">
        <v>6.3653438678000001</v>
      </c>
      <c r="AY41" s="358">
        <v>6.3206499999999997</v>
      </c>
      <c r="AZ41" s="358">
        <v>6.3206499999999997</v>
      </c>
      <c r="BA41" s="358">
        <v>6.3206499999999997</v>
      </c>
      <c r="BB41" s="358">
        <v>6.3206499999999997</v>
      </c>
      <c r="BC41" s="358">
        <v>6.3206499999999997</v>
      </c>
      <c r="BD41" s="358">
        <v>6.3206499999999997</v>
      </c>
      <c r="BE41" s="358">
        <v>6.3206499999999997</v>
      </c>
      <c r="BF41" s="358">
        <v>6.3206499999999997</v>
      </c>
      <c r="BG41" s="358">
        <v>6.3206499999999997</v>
      </c>
      <c r="BH41" s="358">
        <v>6.3206499999999997</v>
      </c>
      <c r="BI41" s="358">
        <v>6.3206499999999997</v>
      </c>
      <c r="BJ41" s="358">
        <v>6.3206499999999997</v>
      </c>
      <c r="BK41" s="358">
        <v>6.2971269999999997</v>
      </c>
      <c r="BL41" s="358">
        <v>6.2971269999999997</v>
      </c>
      <c r="BM41" s="358">
        <v>6.2971269999999997</v>
      </c>
      <c r="BN41" s="358">
        <v>6.2971269999999997</v>
      </c>
      <c r="BO41" s="358">
        <v>6.2971269999999997</v>
      </c>
      <c r="BP41" s="358">
        <v>6.2971269999999997</v>
      </c>
      <c r="BQ41" s="358">
        <v>6.2971269999999997</v>
      </c>
      <c r="BR41" s="358">
        <v>6.2971269999999997</v>
      </c>
      <c r="BS41" s="358">
        <v>6.2971269999999997</v>
      </c>
      <c r="BT41" s="358">
        <v>6.2971269999999997</v>
      </c>
      <c r="BU41" s="358">
        <v>6.2971269999999997</v>
      </c>
      <c r="BV41" s="358">
        <v>6.2971269999999997</v>
      </c>
    </row>
    <row r="42" spans="1:74" ht="11.1" customHeight="1" x14ac:dyDescent="0.2">
      <c r="A42" s="98"/>
      <c r="B42" s="97" t="s">
        <v>53</v>
      </c>
      <c r="C42" s="226"/>
      <c r="D42" s="226"/>
      <c r="E42" s="226"/>
      <c r="F42" s="226"/>
      <c r="G42" s="226"/>
      <c r="H42" s="226"/>
      <c r="I42" s="226"/>
      <c r="J42" s="226"/>
      <c r="K42" s="226"/>
      <c r="L42" s="226"/>
      <c r="M42" s="226"/>
      <c r="N42" s="226"/>
      <c r="O42" s="226"/>
      <c r="P42" s="226"/>
      <c r="Q42" s="226"/>
      <c r="R42" s="226"/>
      <c r="S42" s="226"/>
      <c r="T42" s="226"/>
      <c r="U42" s="226"/>
      <c r="V42" s="226"/>
      <c r="W42" s="226"/>
      <c r="X42" s="226"/>
      <c r="Y42" s="226"/>
      <c r="Z42" s="226"/>
      <c r="AA42" s="226"/>
      <c r="AB42" s="226"/>
      <c r="AC42" s="226"/>
      <c r="AD42" s="226"/>
      <c r="AE42" s="226"/>
      <c r="AF42" s="226"/>
      <c r="AG42" s="226"/>
      <c r="AH42" s="226"/>
      <c r="AI42" s="226"/>
      <c r="AJ42" s="226"/>
      <c r="AK42" s="226"/>
      <c r="AL42" s="226"/>
      <c r="AM42" s="226"/>
      <c r="AN42" s="226"/>
      <c r="AO42" s="226"/>
      <c r="AP42" s="226"/>
      <c r="AQ42" s="226"/>
      <c r="AR42" s="226"/>
      <c r="AS42" s="226"/>
      <c r="AT42" s="226"/>
      <c r="AU42" s="226"/>
      <c r="AV42" s="226"/>
      <c r="AW42" s="226"/>
      <c r="AX42" s="226"/>
      <c r="AY42" s="359"/>
      <c r="AZ42" s="359"/>
      <c r="BA42" s="359"/>
      <c r="BB42" s="359"/>
      <c r="BC42" s="359"/>
      <c r="BD42" s="359"/>
      <c r="BE42" s="359"/>
      <c r="BF42" s="359"/>
      <c r="BG42" s="359"/>
      <c r="BH42" s="359"/>
      <c r="BI42" s="359"/>
      <c r="BJ42" s="359"/>
      <c r="BK42" s="359"/>
      <c r="BL42" s="359"/>
      <c r="BM42" s="359"/>
      <c r="BN42" s="359"/>
      <c r="BO42" s="359"/>
      <c r="BP42" s="359"/>
      <c r="BQ42" s="359"/>
      <c r="BR42" s="359"/>
      <c r="BS42" s="359"/>
      <c r="BT42" s="359"/>
      <c r="BU42" s="359"/>
      <c r="BV42" s="359"/>
    </row>
    <row r="43" spans="1:74" ht="11.1" customHeight="1" x14ac:dyDescent="0.2">
      <c r="A43" s="98" t="s">
        <v>596</v>
      </c>
      <c r="B43" s="195" t="s">
        <v>58</v>
      </c>
      <c r="C43" s="263">
        <v>0.24443317972</v>
      </c>
      <c r="D43" s="263">
        <v>0.25045918366999997</v>
      </c>
      <c r="E43" s="263">
        <v>0.249</v>
      </c>
      <c r="F43" s="263">
        <v>0.2465952381</v>
      </c>
      <c r="G43" s="263">
        <v>0.24871889401</v>
      </c>
      <c r="H43" s="263">
        <v>0.24690952381</v>
      </c>
      <c r="I43" s="263">
        <v>0.25118433179999999</v>
      </c>
      <c r="J43" s="263">
        <v>0.2512718894</v>
      </c>
      <c r="K43" s="263">
        <v>0.24677142857000001</v>
      </c>
      <c r="L43" s="263">
        <v>0.24806451613</v>
      </c>
      <c r="M43" s="263">
        <v>0.24651904761999999</v>
      </c>
      <c r="N43" s="263">
        <v>0.24038709677</v>
      </c>
      <c r="O43" s="263">
        <v>0.24292626728</v>
      </c>
      <c r="P43" s="263">
        <v>0.25241836735000001</v>
      </c>
      <c r="Q43" s="263">
        <v>0.25819354839000003</v>
      </c>
      <c r="R43" s="263">
        <v>0.25464285714000001</v>
      </c>
      <c r="S43" s="263">
        <v>0.25275115206999998</v>
      </c>
      <c r="T43" s="263">
        <v>0.25158095238</v>
      </c>
      <c r="U43" s="263">
        <v>0.25836866358999999</v>
      </c>
      <c r="V43" s="263">
        <v>0.26530414746999997</v>
      </c>
      <c r="W43" s="263">
        <v>0.26638571429000002</v>
      </c>
      <c r="X43" s="263">
        <v>0.26890322580999998</v>
      </c>
      <c r="Y43" s="263">
        <v>0.27294285713999999</v>
      </c>
      <c r="Z43" s="263">
        <v>0.26907373272000001</v>
      </c>
      <c r="AA43" s="263">
        <v>0.27165898618000001</v>
      </c>
      <c r="AB43" s="263">
        <v>0.27174999999999999</v>
      </c>
      <c r="AC43" s="263">
        <v>0.27561290322999998</v>
      </c>
      <c r="AD43" s="263">
        <v>0.27287619048</v>
      </c>
      <c r="AE43" s="263">
        <v>0.27204147465</v>
      </c>
      <c r="AF43" s="263">
        <v>0.26721658986000002</v>
      </c>
      <c r="AG43" s="263">
        <v>0.26660952381000003</v>
      </c>
      <c r="AH43" s="263">
        <v>0.26590322580999998</v>
      </c>
      <c r="AI43" s="263">
        <v>0.25984761904999998</v>
      </c>
      <c r="AJ43" s="263">
        <v>0.26339170506999998</v>
      </c>
      <c r="AK43" s="263">
        <v>0.26578095237999999</v>
      </c>
      <c r="AL43" s="263">
        <v>0.26488479262999998</v>
      </c>
      <c r="AM43" s="263">
        <v>0.27403686636000002</v>
      </c>
      <c r="AN43" s="263">
        <v>0.27253201970000002</v>
      </c>
      <c r="AO43" s="263">
        <v>0.25678801842999999</v>
      </c>
      <c r="AP43" s="263">
        <v>0.18255714285999999</v>
      </c>
      <c r="AQ43" s="263">
        <v>0.16480184332</v>
      </c>
      <c r="AR43" s="263">
        <v>0.17472380952</v>
      </c>
      <c r="AS43" s="263">
        <v>0.18638248848</v>
      </c>
      <c r="AT43" s="263">
        <v>0.19732380952</v>
      </c>
      <c r="AU43" s="263">
        <v>0.20399999999999999</v>
      </c>
      <c r="AV43" s="263">
        <v>0.20842857142999999</v>
      </c>
      <c r="AW43" s="263">
        <v>0.22381989999999999</v>
      </c>
      <c r="AX43" s="263">
        <v>0.2426297</v>
      </c>
      <c r="AY43" s="343">
        <v>0.27848279999999997</v>
      </c>
      <c r="AZ43" s="343">
        <v>0.28049649999999998</v>
      </c>
      <c r="BA43" s="343">
        <v>0.2737424</v>
      </c>
      <c r="BB43" s="343">
        <v>0.25207499999999999</v>
      </c>
      <c r="BC43" s="343">
        <v>0.2425842</v>
      </c>
      <c r="BD43" s="343">
        <v>0.23508570000000001</v>
      </c>
      <c r="BE43" s="343">
        <v>0.2337196</v>
      </c>
      <c r="BF43" s="343">
        <v>0.24146390000000001</v>
      </c>
      <c r="BG43" s="343">
        <v>0.2472916</v>
      </c>
      <c r="BH43" s="343">
        <v>0.26310820000000001</v>
      </c>
      <c r="BI43" s="343">
        <v>0.2768236</v>
      </c>
      <c r="BJ43" s="343">
        <v>0.29675069999999998</v>
      </c>
      <c r="BK43" s="343">
        <v>0.28832839999999998</v>
      </c>
      <c r="BL43" s="343">
        <v>0.27162350000000002</v>
      </c>
      <c r="BM43" s="343">
        <v>0.25957780000000003</v>
      </c>
      <c r="BN43" s="343">
        <v>0.24541270000000001</v>
      </c>
      <c r="BO43" s="343">
        <v>0.23577609999999999</v>
      </c>
      <c r="BP43" s="343">
        <v>0.22763069999999999</v>
      </c>
      <c r="BQ43" s="343">
        <v>0.2284504</v>
      </c>
      <c r="BR43" s="343">
        <v>0.23178840000000001</v>
      </c>
      <c r="BS43" s="343">
        <v>0.23189899999999999</v>
      </c>
      <c r="BT43" s="343">
        <v>0.24061109999999999</v>
      </c>
      <c r="BU43" s="343">
        <v>0.2467434</v>
      </c>
      <c r="BV43" s="343">
        <v>0.2478399</v>
      </c>
    </row>
    <row r="44" spans="1:74" ht="11.1" customHeight="1" x14ac:dyDescent="0.2">
      <c r="A44" s="98"/>
      <c r="B44" s="97" t="s">
        <v>54</v>
      </c>
      <c r="C44" s="226"/>
      <c r="D44" s="226"/>
      <c r="E44" s="226"/>
      <c r="F44" s="226"/>
      <c r="G44" s="226"/>
      <c r="H44" s="226"/>
      <c r="I44" s="226"/>
      <c r="J44" s="226"/>
      <c r="K44" s="226"/>
      <c r="L44" s="226"/>
      <c r="M44" s="226"/>
      <c r="N44" s="226"/>
      <c r="O44" s="226"/>
      <c r="P44" s="226"/>
      <c r="Q44" s="226"/>
      <c r="R44" s="226"/>
      <c r="S44" s="226"/>
      <c r="T44" s="226"/>
      <c r="U44" s="226"/>
      <c r="V44" s="226"/>
      <c r="W44" s="226"/>
      <c r="X44" s="226"/>
      <c r="Y44" s="226"/>
      <c r="Z44" s="226"/>
      <c r="AA44" s="226"/>
      <c r="AB44" s="226"/>
      <c r="AC44" s="226"/>
      <c r="AD44" s="226"/>
      <c r="AE44" s="226"/>
      <c r="AF44" s="226"/>
      <c r="AG44" s="226"/>
      <c r="AH44" s="226"/>
      <c r="AI44" s="226"/>
      <c r="AJ44" s="226"/>
      <c r="AK44" s="226"/>
      <c r="AL44" s="226"/>
      <c r="AM44" s="226"/>
      <c r="AN44" s="226"/>
      <c r="AO44" s="226"/>
      <c r="AP44" s="226"/>
      <c r="AQ44" s="226"/>
      <c r="AR44" s="226"/>
      <c r="AS44" s="226"/>
      <c r="AT44" s="226"/>
      <c r="AU44" s="226"/>
      <c r="AV44" s="226"/>
      <c r="AW44" s="226"/>
      <c r="AX44" s="226"/>
      <c r="AY44" s="359"/>
      <c r="AZ44" s="359"/>
      <c r="BA44" s="359"/>
      <c r="BB44" s="359"/>
      <c r="BC44" s="359"/>
      <c r="BD44" s="359"/>
      <c r="BE44" s="359"/>
      <c r="BF44" s="359"/>
      <c r="BG44" s="359"/>
      <c r="BH44" s="359"/>
      <c r="BI44" s="359"/>
      <c r="BJ44" s="359"/>
      <c r="BK44" s="359"/>
      <c r="BL44" s="359"/>
      <c r="BM44" s="359"/>
      <c r="BN44" s="359"/>
      <c r="BO44" s="359"/>
      <c r="BP44" s="359"/>
      <c r="BQ44" s="359"/>
      <c r="BR44" s="359"/>
      <c r="BS44" s="359"/>
      <c r="BT44" s="359"/>
      <c r="BU44" s="359"/>
      <c r="BV44" s="359"/>
    </row>
    <row r="45" spans="1:74" ht="11.1" customHeight="1" x14ac:dyDescent="0.2">
      <c r="A45" s="98" t="s">
        <v>528</v>
      </c>
      <c r="B45" s="196" t="s">
        <v>56</v>
      </c>
      <c r="C45" s="209">
        <v>2.09</v>
      </c>
      <c r="D45" s="209">
        <v>2.06</v>
      </c>
      <c r="E45" s="209">
        <v>2.0699999999999998</v>
      </c>
      <c r="F45" s="209">
        <v>2.08</v>
      </c>
      <c r="G45" s="209">
        <v>2.09</v>
      </c>
      <c r="H45" s="209">
        <v>2.0699999999999998</v>
      </c>
      <c r="I45" s="209">
        <v>2.06</v>
      </c>
      <c r="J45" s="209">
        <v>2.0499999999999998</v>
      </c>
      <c r="K45" s="209">
        <v>2.02</v>
      </c>
      <c r="L45" s="209">
        <v>2.0299999999999998</v>
      </c>
      <c r="M45" s="209">
        <v>2.04</v>
      </c>
      <c r="N45" s="209">
        <v>2.04</v>
      </c>
      <c r="O45" s="209">
        <v>2.06</v>
      </c>
      <c r="P45" s="209">
        <v>2.0699999999999998</v>
      </c>
      <c r="Q45" s="209">
        <v>2.04</v>
      </c>
      <c r="R45" s="209">
        <v>2.0699999999999998</v>
      </c>
      <c r="S45" s="209">
        <v>2.04</v>
      </c>
      <c r="T45" s="209">
        <v>2.04</v>
      </c>
      <c r="U45" s="209">
        <v>2.0499999999999998</v>
      </c>
      <c r="V45" s="209">
        <v>2.06</v>
      </c>
      <c r="W45" s="209">
        <v>2.0499999999999998</v>
      </c>
      <c r="X45" s="209">
        <v>2.04</v>
      </c>
      <c r="Y45" s="209">
        <v>2.06</v>
      </c>
      <c r="Z45" s="209">
        <v>2.11</v>
      </c>
      <c r="AA45" s="209">
        <v>2.1</v>
      </c>
      <c r="AB45" s="209">
        <v>2.0699999999999998</v>
      </c>
      <c r="AC45" s="209">
        <v>2.08</v>
      </c>
      <c r="AD45" s="209">
        <v>2.0699999999999998</v>
      </c>
      <c r="AE45" s="209">
        <v>2.0499999999999998</v>
      </c>
      <c r="AF45" s="209">
        <v>2.0299999999999998</v>
      </c>
      <c r="AG45" s="209">
        <v>2.02</v>
      </c>
      <c r="AH45" s="209">
        <v>2</v>
      </c>
      <c r="AI45" s="209">
        <v>1.96</v>
      </c>
      <c r="AJ45" s="209">
        <v>1.96</v>
      </c>
      <c r="AK45" s="209">
        <v>1.96</v>
      </c>
      <c r="AL45" s="209">
        <v>1.91</v>
      </c>
      <c r="AM45" s="209">
        <v>1.94</v>
      </c>
      <c r="AN45" s="209">
        <v>1.91</v>
      </c>
      <c r="AO45" s="209">
        <v>1.94</v>
      </c>
      <c r="AP45" s="209">
        <v>1.93</v>
      </c>
      <c r="AQ45" s="209">
        <v>1.9</v>
      </c>
      <c r="AR45" s="209">
        <v>1.91</v>
      </c>
      <c r="AS45" s="209">
        <v>1.91</v>
      </c>
      <c r="AT45" s="209">
        <v>1.9</v>
      </c>
      <c r="AU45" s="209">
        <v>1.9378992312000001</v>
      </c>
      <c r="AV45" s="209">
        <v>1.9057924898</v>
      </c>
      <c r="AW45" s="209">
        <v>2.0162</v>
      </c>
      <c r="AX45" s="209">
        <v>2.0310009999999998</v>
      </c>
      <c r="AY45" s="360">
        <v>2.052009</v>
      </c>
      <c r="AZ45" s="360">
        <v>2.073509</v>
      </c>
      <c r="BA45" s="360">
        <v>2.0760540000000001</v>
      </c>
      <c r="BB45" s="360">
        <v>2.0950690000000001</v>
      </c>
      <c r="BC45" s="360">
        <v>2.0876790000000001</v>
      </c>
      <c r="BD45" s="360">
        <v>2.0559599999999998</v>
      </c>
      <c r="BE45" s="360">
        <v>2.0341749999999998</v>
      </c>
      <c r="BF45" s="360">
        <v>2.0448620000000002</v>
      </c>
      <c r="BG45" s="360">
        <v>2.0526970000000002</v>
      </c>
      <c r="BH45" s="360">
        <v>2.0416780000000001</v>
      </c>
      <c r="BI45" s="360">
        <v>2.0490629999999999</v>
      </c>
      <c r="BJ45" s="360">
        <v>2.049274</v>
      </c>
      <c r="BK45" s="360">
        <v>2.069709</v>
      </c>
      <c r="BL45" s="360">
        <v>2.077982</v>
      </c>
      <c r="BM45" s="360">
        <v>2.0823779999999998</v>
      </c>
      <c r="BN45" s="360">
        <v>2.0994350000000002</v>
      </c>
      <c r="BO45" s="360">
        <v>2.093601</v>
      </c>
      <c r="BP45" s="360">
        <v>2.0680800000000001</v>
      </c>
      <c r="BQ45" s="360">
        <v>2.0506190000000002</v>
      </c>
      <c r="BR45" s="360">
        <v>2.0625719999999998</v>
      </c>
      <c r="BS45" s="360">
        <v>2.0715349999999999</v>
      </c>
      <c r="BT45" s="360">
        <v>2.0623999999999998</v>
      </c>
      <c r="BU45" s="360">
        <v>2.070478</v>
      </c>
      <c r="BV45" s="360">
        <v>2.065785</v>
      </c>
    </row>
    <row r="46" spans="1:74" s="275" customFormat="1" ht="12" customHeight="1" x14ac:dyDescent="0.25">
      <c r="A46" s="93"/>
      <c r="B46" s="778" t="s">
        <v>815</v>
      </c>
      <c r="C46" s="779"/>
      <c r="D46" s="779"/>
      <c r="E46" s="779"/>
      <c r="F46" s="779"/>
      <c r="G46" s="779"/>
      <c r="H46" s="779"/>
      <c r="I46" s="779"/>
      <c r="J46" s="779"/>
      <c r="K46" s="779"/>
      <c r="L46" s="779"/>
      <c r="M46" s="779"/>
      <c r="N46" s="779"/>
      <c r="O46" s="779"/>
      <c r="P46" s="779"/>
      <c r="Q46" s="779"/>
      <c r="AY46" s="486"/>
      <c r="AZ46" s="486"/>
      <c r="BA46" s="486"/>
      <c r="BB46" s="486"/>
      <c r="BC46" s="486"/>
      <c r="BD46" s="626"/>
      <c r="BE46" s="626"/>
      <c r="BF46" s="626"/>
      <c r="BG46" s="486"/>
      <c r="BH46" s="486"/>
      <c r="BI46" s="486"/>
      <c r="BJ46" s="486"/>
    </row>
    <row r="47" spans="1:74" s="424" customFormat="1" ht="12" customHeight="1" x14ac:dyDescent="0.25">
      <c r="A47" s="423"/>
      <c r="B47" s="826" t="s">
        <v>871</v>
      </c>
      <c r="C47" s="764"/>
      <c r="D47" s="764"/>
      <c r="E47" s="764"/>
      <c r="F47" s="764"/>
      <c r="G47" s="764"/>
      <c r="H47" s="764"/>
      <c r="I47" s="764"/>
      <c r="J47" s="764"/>
      <c r="K47" s="764"/>
      <c r="L47" s="764"/>
      <c r="M47" s="764"/>
      <c r="N47" s="764"/>
      <c r="O47" s="764"/>
      <c r="P47" s="764"/>
      <c r="Q47" s="758"/>
      <c r="AY47" s="487"/>
      <c r="AZ47" s="487"/>
      <c r="BA47" s="487"/>
      <c r="BB47" s="487"/>
      <c r="BC47" s="487"/>
      <c r="BD47" s="627"/>
      <c r="BE47" s="627"/>
      <c r="BF47" s="627"/>
      <c r="BG47" s="487"/>
      <c r="BH47" s="487"/>
      <c r="BI47" s="487"/>
      <c r="BJ47" s="487"/>
    </row>
    <row r="48" spans="1:74" s="424" customFormat="1" ht="12" customHeight="1" x14ac:dyDescent="0.25">
      <c r="A48" s="423"/>
      <c r="B48" s="821" t="s">
        <v>872</v>
      </c>
      <c r="C48" s="764"/>
      <c r="D48" s="764"/>
      <c r="E48" s="764"/>
      <c r="F48" s="764"/>
      <c r="G48" s="764"/>
      <c r="H48" s="764"/>
      <c r="I48" s="764"/>
      <c r="J48" s="764"/>
      <c r="K48" s="764"/>
      <c r="L48" s="764"/>
      <c r="M48" s="764"/>
      <c r="N48" s="764"/>
      <c r="O48" s="764"/>
      <c r="P48" s="764"/>
      <c r="Q48" s="758"/>
      <c r="AY48" s="487"/>
      <c r="AZ48" s="487"/>
      <c r="BA48" s="487"/>
      <c r="BB48" s="487"/>
      <c r="BC48" s="487"/>
      <c r="BD48" s="627"/>
      <c r="BE48" s="627"/>
      <c r="BF48" s="627"/>
      <c r="BG48" s="487"/>
      <c r="BH48" s="487"/>
      <c r="BI48" s="487"/>
      <c r="BJ48" s="487"/>
    </row>
    <row r="49" spans="1:74" s="424" customFormat="1" ht="12" customHeight="1" x14ac:dyDescent="0.25">
      <c r="A49" s="423"/>
      <c r="B49" s="826" t="s">
        <v>873</v>
      </c>
      <c r="C49" s="764"/>
      <c r="D49" s="764"/>
      <c r="E49" s="764"/>
      <c r="F49" s="764"/>
      <c r="G49" s="764"/>
      <c r="H49" s="764"/>
      <c r="I49" s="764"/>
      <c r="J49" s="764"/>
      <c r="K49" s="764"/>
      <c r="L49" s="764"/>
      <c r="M49" s="764"/>
      <c r="N49" s="764"/>
      <c r="O49" s="764"/>
      <c r="P49" s="764"/>
      <c r="Q49" s="758"/>
      <c r="AY49" s="487"/>
      <c r="AZ49" s="487"/>
      <c r="BA49" s="487"/>
      <c r="BB49" s="487"/>
      <c r="BC49" s="487"/>
      <c r="BD49" s="627"/>
      <c r="BE49" s="627"/>
      <c r="BF49" s="627"/>
      <c r="BG49" s="487"/>
      <c r="BH49" s="487"/>
      <c r="BI49" s="487"/>
      <c r="BJ49" s="487"/>
    </row>
    <row r="50" spans="1:74" s="424" customFormat="1" ht="12" customHeight="1" x14ac:dyDescent="0.25">
      <c r="A50" s="423"/>
      <c r="B50" s="826" t="s">
        <v>92</v>
      </c>
      <c r="C50" s="764"/>
      <c r="D50" s="764"/>
      <c r="E50" s="764"/>
      <c r="F50" s="764"/>
      <c r="G50" s="764"/>
      <c r="H50" s="764"/>
      <c r="I50" s="764"/>
      <c r="J50" s="764"/>
      <c r="K50" s="764"/>
      <c r="L50" s="764"/>
      <c r="M50" s="764"/>
      <c r="N50" s="764"/>
      <c r="O50" s="764"/>
      <c r="P50" s="764"/>
      <c r="Q50" s="758"/>
      <c r="AY50" s="487"/>
      <c r="AZ50" s="487"/>
      <c r="BA50" s="487"/>
      <c r="BB50" s="487"/>
      <c r="BC50" s="487"/>
      <c r="BD50" s="627"/>
      <c r="BE50" s="627"/>
      <c r="BF50" s="627"/>
      <c r="BG50" s="487"/>
      <c r="BH50" s="487"/>
      <c r="BI50" s="487"/>
      <c r="BJ50" s="487"/>
    </row>
    <row r="51" spans="1:74" s="424" customFormat="1" ht="12" customHeight="1" x14ac:dyDescent="0.25">
      <c r="A51" s="423"/>
      <c r="B51" s="793" t="str">
        <f>"Notes: "&amp;"EIA completed modeling and analysis for this report on " &amp;Dates!D2&amp;"."</f>
        <v>Notes: EIA completed modeling and analysis for this report on Thursday January 7, 2021.</v>
      </c>
      <c r="C51" s="820"/>
      <c r="D51" s="820"/>
      <c r="E51" s="820"/>
      <c r="F51" s="820"/>
      <c r="G51" s="820"/>
      <c r="H51" s="820"/>
      <c r="I51" s="820"/>
      <c r="J51" s="820"/>
      <c r="K51" s="820"/>
      <c r="L51" s="820"/>
      <c r="M51" s="820"/>
      <c r="N51" s="820"/>
      <c r="O51" s="820"/>
      <c r="P51" s="820"/>
      <c r="Q51" s="800"/>
      <c r="AY51" s="487"/>
      <c r="AZ51" s="487"/>
      <c r="BA51" s="487"/>
      <c r="BB51" s="487"/>
      <c r="BC51" s="487"/>
      <c r="BD51" s="627"/>
      <c r="BE51" s="627"/>
      <c r="BF51" s="627"/>
      <c r="BG51" s="487"/>
      <c r="BH51" s="487"/>
      <c r="BI51" s="487"/>
      <c r="BJ51" s="487"/>
    </row>
    <row r="52" spans="1:74" s="424" customFormat="1" ht="12" customHeight="1" x14ac:dyDescent="0.25">
      <c r="A52" s="423"/>
      <c r="B52" s="772" t="s">
        <v>353</v>
      </c>
      <c r="C52" s="771"/>
      <c r="D52" s="771"/>
      <c r="E52" s="771"/>
      <c r="F52" s="771"/>
      <c r="G52" s="771"/>
      <c r="H52" s="771"/>
      <c r="I52" s="771"/>
      <c r="J52" s="771"/>
      <c r="K52" s="771"/>
      <c r="L52" s="771"/>
      <c r="M52" s="771"/>
      <c r="N52" s="771"/>
      <c r="O52" s="771"/>
      <c r="P52" s="771"/>
      <c r="Q52" s="771"/>
      <c r="AY52" s="487"/>
      <c r="AZ52" s="487"/>
      <c r="BA52" s="487"/>
      <c r="BB52" s="487"/>
      <c r="BC52" s="487"/>
      <c r="BD52" s="627"/>
      <c r="BE52" s="627"/>
      <c r="BF52" s="627"/>
      <c r="BG52" s="487"/>
      <c r="BH52" s="487"/>
      <c r="BI52" s="487"/>
      <c r="BJ52" s="487"/>
    </row>
    <row r="53" spans="1:74" s="424" customFormat="1" ht="22.35" customHeight="1" x14ac:dyDescent="0.25">
      <c r="A53" s="423"/>
      <c r="B53" s="765" t="s">
        <v>874</v>
      </c>
      <c r="C53" s="764"/>
      <c r="D53" s="764"/>
      <c r="E53" s="764"/>
      <c r="F53" s="764"/>
      <c r="G53" s="764"/>
      <c r="H53" s="764"/>
      <c r="I53" s="764"/>
      <c r="J53" s="764"/>
      <c r="K53" s="764"/>
      <c r="L53" s="764"/>
      <c r="M53" s="764"/>
      <c r="N53" s="764"/>
      <c r="O53" s="764"/>
      <c r="P53" s="764"/>
      <c r="Q53" s="758"/>
      <c r="AY53" s="487"/>
      <c r="AZ53" s="487"/>
      <c r="BA53" s="487"/>
      <c r="BB53" s="487"/>
      <c r="BC53" s="487"/>
      <c r="BD53" s="627"/>
      <c r="BE53" s="627"/>
      <c r="BF53" s="627"/>
      <c r="BG53" s="487"/>
      <c r="BH53" s="487"/>
      <c r="BI53" s="487"/>
      <c r="BJ53" s="487"/>
    </row>
    <row r="54" spans="1:74" s="424" customFormat="1" ht="12" customHeight="1" x14ac:dyDescent="0.25">
      <c r="A54" s="423"/>
      <c r="B54" s="767" t="s">
        <v>838</v>
      </c>
      <c r="C54" s="768"/>
      <c r="D54" s="768"/>
      <c r="E54" s="768"/>
      <c r="F54" s="768"/>
      <c r="G54" s="768"/>
      <c r="H54" s="768"/>
      <c r="I54" s="768"/>
      <c r="J54" s="768"/>
      <c r="K54" s="768"/>
      <c r="L54" s="768"/>
      <c r="M54" s="768"/>
      <c r="N54" s="768"/>
      <c r="O54" s="768"/>
      <c r="P54" s="768"/>
      <c r="Q54" s="758"/>
      <c r="AY54" s="487"/>
      <c r="AZ54" s="487"/>
      <c r="BA54" s="487"/>
      <c r="BB54" s="487"/>
      <c r="BC54" s="487"/>
      <c r="BD54" s="627"/>
      <c r="BE54" s="627"/>
      <c r="BF54" s="627"/>
      <c r="BG54" s="487"/>
      <c r="BH54" s="487"/>
      <c r="BI54" s="487"/>
      <c r="BJ54" s="487"/>
    </row>
    <row r="55" spans="1:74" s="425" customFormat="1" ht="12" customHeight="1" x14ac:dyDescent="0.25">
      <c r="A55" s="404"/>
      <c r="B55" s="792" t="s">
        <v>1410</v>
      </c>
      <c r="C55" s="758"/>
      <c r="D55" s="758"/>
      <c r="E55" s="758"/>
      <c r="F55" s="758"/>
      <c r="G55" s="758"/>
      <c r="H55" s="758"/>
      <c r="I55" s="758"/>
      <c r="J55" s="758"/>
      <c r="K55" s="758"/>
      <c r="L55" s="758"/>
      <c r="M55" s="758"/>
      <c r="N55" s="758"/>
      <c r="O55" s="758"/>
      <c r="P55" s="758"/>
      <c r="Q55" s="758"/>
      <c r="AY55" s="488"/>
      <c r="AZ55" s="488"/>
      <c r="BA55" s="488"/>
      <c r="BB55" s="488"/>
      <c r="BC55" s="488"/>
      <c r="BD55" s="628"/>
      <c r="BE55" s="628"/>
      <c r="BF55" s="628"/>
      <c r="BG55" s="488"/>
      <c r="BH55" s="488"/>
      <c r="BI55" s="488"/>
      <c r="BJ55" s="488"/>
    </row>
    <row r="56" spans="1:74" x14ac:dyDescent="0.2">
      <c r="BK56" s="361"/>
      <c r="BL56" s="361"/>
      <c r="BM56" s="361"/>
      <c r="BN56" s="361"/>
      <c r="BO56" s="361"/>
      <c r="BP56" s="361"/>
      <c r="BQ56" s="361"/>
      <c r="BR56" s="361"/>
      <c r="BS56" s="361"/>
      <c r="BT56" s="361"/>
      <c r="BU56" s="361"/>
      <c r="BV56" s="361"/>
    </row>
    <row r="57" spans="1:74" x14ac:dyDescent="0.2">
      <c r="BK57" s="361"/>
      <c r="BL57" s="361"/>
      <c r="BM57" s="361"/>
      <c r="BN57" s="361"/>
      <c r="BO57" s="361"/>
      <c r="BP57" s="361"/>
      <c r="BQ57" s="361"/>
      <c r="BR57" s="361"/>
      <c r="BS57" s="361"/>
      <c r="BT57" s="361"/>
      <c r="BU57" s="361"/>
      <c r="BV57" s="361"/>
    </row>
    <row r="58" spans="1:74" x14ac:dyDescent="0.2">
      <c r="BK58" s="361"/>
      <c r="BL58" s="361"/>
      <c r="BM58" s="361"/>
      <c r="BN58" s="361"/>
      <c r="BO58" s="361"/>
      <c r="BP58" s="361"/>
      <c r="BQ58" s="361"/>
      <c r="BR58" s="361"/>
      <c r="BS58" s="361"/>
      <c r="BT58" s="361"/>
      <c r="BU58" s="361"/>
      <c r="BV58" s="361"/>
    </row>
    <row r="59" spans="1:74" x14ac:dyDescent="0.2">
      <c r="BK59" s="361"/>
      <c r="BL59" s="361"/>
      <c r="BM59" s="361"/>
      <c r="BN59" s="361"/>
      <c r="BO59" s="361"/>
      <c r="BP59" s="361"/>
      <c r="BQ59" s="361"/>
      <c r="BR59" s="361"/>
      <c r="BS59" s="361"/>
      <c r="BT59" s="361"/>
      <c r="BU59" s="361"/>
      <c r="BV59" s="361"/>
    </row>
    <row r="60" spans="1:74" x14ac:dyDescent="0.2">
      <c r="BK60" s="361"/>
      <c r="BL60" s="361"/>
      <c r="BM60" s="361"/>
      <c r="BN60" s="361"/>
      <c r="BO60" s="361"/>
      <c r="BP60" s="361"/>
      <c r="BQ60" s="361"/>
      <c r="BR60" s="361"/>
      <c r="BS60" s="361"/>
      <c r="BT60" s="361"/>
      <c r="BU60" s="361"/>
      <c r="BV60" s="361"/>
    </row>
    <row r="61" spans="1:74" x14ac:dyDescent="0.2">
      <c r="BK61" s="361"/>
      <c r="BL61" s="361"/>
      <c r="BM61" s="361"/>
      <c r="BN61" s="361"/>
      <c r="BO61" s="361"/>
      <c r="BP61" s="361"/>
      <c r="BQ61" s="361"/>
      <c r="BR61" s="361"/>
      <c r="BS61" s="361"/>
      <c r="BT61" s="361"/>
      <c r="BU61" s="361"/>
      <c r="BV61" s="361"/>
    </row>
    <row r="62" spans="1:74" x14ac:dyDescent="0.2">
      <c r="BK62" s="361"/>
      <c r="BL62" s="361"/>
      <c r="BM62" s="361"/>
      <c r="BN62" s="361"/>
      <c r="BO62" s="361"/>
      <c r="BP62" s="361"/>
      <c r="BQ62" s="361"/>
      <c r="BR62" s="361"/>
      <c r="BS62" s="361"/>
      <c r="BT62" s="361"/>
      <c r="BU62" s="361"/>
      <c r="BV62" s="361"/>
    </row>
    <row r="63" spans="1:74" x14ac:dyDescent="0.2">
      <c r="BK63" s="361"/>
      <c r="BL63" s="361"/>
      <c r="BM63" s="361"/>
      <c r="BN63" s="361"/>
      <c r="BO63" s="361"/>
      <c r="BP63" s="361"/>
      <c r="BQ63" s="361"/>
      <c r="BR63" s="361"/>
      <c r="BS63" s="361"/>
      <c r="BT63" s="361"/>
      <c r="BU63" s="361"/>
      <c r="BV63" s="361"/>
    </row>
    <row r="64" spans="1:74" x14ac:dyDescent="0.2">
      <c r="BK64" s="361"/>
      <c r="BL64" s="361"/>
      <c r="BM64" s="361"/>
      <c r="BN64" s="361"/>
      <c r="BO64" s="361"/>
      <c r="BP64" s="361"/>
      <c r="BQ64" s="361"/>
      <c r="BR64" s="361"/>
      <c r="BS64" s="361"/>
      <c r="BT64" s="361"/>
      <c r="BU64" s="361"/>
      <c r="BV64" s="361"/>
    </row>
    <row r="65" spans="63:74" x14ac:dyDescent="0.2">
      <c r="BK65" s="361"/>
      <c r="BL65" s="361"/>
      <c r="BM65" s="361"/>
      <c r="BN65" s="361"/>
      <c r="BO65" s="361"/>
      <c r="BP65" s="361"/>
      <c r="BQ65" s="361"/>
      <c r="BR65" s="361"/>
      <c r="BS65" s="361"/>
      <c r="BT65" s="361"/>
      <c r="BU65" s="361"/>
      <c r="BV65" s="361"/>
    </row>
    <row r="66" spans="63:74" x14ac:dyDescent="0.2">
      <c r="BK66" s="361"/>
      <c r="BL66" s="361"/>
      <c r="BM66" s="361"/>
      <c r="BN66" s="361"/>
      <c r="BO66" s="361"/>
      <c r="BP66" s="361"/>
      <c r="BQ66" s="361"/>
      <c r="BR66" s="361"/>
      <c r="BS66" s="361"/>
      <c r="BT66" s="361"/>
      <c r="BU66" s="361"/>
      <c r="BV66" s="361"/>
    </row>
    <row r="67" spans="63:74" x14ac:dyDescent="0.2">
      <c r="BK67" s="361"/>
      <c r="BL67" s="361"/>
      <c r="BM67" s="361"/>
      <c r="BN67" s="361"/>
      <c r="BO67" s="361"/>
      <c r="BP67" s="361"/>
      <c r="BQ67" s="361"/>
      <c r="BR67" s="361"/>
      <c r="BS67" s="361"/>
      <c r="BT67" s="361"/>
      <c r="BU67" s="361"/>
      <c r="BV67" s="361"/>
    </row>
    <row r="68" spans="63:74" x14ac:dyDescent="0.2">
      <c r="BK68" s="361"/>
      <c r="BL68" s="361"/>
      <c r="BM68" s="361"/>
      <c r="BN68" s="361"/>
      <c r="BO68" s="361"/>
      <c r="BP68" s="361"/>
      <c r="BQ68" s="361"/>
      <c r="BR68" s="361"/>
      <c r="BS68" s="361"/>
      <c r="BT68" s="361"/>
      <c r="BU68" s="361"/>
      <c r="BV68" s="361"/>
    </row>
    <row r="69" spans="63:74" x14ac:dyDescent="0.2">
      <c r="BK69" s="361"/>
      <c r="BL69" s="361"/>
      <c r="BM69" s="361"/>
      <c r="BN69" s="361"/>
      <c r="BO69" s="361"/>
      <c r="BP69" s="361"/>
      <c r="BQ69" s="361"/>
      <c r="BR69" s="361"/>
      <c r="BS69" s="361"/>
      <c r="BT69" s="361"/>
      <c r="BU69" s="361"/>
      <c r="BV69" s="361"/>
    </row>
    <row r="70" spans="63:74" x14ac:dyDescent="0.2">
      <c r="BK70" s="361"/>
      <c r="BL70" s="361"/>
      <c r="BM70" s="361"/>
      <c r="BN70" s="361"/>
      <c r="BO70" s="361"/>
      <c r="BP70" s="361"/>
      <c r="BQ70" s="361"/>
      <c r="BR70" s="361"/>
      <c r="BS70" s="361"/>
      <c r="BT70" s="361"/>
      <c r="BU70" s="361"/>
      <c r="BV70" s="361"/>
    </row>
    <row r="71" spans="63:74" x14ac:dyDescent="0.2">
      <c r="BK71" s="361"/>
      <c r="BL71" s="361"/>
      <c r="BM71" s="361"/>
      <c r="BN71" s="361"/>
      <c r="BO71" s="361"/>
      <c r="BP71" s="361"/>
      <c r="BQ71" s="361"/>
      <c r="BR71" s="361"/>
      <c r="BS71" s="361"/>
      <c r="BT71" s="361"/>
      <c r="BU71" s="361"/>
      <c r="BV71" s="361"/>
    </row>
    <row r="72" spans="63:74" x14ac:dyDescent="0.2">
      <c r="BK72" s="361"/>
      <c r="BL72" s="361"/>
      <c r="BM72" s="361"/>
      <c r="BN72" s="361"/>
      <c r="BO72" s="361"/>
      <c r="BP72" s="361"/>
      <c r="BQ72" s="361"/>
      <c r="BR72" s="361"/>
      <c r="BS72" s="361"/>
      <c r="BT72" s="361"/>
      <c r="BU72" s="361"/>
      <c r="BV72" s="361"/>
    </row>
    <row r="73" spans="63:74" x14ac:dyDescent="0.2">
      <c r="BK73" s="361"/>
      <c r="BL73" s="361"/>
      <c r="BM73" s="361"/>
      <c r="BN73" s="361"/>
      <c r="BO73" s="361"/>
      <c r="BP73" s="361"/>
      <c r="BQ73" s="361"/>
      <c r="BR73" s="361"/>
      <c r="BS73" s="361"/>
      <c r="BT73" s="361"/>
      <c r="BU73" s="361"/>
      <c r="BV73" s="361"/>
    </row>
    <row r="74" spans="63:74" x14ac:dyDescent="0.2">
      <c r="BK74" s="361"/>
      <c r="BL74" s="361"/>
      <c r="BM74" s="361"/>
      <c r="BN74" s="361"/>
      <c r="BO74" s="361"/>
      <c r="BP74" s="361"/>
      <c r="BQ74" s="361"/>
      <c r="BR74" s="361"/>
      <c r="BS74" s="361"/>
      <c r="BT74" s="361"/>
      <c r="BU74" s="361"/>
      <c r="BV74" s="361"/>
    </row>
    <row r="75" spans="63:74" x14ac:dyDescent="0.2">
      <c r="BK75" s="361"/>
      <c r="BL75" s="361"/>
      <c r="BM75" s="361"/>
      <c r="BN75" s="361"/>
      <c r="BO75" s="361"/>
      <c r="BP75" s="361"/>
      <c r="BQ75" s="361"/>
      <c r="BR75" s="361"/>
      <c r="BS75" s="361"/>
      <c r="BT75" s="361"/>
      <c r="BU75" s="361"/>
      <c r="BV75" s="361"/>
    </row>
    <row r="76" spans="63:74" x14ac:dyDescent="0.2">
      <c r="BK76" s="361"/>
      <c r="BL76" s="361"/>
      <c r="BM76" s="361"/>
      <c r="BN76" s="361"/>
      <c r="BO76" s="361"/>
      <c r="BP76" s="361"/>
      <c r="BQ76" s="361"/>
      <c r="BR76" s="361"/>
      <c r="BS76" s="361"/>
      <c r="BT76" s="361"/>
      <c r="BU76" s="361"/>
      <c r="BV76" s="361"/>
    </row>
    <row r="77" spans="63:74" x14ac:dyDescent="0.2">
      <c r="BK77" s="361"/>
      <c r="BL77" s="361"/>
      <c r="BM77" s="361"/>
      <c r="BN77" s="361"/>
      <c r="BO77" s="361"/>
      <c r="BP77" s="361"/>
      <c r="BQ77" s="361"/>
      <c r="BR77" s="361"/>
      <c r="BS77" s="361"/>
      <c r="BT77" s="361"/>
      <c r="BU77" s="361"/>
      <c r="BV77" s="361"/>
    </row>
    <row r="78" spans="63:74" x14ac:dyDescent="0.2">
      <c r="BK78" s="361"/>
      <c r="BL78" s="361"/>
      <c r="BM78" s="361"/>
      <c r="BN78" s="361"/>
      <c r="BO78" s="361"/>
      <c r="BP78" s="361"/>
      <c r="BQ78" s="361"/>
      <c r="BR78" s="361"/>
      <c r="BS78" s="361"/>
      <c r="BT78" s="361"/>
      <c r="BU78" s="361"/>
      <c r="BV78" s="361"/>
    </row>
    <row r="79" spans="63:74" x14ac:dyDescent="0.2">
      <c r="BK79" s="361"/>
      <c r="BL79" s="361"/>
      <c r="BM79" s="361"/>
      <c r="BN79" s="361"/>
      <c r="BO79" s="361"/>
      <c r="BP79" s="361"/>
      <c r="BQ79" s="361"/>
      <c r="BR79" s="361"/>
      <c r="BS79" s="361"/>
      <c r="BT79" s="361"/>
      <c r="BU79" s="361"/>
      <c r="BV79" s="361"/>
    </row>
    <row r="80" spans="63:74" x14ac:dyDescent="0.2">
      <c r="BK80" s="361"/>
      <c r="BL80" s="361"/>
      <c r="BM80" s="361"/>
      <c r="BN80" s="361"/>
      <c r="BO80" s="361"/>
      <c r="BP80" s="361"/>
      <c r="BQ80" s="361"/>
      <c r="BR80" s="361"/>
      <c r="BS80" s="361"/>
      <c r="BT80" s="361"/>
      <c r="BU80" s="361"/>
      <c r="BV80" s="361"/>
    </row>
    <row r="81" spans="63:74" x14ac:dyDescent="0.2">
      <c r="BK81" s="361"/>
      <c r="BL81" s="361"/>
      <c r="BM81" s="361"/>
      <c r="BN81" s="361"/>
      <c r="BO81" s="361"/>
      <c r="BP81" s="361"/>
      <c r="BQ81" s="361"/>
      <c r="BR81" s="361"/>
      <c r="BS81" s="361"/>
      <c r="BT81" s="361"/>
      <c r="BU81" s="361"/>
      <c r="BV81" s="361"/>
    </row>
    <row r="82" spans="63:74" x14ac:dyDescent="0.2">
      <c r="BK82" s="361"/>
      <c r="BL82" s="361"/>
      <c r="BM82" s="361"/>
      <c r="BN82" s="361"/>
      <c r="BO82" s="361"/>
      <c r="BP82" s="361"/>
      <c r="BQ82" s="361"/>
      <c r="BR82" s="361"/>
      <c r="BS82" s="361"/>
      <c r="BT82" s="361"/>
      <c r="BU82" s="361"/>
      <c r="BV82" s="361"/>
    </row>
    <row r="83" spans="63:74" x14ac:dyDescent="0.2">
      <c r="BK83" s="361"/>
      <c r="BL83" s="361"/>
      <c r="BM83" s="361"/>
      <c r="BN83" s="361"/>
      <c r="BO83" s="361"/>
      <c r="BP83" s="361"/>
      <c r="BQ83" s="361"/>
      <c r="BR83" s="361"/>
      <c r="BS83" s="361"/>
      <c r="BT83" s="361"/>
      <c r="BU83" s="361"/>
      <c r="BV83" s="361"/>
    </row>
    <row r="84" spans="63:74" x14ac:dyDescent="0.2">
      <c r="BK84" s="361"/>
      <c r="BL84" s="361"/>
      <c r="BM84" s="361"/>
      <c r="BN84" s="361"/>
      <c r="BO84" s="361"/>
      <c r="BP84" s="361"/>
      <c r="BQ84" s="361"/>
      <c r="BR84" s="361"/>
      <c r="BS84" s="361"/>
      <c r="BT84" s="361"/>
      <c r="BU84" s="361"/>
      <c r="BV84" s="361"/>
    </row>
    <row r="85" spans="63:74" x14ac:dyDescent="0.2">
      <c r="BK85" s="361"/>
      <c r="BL85" s="361"/>
      <c r="BM85" s="361"/>
      <c r="BN85" s="361"/>
      <c r="BO85" s="361"/>
      <c r="BP85" s="361"/>
      <c r="BQ85" s="361"/>
      <c r="BR85" s="361"/>
      <c r="BS85" s="361"/>
      <c r="BT85" s="361"/>
      <c r="BU85" s="361"/>
      <c r="BV85" s="361"/>
    </row>
    <row r="86" spans="63:74" x14ac:dyDescent="0.2">
      <c r="BK86" s="361"/>
      <c r="BL86" s="361"/>
      <c r="BM86" s="361"/>
      <c r="BN86" s="361"/>
      <c r="BO86" s="361"/>
      <c r="BP86" s="361"/>
      <c r="BQ86" s="361"/>
      <c r="BR86" s="361"/>
      <c r="BS86" s="361"/>
      <c r="BT86" s="361"/>
      <c r="BU86" s="361"/>
      <c r="BV86" s="361"/>
    </row>
    <row r="87" spans="63:74" x14ac:dyDescent="0.2">
      <c r="BK87" s="361"/>
      <c r="BL87" s="361"/>
      <c r="BM87" s="361"/>
      <c r="BN87" s="361"/>
      <c r="BO87" s="361"/>
      <c r="BP87" s="361"/>
      <c r="BQ87" s="361"/>
      <c r="BR87" s="361"/>
      <c r="BS87" s="361"/>
      <c r="BT87" s="361"/>
      <c r="BU87" s="361"/>
      <c r="BV87" s="361"/>
    </row>
    <row r="88" spans="63:74" x14ac:dyDescent="0.2">
      <c r="BK88" s="361"/>
      <c r="BL88" s="361"/>
      <c r="BM88" s="361"/>
      <c r="BN88" s="361"/>
      <c r="BO88" s="361"/>
      <c r="BP88" s="361"/>
      <c r="BQ88" s="361"/>
      <c r="BR88" s="361"/>
      <c r="BS88" s="361"/>
      <c r="BT88" s="361"/>
      <c r="BU88" s="361"/>
      <c r="BV88" s="361"/>
    </row>
    <row r="89" spans="63:74" x14ac:dyDescent="0.2">
      <c r="BK89" s="361"/>
      <c r="BL89" s="361"/>
      <c r="BM89" s="361"/>
      <c r="BN89" s="361"/>
      <c r="BO89" s="361"/>
      <c r="BP89" s="361"/>
      <c r="BQ89" s="361"/>
      <c r="BR89" s="361"/>
      <c r="BS89" s="361"/>
      <c r="BT89" s="361"/>
      <c r="BU89" s="361"/>
      <c r="BV89" s="361"/>
    </row>
    <row r="90" spans="63:74" x14ac:dyDescent="0.2">
      <c r="BK90" s="361"/>
      <c r="BL90" s="361"/>
      <c r="BM90" s="361"/>
      <c r="BN90" s="361"/>
      <c r="BO90" s="361"/>
      <c r="BP90" s="361"/>
      <c r="BQ90" s="361"/>
      <c r="BR90" s="361"/>
      <c r="BS90" s="361"/>
      <c r="BT90" s="361"/>
      <c r="BU90" s="361"/>
      <c r="BV90" s="361"/>
    </row>
    <row r="91" spans="63:74" x14ac:dyDescent="0.2">
      <c r="BK91" s="361"/>
      <c r="BL91" s="361"/>
      <c r="BM91" s="361"/>
      <c r="BN91" s="361"/>
      <c r="BO91" s="361"/>
      <c r="BP91" s="361"/>
      <c r="BQ91" s="361"/>
      <c r="BR91" s="361"/>
      <c r="BS91" s="361"/>
      <c r="BT91" s="361"/>
      <c r="BU91" s="361"/>
      <c r="BV91" s="361"/>
    </row>
    <row r="92" spans="63:74" x14ac:dyDescent="0.2">
      <c r="BK92" s="361"/>
      <c r="BL92" s="361"/>
      <c r="BM92" s="361"/>
      <c r="BN92" s="361"/>
      <c r="BO92" s="361"/>
      <c r="BP92" s="361"/>
      <c r="BQ92" s="361"/>
      <c r="BR92" s="361"/>
      <c r="BS92" s="361"/>
      <c r="BT92" s="361"/>
      <c r="BU92" s="361"/>
      <c r="BV92" s="361"/>
    </row>
    <row r="93" spans="63:74" x14ac:dyDescent="0.2">
      <c r="BK93" s="361"/>
      <c r="BL93" s="361"/>
      <c r="BM93" s="361"/>
      <c r="BN93" s="361"/>
      <c r="BO93" s="361"/>
      <c r="BP93" s="361"/>
      <c r="BQ93" s="361"/>
      <c r="BR93" s="361"/>
      <c r="BS93" s="361"/>
      <c r="BT93" s="361"/>
      <c r="BU93" s="361"/>
      <c r="BV93" s="361"/>
    </row>
    <row r="94" spans="63:74" x14ac:dyDescent="0.2">
      <c r="BK94" s="361"/>
      <c r="BL94" s="361"/>
      <c r="BM94" s="361"/>
      <c r="BN94" s="361"/>
      <c r="BO94" s="361"/>
      <c r="BP94" s="361"/>
      <c r="BQ94" s="361"/>
      <c r="BR94" s="361"/>
      <c r="BS94" s="361"/>
      <c r="BT94" s="361"/>
      <c r="BU94" s="361"/>
      <c r="BV94" s="361"/>
    </row>
    <row r="95" spans="63:74" x14ac:dyDescent="0.2">
      <c r="BK95" s="361"/>
      <c r="BL95" s="361"/>
      <c r="BM95" s="361"/>
      <c r="BN95" s="361"/>
      <c r="BO95" s="361"/>
      <c r="BP95" s="361"/>
      <c r="BQ95" s="361"/>
      <c r="BR95" s="361"/>
      <c r="BS95" s="361"/>
      <c r="BT95" s="361"/>
      <c r="BU95" s="361"/>
      <c r="BV95" s="361"/>
    </row>
    <row r="96" spans="63:74" x14ac:dyDescent="0.2">
      <c r="BK96" s="361"/>
      <c r="BL96" s="361"/>
      <c r="BM96" s="361"/>
      <c r="BN96" s="361"/>
      <c r="BO96" s="361"/>
      <c r="BP96" s="361"/>
      <c r="BQ96" s="361"/>
      <c r="BR96" s="361"/>
      <c r="BS96" s="361"/>
      <c r="BT96" s="361"/>
      <c r="BU96" s="361"/>
      <c r="BV96" s="361"/>
    </row>
    <row r="97" spans="63:74" x14ac:dyDescent="0.2">
      <c r="BK97" s="361"/>
      <c r="BL97" s="361"/>
      <c r="BM97" s="361"/>
      <c r="BN97" s="361"/>
      <c r="BO97" s="361"/>
      <c r="BP97" s="361"/>
      <c r="BQ97" s="361"/>
      <c r="BR97" s="361"/>
      <c r="BS97" s="361"/>
      <c r="BT97" s="361"/>
      <c r="BU97" s="361"/>
      <c r="BV97" s="361"/>
    </row>
    <row r="98" spans="63:74" x14ac:dyDescent="0.2">
      <c r="BK98" s="361"/>
      <c r="BL98" s="361"/>
      <c r="BM98" s="361"/>
      <c r="BN98" s="361"/>
      <c r="BO98" s="361"/>
      <c r="BP98" s="361"/>
      <c r="BQ98" s="361"/>
      <c r="BR98" s="361"/>
      <c r="BS98" s="361"/>
      <c r="BT98" s="361"/>
      <c r="BU98" s="361"/>
      <c r="BV98" s="361"/>
    </row>
    <row r="99" spans="63:74" x14ac:dyDescent="0.2">
      <c r="BK99" s="361"/>
      <c r="BL99" s="361"/>
      <c r="BM99" s="361"/>
      <c r="BN99" s="361"/>
      <c r="BO99" s="361"/>
      <c r="BP99" s="361"/>
      <c r="BQ99" s="361"/>
      <c r="BR99" s="361"/>
      <c r="BS99" s="361"/>
      <c r="BT99" s="361"/>
      <c r="BU99" s="361"/>
      <c r="BV99" s="361"/>
    </row>
    <row r="100" spans="63:74" x14ac:dyDescent="0.2">
      <c r="BK100" s="361"/>
      <c r="BL100" s="361"/>
      <c r="BM100" s="361"/>
      <c r="BN100" s="361"/>
      <c r="BO100" s="361"/>
      <c r="BP100" s="361"/>
      <c r="BQ100" s="361"/>
      <c r="BR100" s="361"/>
      <c r="BS100" s="361"/>
      <c r="BT100" s="361"/>
      <c r="BU100" s="361"/>
      <c r="BV100" s="361"/>
    </row>
    <row r="101" spans="63:74" x14ac:dyDescent="0.2">
      <c r="BK101" s="361"/>
      <c r="BL101" s="361"/>
      <c r="BM101" s="361"/>
      <c r="BN101" s="361"/>
      <c r="BO101" s="361"/>
      <c r="BP101" s="361"/>
      <c r="BQ101" s="361"/>
      <c r="BR101" s="361"/>
      <c r="BS101" s="361"/>
      <c r="BT101" s="361"/>
      <c r="BU101" s="361"/>
      <c r="BV101" s="361"/>
    </row>
    <row r="102" spans="63:74" x14ac:dyDescent="0.2">
      <c r="BK102" s="361"/>
      <c r="BL102" s="361"/>
      <c r="BM102" s="361"/>
      <c r="BN102" s="361"/>
      <c r="BO102" s="361"/>
      <c r="BP102" s="361"/>
      <c r="BQ102" s="361"/>
      <c r="BR102" s="361"/>
      <c r="BS102" s="361"/>
      <c r="BT102" s="361"/>
      <c r="BU102" s="361"/>
      <c r="BV102" s="361"/>
    </row>
    <row r="103" spans="63:74" x14ac:dyDescent="0.2">
      <c r="BK103" s="361"/>
      <c r="BL103" s="361"/>
      <c r="BM103" s="361"/>
      <c r="BN103" s="361"/>
      <c r="BO103" s="361"/>
      <c r="BP103" s="361"/>
      <c r="BQ103" s="361"/>
      <c r="BR103" s="361"/>
      <c r="BS103" s="361"/>
      <c r="BT103" s="361"/>
      <c r="BU103" s="361"/>
      <c r="BV103" s="361"/>
    </row>
    <row r="104" spans="63:74" x14ac:dyDescent="0.2">
      <c r="BK104" s="361"/>
      <c r="BL104" s="361"/>
      <c r="BM104" s="361"/>
      <c r="BN104" s="361"/>
      <c r="BO104" s="361"/>
      <c r="BP104" s="361"/>
      <c r="BQ104" s="361"/>
      <c r="BR104" s="361"/>
      <c r="BS104" s="361"/>
      <c r="BT104" s="361"/>
      <c r="BU104" s="361"/>
      <c r="BV104" s="361"/>
    </row>
    <row r="105" spans="63:74" x14ac:dyDescent="0.2">
      <c r="BK105" s="361"/>
      <c r="BL105" s="361"/>
      <c r="BM105" s="361"/>
      <c r="BN105" s="361"/>
      <c r="BO105" s="361"/>
      <c r="BP105" s="361"/>
      <c r="BQ105" s="361"/>
      <c r="BR105" s="361"/>
      <c r="BS105" s="361"/>
      <c r="BT105" s="361"/>
      <c r="BU105" s="361"/>
      <c r="BV105" s="361"/>
    </row>
    <row r="106" spans="63:74" x14ac:dyDescent="0.2">
      <c r="BK106" s="361"/>
      <c r="BL106" s="361"/>
      <c r="BM106" s="361"/>
      <c r="BN106" s="361"/>
      <c r="BO106" s="361"/>
      <c r="BP106" s="361"/>
      <c r="BQ106" s="361"/>
      <c r="BR106" s="361"/>
      <c r="BS106" s="361"/>
      <c r="BT106" s="361"/>
      <c r="BU106" s="361"/>
      <c r="BV106" s="361"/>
    </row>
    <row r="107" spans="63:74" x14ac:dyDescent="0.2">
      <c r="BK107" s="361"/>
      <c r="BL107" s="361"/>
      <c r="BM107" s="361"/>
      <c r="BN107" s="361"/>
      <c r="BO107" s="361"/>
      <c r="BP107" s="361"/>
      <c r="BQ107" s="361"/>
      <c r="BR107" s="361"/>
      <c r="BS107" s="361"/>
      <c r="BT107" s="361"/>
      <c r="BU107" s="361"/>
      <c r="BV107" s="361"/>
    </row>
    <row r="108" spans="63:74" x14ac:dyDescent="0.2">
      <c r="BK108" s="361"/>
      <c r="BL108" s="361"/>
      <c r="BM108" s="361"/>
      <c r="BN108" s="361"/>
      <c r="BO108" s="361"/>
      <c r="BP108" s="361"/>
      <c r="BQ108" s="361"/>
      <c r="BR108" s="361"/>
      <c r="BS108" s="361"/>
      <c r="BT108" s="361"/>
      <c r="BU108" s="361"/>
      <c r="BV108" s="361"/>
    </row>
    <row r="109" spans="63:74" x14ac:dyDescent="0.2">
      <c r="BK109" s="361"/>
      <c r="BL109" s="361"/>
      <c r="BM109" s="361"/>
      <c r="BN109" s="361"/>
      <c r="BO109" s="361"/>
      <c r="BP109" s="361"/>
      <c r="BQ109" s="361"/>
      <c r="BR109" s="361"/>
      <c r="BS109" s="361"/>
      <c r="BT109" s="361"/>
      <c r="BU109" s="361"/>
      <c r="BV109" s="361"/>
    </row>
    <row r="110" spans="63:74" x14ac:dyDescent="0.2">
      <c r="BK110" s="361"/>
      <c r="BL110" s="361"/>
      <c r="BM110" s="361"/>
      <c r="BN110" s="361"/>
      <c r="BO110" s="361"/>
      <c r="BP110" s="361"/>
      <c r="BQ110" s="361"/>
      <c r="BR110" s="361"/>
      <c r="BS110" s="361"/>
      <c r="BT110" s="361"/>
      <c r="BU110" s="361"/>
      <c r="BV110" s="361"/>
    </row>
    <row r="111" spans="63:74" x14ac:dyDescent="0.2">
      <c r="BK111" s="361"/>
      <c r="BL111" s="361"/>
      <c r="BM111" s="361"/>
      <c r="BN111" s="361"/>
      <c r="BO111" s="361"/>
      <c r="BP111" s="361"/>
      <c r="BQ111" s="361"/>
      <c r="BR111" s="361"/>
      <c r="BS111" s="361"/>
      <c r="BT111" s="361"/>
      <c r="BU111" s="361"/>
      <c r="BV111" s="361"/>
    </row>
    <row r="112" spans="63:74" x14ac:dyDescent="0.2">
      <c r="BK112" s="361"/>
      <c r="BL112" s="361"/>
      <c r="BM112" s="361"/>
      <c r="BN112" s="361"/>
      <c r="BO112" s="361"/>
      <c r="BP112" s="361"/>
      <c r="BQ112" s="361"/>
      <c r="BR112" s="361"/>
      <c r="BS112" s="361"/>
      <c r="BT112" s="361"/>
      <c r="BU112" s="361"/>
      <c r="BV112" s="361"/>
    </row>
    <row r="113" spans="63:74" x14ac:dyDescent="0.2">
      <c r="BK113" s="361"/>
      <c r="BL113" s="361"/>
      <c r="BM113" s="361"/>
      <c r="BN113" s="361"/>
      <c r="BO113" s="361"/>
      <c r="BP113" s="361"/>
      <c r="BQ113" s="361"/>
      <c r="BR113" s="361"/>
      <c r="BS113" s="361"/>
      <c r="BT113" s="361"/>
      <c r="BU113" s="361"/>
      <c r="BV113" s="361"/>
    </row>
    <row r="114" spans="63:74" x14ac:dyDescent="0.2">
      <c r="BK114" s="361"/>
      <c r="BL114" s="361"/>
      <c r="BM114" s="361"/>
      <c r="BN114" s="361"/>
      <c r="BO114" s="361"/>
      <c r="BP114" s="361"/>
      <c r="BQ114" s="361"/>
      <c r="BR114" s="361"/>
      <c r="BS114" s="361"/>
      <c r="BT114" s="361"/>
      <c r="BU114" s="361"/>
      <c r="BV114" s="361"/>
    </row>
    <row r="115" spans="63:74" x14ac:dyDescent="0.2">
      <c r="BK115" s="361"/>
      <c r="BL115" s="361"/>
      <c r="BM115" s="361"/>
      <c r="BN115" s="361"/>
      <c r="BO115" s="361"/>
      <c r="BP115" s="361"/>
      <c r="BQ115" s="361"/>
      <c r="BR115" s="361"/>
      <c r="BS115" s="361"/>
      <c r="BT115" s="361"/>
      <c r="BU115" s="361"/>
      <c r="BV115" s="361"/>
    </row>
    <row r="116" spans="63:74" x14ac:dyDescent="0.2">
      <c r="BK116" s="361"/>
      <c r="BL116" s="361"/>
      <c r="BM116" s="361"/>
      <c r="BN116" s="361"/>
      <c r="BO116" s="361"/>
      <c r="BP116" s="361"/>
      <c r="BQ116" s="361"/>
      <c r="BR116" s="361"/>
      <c r="BS116" s="361"/>
      <c r="BT116" s="361"/>
      <c r="BU116" s="361"/>
      <c r="BV116" s="361"/>
    </row>
    <row r="117" spans="63:74" x14ac:dyDescent="0.2">
      <c r="BK117" s="361"/>
      <c r="BL117" s="361"/>
      <c r="BM117" s="361"/>
      <c r="BN117" s="361"/>
      <c r="BO117" s="361"/>
      <c r="BP117" s="361"/>
      <c r="BQ117" s="361"/>
      <c r="BR117" s="361"/>
      <c r="BS117" s="361"/>
      <c r="BT117" s="361"/>
      <c r="BU117" s="361"/>
      <c r="BV117" s="361"/>
    </row>
    <row r="118" spans="63:74" x14ac:dyDescent="0.2">
      <c r="BK118" s="361"/>
      <c r="BL118" s="361"/>
      <c r="BM118" s="361"/>
      <c r="BN118" s="361"/>
      <c r="BO118" s="361"/>
      <c r="BP118" s="361"/>
      <c r="BQ118" s="361"/>
      <c r="BR118" s="361"/>
      <c r="BS118" s="361"/>
      <c r="BT118" s="361"/>
      <c r="BU118" s="361"/>
      <c r="BV118" s="361"/>
    </row>
    <row r="119" spans="63:74" x14ac:dyDescent="0.2">
      <c r="BK119" s="361"/>
      <c r="BL119" s="361"/>
      <c r="BM119" s="361"/>
      <c r="BN119" s="361"/>
      <c r="BO119" s="361"/>
      <c r="BP119" s="361"/>
      <c r="BQ119" s="361"/>
      <c r="BR119" s="361"/>
      <c r="BS119" s="361"/>
      <c r="BT119" s="361"/>
      <c r="BU119" s="361"/>
      <c r="BV119" s="361"/>
    </row>
    <row r="120" spans="63:74" x14ac:dyDescent="0.2">
      <c r="BK120" s="361"/>
      <c r="BL120" s="361"/>
      <c r="BM120" s="361"/>
      <c r="BN120" s="361"/>
      <c r="BO120" s="361"/>
      <c r="BP120" s="361"/>
      <c r="BQ120" s="361"/>
      <c r="BR120" s="361"/>
      <c r="BS120" s="361"/>
      <c r="BT120" s="361"/>
      <c r="BU120" s="361"/>
      <c r="BV120" s="361"/>
    </row>
    <row r="121" spans="63:74" x14ac:dyDescent="0.2">
      <c r="BK121" s="361"/>
      <c r="BL121" s="361"/>
      <c r="BM121" s="361"/>
      <c r="BN121" s="361"/>
      <c r="BO121" s="361"/>
      <c r="BP121" s="361"/>
      <c r="BQ121" s="361"/>
      <c r="BR121" s="361"/>
      <c r="BS121" s="361"/>
      <c r="BT121" s="361"/>
      <c r="BU121" s="361"/>
      <c r="BV121" s="361"/>
    </row>
    <row r="122" spans="63:74" x14ac:dyDescent="0.2">
      <c r="BK122" s="361"/>
      <c r="BL122" s="361"/>
      <c r="BM122" s="361"/>
      <c r="BN122" s="361"/>
      <c r="BO122" s="361"/>
      <c r="BP122" s="361"/>
      <c r="BQ122" s="361"/>
      <c r="BR122" s="361"/>
      <c r="BS122" s="361"/>
      <c r="BT122" s="361"/>
      <c r="BU122" s="361"/>
      <c r="BV122" s="361"/>
    </row>
    <row r="123" spans="63:74" x14ac:dyDescent="0.2">
      <c r="BK123" s="361"/>
      <c r="BL123" s="361"/>
      <c r="BM123" s="361"/>
      <c r="BN123" s="361"/>
      <c r="BO123" s="361"/>
      <c r="BP123" s="361"/>
      <c r="BQ123" s="361"/>
      <c r="BR123" s="361"/>
      <c r="BS123" s="361"/>
      <c r="BT123" s="361"/>
      <c r="BU123" s="361"/>
      <c r="BV123" s="361"/>
    </row>
    <row r="124" spans="63:74" x14ac:dyDescent="0.2">
      <c r="BK124" s="361"/>
      <c r="BL124" s="361"/>
      <c r="BM124" s="361"/>
      <c r="BN124" s="361"/>
      <c r="BO124" s="361"/>
      <c r="BP124" s="361"/>
      <c r="BQ124" s="361"/>
      <c r="BR124" s="361"/>
      <c r="BS124" s="361"/>
      <c r="BT124" s="361"/>
      <c r="BU124" s="361"/>
      <c r="BV124" s="361"/>
    </row>
    <row r="125" spans="63:74" x14ac:dyDescent="0.2">
      <c r="BK125" s="361"/>
      <c r="BL125" s="361"/>
      <c r="BM125" s="361"/>
      <c r="BN125" s="361"/>
      <c r="BO125" s="361"/>
      <c r="BP125" s="361"/>
      <c r="BQ125" s="361"/>
      <c r="BR125" s="361"/>
      <c r="BS125" s="361"/>
      <c r="BT125" s="361"/>
      <c r="BU125" s="361"/>
      <c r="BV125" s="361"/>
    </row>
    <row r="126" spans="63:74" x14ac:dyDescent="0.2">
      <c r="BK126" s="361"/>
      <c r="BL126" s="361"/>
      <c r="BM126" s="361"/>
      <c r="BN126" s="361"/>
      <c r="BO126" s="361"/>
      <c r="BP126" s="361"/>
      <c r="BQ126" s="361"/>
      <c r="BR126" s="361"/>
      <c r="BS126" s="361"/>
      <c r="BT126" s="361"/>
      <c r="BU126" s="361"/>
      <c r="BV126" s="361"/>
    </row>
    <row r="127" spans="63:74" x14ac:dyDescent="0.2">
      <c r="BK127" s="361"/>
      <c r="BL127" s="361"/>
      <c r="BM127" s="361"/>
      <c r="BN127" s="361"/>
      <c r="BO127" s="361"/>
      <c r="BP127" s="361"/>
      <c r="BQ127" s="361"/>
      <c r="BR127" s="361"/>
      <c r="BS127" s="361"/>
      <c r="BT127" s="361"/>
      <c r="BU127" s="361"/>
      <c r="BV127" s="361"/>
    </row>
    <row r="128" spans="63:74" x14ac:dyDescent="0.2">
      <c r="BK128" s="361"/>
      <c r="BL128" s="361"/>
      <c r="BM128" s="361"/>
      <c r="BN128" s="361"/>
      <c r="BO128" s="361"/>
      <c r="BP128" s="361"/>
      <c r="BQ128" s="361"/>
      <c r="BR128" s="361"/>
      <c r="BS128" s="361"/>
      <c r="BT128" s="361"/>
      <c r="BU128" s="361"/>
      <c r="BV128" s="361"/>
    </row>
    <row r="129" spans="63:74" x14ac:dyDescent="0.2">
      <c r="BK129" s="361"/>
      <c r="BL129" s="361"/>
      <c r="BM129" s="361"/>
      <c r="BN129" s="361"/>
      <c r="BO129" s="361"/>
      <c r="BP129" s="361"/>
      <c r="BQ129" s="361"/>
      <c r="BR129" s="361"/>
      <c r="BS129" s="361"/>
      <c r="BT129" s="361"/>
      <c r="BU129" s="361"/>
      <c r="BV129" s="361"/>
    </row>
    <row r="130" spans="63:74" x14ac:dyDescent="0.2">
      <c r="BK130" s="361"/>
      <c r="BL130" s="361"/>
      <c r="BM130" s="361"/>
      <c r="BN130" s="361"/>
      <c r="BO130" s="361"/>
      <c r="BP130" s="361"/>
      <c r="BQ130" s="361"/>
      <c r="BR130" s="361"/>
      <c r="BS130" s="361"/>
      <c r="BT130" s="361"/>
      <c r="BU130" s="361"/>
      <c r="BV130" s="361"/>
    </row>
    <row r="131" spans="63:74" x14ac:dyDescent="0.2">
      <c r="BK131" s="361"/>
      <c r="BL131" s="361"/>
      <c r="BM131" s="361"/>
      <c r="BN131" s="361"/>
      <c r="BO131" s="361"/>
      <c r="BP131" s="361"/>
      <c r="BQ131" s="361"/>
      <c r="BR131" s="361"/>
      <c r="BS131" s="361"/>
      <c r="BT131" s="361"/>
      <c r="BU131" s="361"/>
      <c r="BV131" s="361"/>
    </row>
    <row r="132" spans="63:74" x14ac:dyDescent="0.2">
      <c r="BK132" s="361"/>
      <c r="BL132" s="361"/>
      <c r="BM132" s="361"/>
      <c r="BN132" s="361"/>
      <c r="BO132" s="361"/>
      <c r="BP132" s="361"/>
      <c r="BQ132" s="361"/>
      <c r="BR132" s="361"/>
      <c r="BS132" s="361"/>
      <c r="BT132" s="361"/>
      <c r="BU132" s="361"/>
      <c r="BV132" s="361"/>
    </row>
    <row r="133" spans="63:74" x14ac:dyDescent="0.2">
      <c r="BK133" s="361"/>
      <c r="BL133" s="361"/>
      <c r="BM133" s="361"/>
      <c r="BN133" s="361"/>
      <c r="BO133" s="361"/>
      <c r="BP133" s="361"/>
      <c r="BQ133" s="361"/>
      <c r="BR133" s="361"/>
      <c r="BS133" s="361"/>
      <c r="BT133" s="361"/>
      <c r="BU133" s="361"/>
      <c r="BV133" s="361"/>
    </row>
    <row r="134" spans="63:74" x14ac:dyDescent="0.2">
      <c r="BK134" s="361"/>
      <c r="BL134" s="361"/>
      <c r="BM134" s="361"/>
      <c r="BN134" s="361"/>
      <c r="BO134" s="361"/>
      <c r="BP134" s="361"/>
      <c r="BQ134" s="361"/>
      <c r="BR134" s="361"/>
      <c r="BS134" s="361"/>
      <c r="BT134" s="361"/>
      <c r="BU134" s="361"/>
      <c r="BV134" s="361"/>
    </row>
    <row r="135" spans="63:74" x14ac:dyDescent="0.2">
      <c r="BK135" s="361"/>
      <c r="BL135" s="361"/>
      <c r="BM135" s="361"/>
      <c r="BN135" s="361"/>
      <c r="BO135" s="361"/>
      <c r="BP135" s="361"/>
      <c r="BQ135" s="361"/>
      <c r="BR135" s="361"/>
      <c r="BS135" s="361"/>
      <c r="BT135" s="361"/>
      <c r="BU135" s="361"/>
      <c r="BV135" s="361"/>
    </row>
    <row r="136" spans="63:74" x14ac:dyDescent="0.2">
      <c r="BK136" s="361"/>
      <c r="BL136" s="361"/>
      <c r="BM136" s="361"/>
      <c r="BN136" s="361"/>
      <c r="BO136" s="361"/>
      <c r="BP136" s="361"/>
      <c r="BQ136" s="361"/>
      <c r="BR136" s="361"/>
      <c r="BS136" s="361"/>
      <c r="BT136" s="361"/>
      <c r="BU136" s="361"/>
      <c r="BV136" s="361"/>
    </row>
    <row r="137" spans="63:74" x14ac:dyDescent="0.2">
      <c r="BK137" s="361"/>
      <c r="BL137" s="361"/>
      <c r="BM137" s="361"/>
      <c r="BN137" s="361"/>
      <c r="BO137" s="361"/>
      <c r="BP137" s="361"/>
      <c r="BQ137" s="361"/>
      <c r="BR137" s="361"/>
      <c r="BS137" s="361"/>
      <c r="BT137" s="361"/>
      <c r="BU137" s="361"/>
      <c r="BV137" s="361"/>
    </row>
    <row r="138" spans="63:74" x14ac:dyDescent="0.2">
      <c r="BK138" s="361"/>
      <c r="BL138" s="361"/>
      <c r="BM138" s="361"/>
      <c r="BN138" s="361"/>
      <c r="BO138" s="361"/>
      <c r="BP138" s="361"/>
      <c r="BQ138" s="361"/>
      <c r="BR138" s="361"/>
      <c r="BS138" s="361"/>
      <c r="BT138" s="361"/>
      <c r="BU138" s="361"/>
      <c r="BV138" s="361"/>
    </row>
    <row r="139" spans="63:74" x14ac:dyDescent="0.2">
      <c r="BK139" s="361"/>
      <c r="BL139" s="361"/>
      <c r="BM139" s="361"/>
      <c r="BN139" s="361"/>
      <c r="BO139" s="361"/>
      <c r="BP139" s="361"/>
      <c r="BQ139" s="361"/>
      <c r="BR139" s="361"/>
      <c r="BS139" s="361"/>
      <c r="BT139" s="361"/>
      <c r="BU139" s="361"/>
      <c r="BV139" s="361"/>
    </row>
    <row r="140" spans="63:74" x14ac:dyDescent="0.2">
      <c r="BK140" s="361"/>
      <c r="BL140" s="361"/>
      <c r="BM140" s="361"/>
      <c r="BN140" s="361"/>
      <c r="BO140" s="361"/>
      <c r="BP140" s="361"/>
      <c r="BQ140" s="361"/>
      <c r="BR140" s="361"/>
      <c r="BS140" s="361"/>
      <c r="BT140" s="361"/>
      <c r="BU140" s="361"/>
      <c r="BV140" s="361"/>
    </row>
    <row r="141" spans="63:74" x14ac:dyDescent="0.2">
      <c r="BK141" s="361"/>
      <c r="BL141" s="361"/>
      <c r="BM141" s="361"/>
      <c r="BN141" s="361"/>
      <c r="BO141" s="361"/>
      <c r="BP141" s="361"/>
      <c r="BQ141" s="361"/>
      <c r="BR141" s="361"/>
      <c r="BS141" s="361"/>
      <c r="BT141" s="361"/>
      <c r="BU141" s="361"/>
      <c r="BV141" s="361"/>
    </row>
    <row r="142" spans="63:74" x14ac:dyDescent="0.2">
      <c r="BK142" s="361"/>
      <c r="BL142" s="361"/>
      <c r="BM142" s="361"/>
      <c r="BN142" s="361"/>
      <c r="BO142" s="361"/>
      <c r="BP142" s="361"/>
      <c r="BQ142" s="361"/>
      <c r="BR142" s="361"/>
      <c r="BS142" s="361"/>
      <c r="BT142" s="361"/>
      <c r="BU142" s="361"/>
      <c r="BV142" s="361"/>
    </row>
    <row r="143" spans="63:74" x14ac:dyDescent="0.2">
      <c r="BK143" s="361"/>
      <c r="BL143" s="361"/>
      <c r="BM143" s="361"/>
      <c r="BN143" s="361"/>
      <c r="BO143" s="361"/>
      <c r="BP143" s="361"/>
      <c r="BQ143" s="361"/>
      <c r="BR143" s="361"/>
      <c r="BS143" s="361"/>
      <c r="BT143" s="361"/>
      <c r="BU143" s="361"/>
      <c r="BV143" s="361"/>
    </row>
  </sheetData>
  <mergeCells count="18">
    <mergeCell ref="B55:Q55"/>
    <mergeCell ref="B50:Q50"/>
    <mergeCell ref="B51:Q51"/>
    <mergeCell ref="B53:Q53"/>
    <mergeCell ref="A1:A2"/>
    <mergeCell ref="B46:Q46"/>
    <mergeCell ref="B47:Q47"/>
    <mergeCell ref="B48:Q48"/>
    <mergeCell ref="B49:Q49"/>
    <mergeCell ref="B54:Q54"/>
    <mergeCell ref="B52:Q52"/>
    <mergeCell ref="AM3:AX3"/>
    <mergeCell ref="AY3:BJ3"/>
    <mergeCell ref="BK3:BV3"/>
    <mergeCell ref="B1:AL1"/>
    <mergeCell ref="C3:N3"/>
    <mergeCell ref="O3:Z3"/>
    <mergeCell ref="AA3:AL3"/>
  </mergeCells>
  <phoneticPr fontId="6" type="noConversion"/>
  <hyperlinks>
    <hyperlink ref="A1:A2" location="Contents!A1" display="Table of Contents"/>
  </hyperlinks>
  <pageMargins left="0.25" right="0.25" top="0.25" bottom="0.25" header="0.5" footer="0.5"/>
  <pageSetup scale="80" orientation="portrait" horizontalDpi="300" verticalDpi="300"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5">
    <pageSetUpPr fitToPage="1"/>
  </sheetPr>
  <dimension ref="A1:BV160"/>
  <sheetViews>
    <sheetView showGridLines="0" zoomScaleNormal="100" workbookViewId="0">
      <pane xSplit="2" ySplit="4" topLeftCell="C5" activePane="bottomRight" state="frozen"/>
      <selection activeCell="BF63" sqref="BF63"/>
      <selection pane="topRight" activeCell="BF63" sqref="BF63"/>
      <selection pane="bottomLeft" activeCell="BF63" sqref="BF63"/>
      <selection pane="bottomRight" activeCell="B1" sqref="B1:AL1"/>
    </sheetView>
  </sheetViews>
  <sheetFormatPr defaultColWidth="11" defaultRowHeight="10.199999999999999" x14ac:dyDescent="0.2"/>
  <cols>
    <col min="1" max="1" width="11.5546875" style="100" customWidth="1"/>
    <col min="2" max="2" width="26.77734375" style="100" customWidth="1"/>
    <col min="3" max="50" width="6.5546875" style="100" customWidth="1"/>
    <col min="51" max="55" width="6.5546875" style="354" customWidth="1"/>
    <col min="56" max="58" width="6.5546875" style="629" customWidth="1"/>
    <col min="59" max="62" width="6.5546875" style="354" customWidth="1"/>
    <col min="63" max="74" width="6.5546875" style="100" customWidth="1"/>
    <col min="75" max="16384" width="11" style="100"/>
  </cols>
  <sheetData>
    <row r="1" spans="1:74" ht="15.6" customHeight="1" x14ac:dyDescent="0.25">
      <c r="A1" s="782" t="s">
        <v>798</v>
      </c>
      <c r="B1" s="828" t="s">
        <v>812</v>
      </c>
      <c r="C1" s="779"/>
      <c r="D1" s="779"/>
      <c r="E1" s="779"/>
      <c r="F1" s="779"/>
      <c r="G1" s="779"/>
      <c r="H1" s="779"/>
      <c r="I1" s="779"/>
      <c r="J1" s="779"/>
      <c r="K1" s="779"/>
      <c r="L1" s="779"/>
      <c r="M1" s="779"/>
      <c r="N1" s="779"/>
      <c r="O1" s="779"/>
      <c r="P1" s="779"/>
      <c r="Q1" s="779"/>
      <c r="R1" s="779"/>
      <c r="S1" s="779"/>
      <c r="T1" s="779"/>
      <c r="U1" s="779"/>
      <c r="V1" s="779"/>
      <c r="W1" s="779"/>
      <c r="X1" s="779"/>
      <c r="Y1" s="779"/>
      <c r="Z1" s="779"/>
      <c r="AA1" s="779"/>
      <c r="AB1" s="779"/>
      <c r="AC1" s="779"/>
      <c r="AD1" s="779"/>
      <c r="AE1" s="779"/>
      <c r="AF1" s="779"/>
      <c r="AG1" s="779"/>
      <c r="AH1" s="779"/>
      <c r="AI1" s="779"/>
      <c r="AJ1" s="779"/>
      <c r="AK1" s="779"/>
      <c r="AL1" s="779"/>
      <c r="AM1" s="284"/>
    </row>
    <row r="2" spans="1:74" ht="14.1" customHeight="1" x14ac:dyDescent="0.25">
      <c r="A2" s="783"/>
      <c r="B2" s="505" t="str">
        <f>"U.S. Energy Information Administration  |  Short-Term Energy Outlook  - "&amp;Dates!D1</f>
        <v>U.S. Energy Information Administration  |  Short-Term Energy Outlook  - January 2021</v>
      </c>
      <c r="C2" s="506"/>
      <c r="D2" s="506"/>
      <c r="E2" s="506"/>
      <c r="F2" s="506"/>
      <c r="G2" s="506"/>
      <c r="H2" s="506"/>
      <c r="I2" s="506"/>
      <c r="J2" s="506"/>
      <c r="K2" s="506"/>
      <c r="L2" s="506"/>
      <c r="M2" s="506"/>
      <c r="N2" s="506"/>
      <c r="O2" s="506"/>
      <c r="P2" s="506"/>
      <c r="Q2" s="506"/>
      <c r="R2" s="506"/>
      <c r="S2" s="506"/>
      <c r="T2" s="506"/>
      <c r="U2" s="506"/>
      <c r="V2" s="506"/>
      <c r="W2" s="506"/>
      <c r="X2" s="506"/>
      <c r="Y2" s="506"/>
      <c r="Z2" s="506"/>
      <c r="AA2" s="506"/>
      <c r="AB2" s="506"/>
      <c r="AC2" s="506"/>
      <c r="AD2" s="506"/>
      <c r="AE2" s="506"/>
      <c r="AF2" s="506"/>
      <c r="AG2" s="506"/>
      <c r="AH2" s="506"/>
      <c r="AI2" s="506"/>
      <c r="AJ2" s="506"/>
      <c r="AK2" s="506"/>
      <c r="AL2" s="506"/>
      <c r="AM2" s="284"/>
    </row>
    <row r="3" spans="1:74" s="12" customFormat="1" ht="13.2" x14ac:dyDescent="0.25">
      <c r="A3" s="14"/>
      <c r="B3" s="15"/>
      <c r="C3" s="785">
        <f>Dates!D3</f>
        <v>2017</v>
      </c>
      <c r="D3" s="776"/>
      <c r="E3" s="776"/>
      <c r="F3" s="776"/>
      <c r="G3" s="776"/>
      <c r="H3" s="776"/>
      <c r="I3" s="776"/>
      <c r="J3" s="776"/>
      <c r="K3" s="776"/>
      <c r="L3" s="776"/>
      <c r="M3" s="776"/>
      <c r="N3" s="777"/>
      <c r="O3" s="785">
        <f>C3+1</f>
        <v>2018</v>
      </c>
      <c r="P3" s="786"/>
      <c r="Q3" s="786"/>
      <c r="R3" s="786"/>
      <c r="S3" s="786"/>
      <c r="T3" s="786"/>
      <c r="U3" s="786"/>
      <c r="V3" s="786"/>
      <c r="W3" s="786"/>
      <c r="X3" s="776"/>
      <c r="Y3" s="776"/>
      <c r="Z3" s="777"/>
      <c r="AA3" s="773">
        <f>O3+1</f>
        <v>2019</v>
      </c>
      <c r="AB3" s="776"/>
      <c r="AC3" s="776"/>
      <c r="AD3" s="776"/>
      <c r="AE3" s="776"/>
      <c r="AF3" s="776"/>
      <c r="AG3" s="776"/>
      <c r="AH3" s="776"/>
      <c r="AI3" s="776"/>
      <c r="AJ3" s="776"/>
      <c r="AK3" s="776"/>
      <c r="AL3" s="777"/>
      <c r="AM3" s="773">
        <f>AA3+1</f>
        <v>2020</v>
      </c>
      <c r="AN3" s="776"/>
      <c r="AO3" s="776"/>
      <c r="AP3" s="776"/>
      <c r="AQ3" s="776"/>
      <c r="AR3" s="776"/>
      <c r="AS3" s="776"/>
      <c r="AT3" s="776"/>
      <c r="AU3" s="776"/>
      <c r="AV3" s="776"/>
      <c r="AW3" s="776"/>
      <c r="AX3" s="777"/>
      <c r="AY3" s="773">
        <f>AM3+1</f>
        <v>2021</v>
      </c>
      <c r="AZ3" s="774"/>
      <c r="BA3" s="774"/>
      <c r="BB3" s="774"/>
      <c r="BC3" s="774"/>
      <c r="BD3" s="774"/>
      <c r="BE3" s="774"/>
      <c r="BF3" s="774"/>
      <c r="BG3" s="774"/>
      <c r="BH3" s="774"/>
      <c r="BI3" s="774"/>
      <c r="BJ3" s="775"/>
      <c r="BK3" s="773">
        <f>AY3+1</f>
        <v>2022</v>
      </c>
      <c r="BL3" s="776"/>
      <c r="BM3" s="776"/>
      <c r="BN3" s="776"/>
      <c r="BO3" s="776"/>
      <c r="BP3" s="776"/>
      <c r="BQ3" s="776"/>
      <c r="BR3" s="776"/>
      <c r="BS3" s="776"/>
      <c r="BT3" s="776"/>
      <c r="BU3" s="776"/>
      <c r="BV3" s="777"/>
    </row>
    <row r="4" spans="1:74" s="12" customFormat="1" x14ac:dyDescent="0.2">
      <c r="A4" s="16"/>
      <c r="B4" s="17"/>
      <c r="C4" s="18" t="s">
        <v>473</v>
      </c>
      <c r="D4" s="18" t="s">
        <v>474</v>
      </c>
      <c r="E4" s="18" t="s">
        <v>475</v>
      </c>
      <c r="F4" s="18" t="s">
        <v>476</v>
      </c>
      <c r="G4" s="18" t="s">
        <v>477</v>
      </c>
      <c r="H4" s="18" t="s">
        <v>478</v>
      </c>
      <c r="I4" s="18" t="s">
        <v>479</v>
      </c>
      <c r="J4" s="18" t="s">
        <v>480</v>
      </c>
      <c r="K4" s="18" t="s">
        <v>481</v>
      </c>
      <c r="L4" s="18" t="s">
        <v>482</v>
      </c>
      <c r="M4" s="18" t="s">
        <v>483</v>
      </c>
      <c r="N4" s="18" t="s">
        <v>484</v>
      </c>
      <c r="O4" s="18" t="s">
        <v>473</v>
      </c>
      <c r="P4" s="18" t="s">
        <v>474</v>
      </c>
      <c r="Q4" s="18" t="s">
        <v>475</v>
      </c>
      <c r="R4" s="18" t="s">
        <v>476</v>
      </c>
      <c r="S4" s="18" t="s">
        <v>477</v>
      </c>
      <c r="T4" s="18" t="s">
        <v>478</v>
      </c>
      <c r="U4" s="18" t="s">
        <v>479</v>
      </c>
      <c r="V4" s="18" t="s">
        <v>480</v>
      </c>
      <c r="W4" s="18" t="s">
        <v>481</v>
      </c>
      <c r="X4" s="18" t="s">
        <v>482</v>
      </c>
      <c r="Y4" s="18" t="s">
        <v>483</v>
      </c>
      <c r="Z4" s="18" t="s">
        <v>484</v>
      </c>
      <c r="AA4" s="18" t="s">
        <v>473</v>
      </c>
      <c r="AB4" s="18" t="s">
        <v>474</v>
      </c>
      <c r="AC4" s="18" t="s">
        <v>475</v>
      </c>
      <c r="AD4" s="18" t="s">
        <v>476</v>
      </c>
      <c r="AE4" s="18" t="s">
        <v>477</v>
      </c>
      <c r="AF4" s="18" t="s">
        <v>478</v>
      </c>
      <c r="AG4" s="18" t="s">
        <v>479</v>
      </c>
      <c r="AH4" s="18" t="s">
        <v>480</v>
      </c>
      <c r="AI4" s="18" t="s">
        <v>481</v>
      </c>
      <c r="AJ4" s="18" t="s">
        <v>482</v>
      </c>
      <c r="AK4" s="18" t="s">
        <v>483</v>
      </c>
      <c r="AL4" s="18" t="s">
        <v>484</v>
      </c>
      <c r="AM4" s="18" t="s">
        <v>473</v>
      </c>
      <c r="AN4" s="18" t="s">
        <v>474</v>
      </c>
      <c r="AO4" s="18" t="s">
        <v>475</v>
      </c>
      <c r="AP4" s="18" t="s">
        <v>476</v>
      </c>
      <c r="AQ4" s="18" t="s">
        <v>477</v>
      </c>
      <c r="AR4" s="18" t="s">
        <v>478</v>
      </c>
      <c r="AS4" s="18" t="s">
        <v>479</v>
      </c>
      <c r="AT4" s="18" t="s">
        <v>480</v>
      </c>
      <c r="AU4" s="18" t="s">
        <v>481</v>
      </c>
      <c r="AV4" s="18" t="s">
        <v>482</v>
      </c>
      <c r="AW4" s="18" t="s">
        <v>483</v>
      </c>
      <c r="AX4" s="18" t="s">
        <v>484</v>
      </c>
      <c r="AY4" s="18" t="s">
        <v>473</v>
      </c>
      <c r="AZ4" s="18" t="s">
        <v>474</v>
      </c>
      <c r="BA4" s="18" t="s">
        <v>475</v>
      </c>
      <c r="BB4" s="18" t="s">
        <v>476</v>
      </c>
      <c r="BC4" s="18" t="s">
        <v>477</v>
      </c>
      <c r="BD4" s="18" t="s">
        <v>478</v>
      </c>
      <c r="BE4" s="18" t="s">
        <v>479</v>
      </c>
      <c r="BF4" s="18" t="s">
        <v>480</v>
      </c>
      <c r="BG4" s="18" t="s">
        <v>481</v>
      </c>
      <c r="BH4" s="18" t="s">
        <v>482</v>
      </c>
      <c r="BI4" s="18" t="s">
        <v>483</v>
      </c>
      <c r="BJ4" s="18" t="s">
        <v>484</v>
      </c>
      <c r="BK4" s="18" t="s">
        <v>473</v>
      </c>
      <c r="BL4" s="18" t="s">
        <v>474</v>
      </c>
      <c r="BM4" s="18" t="s">
        <v>475</v>
      </c>
      <c r="BN4" s="18" t="s">
        <v>476</v>
      </c>
      <c r="BO4" s="18" t="s">
        <v>477</v>
      </c>
      <c r="BP4" s="18" t="s">
        <v>478</v>
      </c>
      <c r="BQ4" s="18" t="s">
        <v>479</v>
      </c>
      <c r="BR4" s="18" t="s">
        <v>480</v>
      </c>
      <c r="BS4" s="18" t="s">
        <v>481</v>
      </c>
      <c r="BT4" s="18" t="s">
        <v>482</v>
      </c>
      <c r="BU4" s="18" t="s">
        <v>483</v>
      </c>
      <c r="BV4" s="18" t="s">
        <v>484</v>
      </c>
    </row>
    <row r="5" spans="1:74" ht="11.1" customHeight="1" x14ac:dyDescent="0.2">
      <c r="A5" s="101"/>
      <c r="B5" s="102" t="s">
        <v>1137</v>
      </c>
      <c r="C5" s="103"/>
      <c r="D5" s="103"/>
      <c r="E5" s="103"/>
      <c r="F5" s="103"/>
      <c r="G5" s="103"/>
      <c r="H5" s="103"/>
      <c r="I5" s="103"/>
      <c r="J5" s="103"/>
      <c r="K5" s="103"/>
      <c r="L5" s="103"/>
      <c r="M5" s="103"/>
      <c r="N5" s="103"/>
      <c r="O5" s="103"/>
      <c r="P5" s="103"/>
      <c r="Q5" s="103"/>
      <c r="R5" s="103"/>
      <c r="S5" s="103"/>
      <c r="T5" s="103"/>
      <c r="U5" s="103"/>
      <c r="V5" s="103"/>
      <c r="W5" s="103"/>
      <c r="X5" s="103"/>
      <c r="Y5" s="103"/>
      <c r="Z5" s="103"/>
      <c r="AA5" s="103"/>
      <c r="AB5" s="103"/>
      <c r="AC5" s="103"/>
      <c r="AD5" s="103"/>
      <c r="AE5" s="103"/>
      <c r="AF5" s="103"/>
      <c r="AG5" s="103"/>
      <c r="AH5" s="103"/>
      <c r="AI5" s="103"/>
      <c r="AJ5" s="103"/>
      <c r="AK5" s="103"/>
      <c r="AL5" s="103"/>
      <c r="AM5" s="103"/>
      <c r="AN5" s="103"/>
      <c r="AO5" s="103"/>
      <c r="AP5" s="103"/>
      <c r="AQ5" s="103"/>
      <c r="AR5" s="103"/>
      <c r="AS5" s="103"/>
      <c r="AT5" s="103"/>
      <c r="AU5" s="103"/>
      <c r="AV5" s="103"/>
      <c r="AW5" s="103"/>
      <c r="AX5" s="103"/>
      <c r="AY5" s="385"/>
      <c r="AZ5" s="385"/>
      <c r="BA5" s="385"/>
      <c r="BB5" s="385"/>
      <c r="BC5" s="385"/>
      <c r="BD5" s="103"/>
      <c r="BE5" s="103"/>
      <c r="BF5" s="103"/>
      <c r="BG5" s="103"/>
      <c r="BH5" s="103"/>
      <c r="BI5" s="103"/>
      <c r="BJ5" s="385"/>
      <c r="BK5" s="385"/>
      <c r="BL5" s="385"/>
      <c r="BM5" s="385"/>
      <c r="BN5" s="385"/>
      <c r="BO5" s="385"/>
      <c r="BP5" s="385"/>
      <c r="BQ5" s="385"/>
      <c r="BR5" s="385"/>
      <c r="BS5" s="385"/>
      <c r="BT5" s="385"/>
      <c r="BU5" s="385"/>
      <c r="BV5" s="385"/>
    </row>
    <row r="6" spans="1:74" ht="11.1" customHeight="1" x14ac:dyDescent="0.2">
      <c r="A6" s="101" t="s">
        <v>1131</v>
      </c>
      <c r="B6" s="197" t="s">
        <v>454</v>
      </c>
      <c r="C6" s="267">
        <v>344.33203391000001</v>
      </c>
      <c r="D6" s="267">
        <v>291.04967181000001</v>
      </c>
      <c r="E6" s="267">
        <v>319.33575506</v>
      </c>
      <c r="F6" s="267">
        <v>295.36059060000002</v>
      </c>
      <c r="G6" s="267">
        <v>323.44673778999999</v>
      </c>
      <c r="H6" s="267">
        <v>358.52200715999999</v>
      </c>
      <c r="I6" s="267">
        <v>404.43247348</v>
      </c>
      <c r="J6" s="267">
        <v>384.73857992000001</v>
      </c>
      <c r="K6" s="267">
        <v>335.91491022000002</v>
      </c>
      <c r="L6" s="267">
        <v>318.66964922</v>
      </c>
      <c r="M6" s="267">
        <v>308.05234230000002</v>
      </c>
      <c r="N6" s="267">
        <v>350.41580813000002</v>
      </c>
      <c r="O6" s="267">
        <v>373.23027963999999</v>
      </c>
      <c r="P6" s="267">
        <v>306.89421347000001</v>
      </c>
      <c r="Q6" s="267">
        <v>321.54695369000001</v>
      </c>
      <c r="R6" s="267">
        <v>300.75644039999997</v>
      </c>
      <c r="S6" s="267">
        <v>338.94760568999999</v>
      </c>
      <c r="T6" s="267">
        <v>371.88576146999998</v>
      </c>
      <c r="U6" s="267">
        <v>411.29031986000001</v>
      </c>
      <c r="V6" s="267">
        <v>408.02775681999998</v>
      </c>
      <c r="W6" s="267">
        <v>356.25830163000001</v>
      </c>
      <c r="X6" s="267">
        <v>324.93194313999999</v>
      </c>
      <c r="Y6" s="267">
        <v>322.36865697000002</v>
      </c>
      <c r="Z6" s="267">
        <v>342.13911161999999</v>
      </c>
      <c r="AA6" s="267">
        <v>359.45703028999998</v>
      </c>
      <c r="AB6" s="267">
        <v>314.95110388000001</v>
      </c>
      <c r="AC6" s="267">
        <v>326.56849647000001</v>
      </c>
      <c r="AD6" s="267">
        <v>296.60172825000001</v>
      </c>
      <c r="AE6" s="267">
        <v>330.34334835999999</v>
      </c>
      <c r="AF6" s="267">
        <v>352.92801788999998</v>
      </c>
      <c r="AG6" s="267">
        <v>409.97286738999998</v>
      </c>
      <c r="AH6" s="267">
        <v>401.39697855999998</v>
      </c>
      <c r="AI6" s="267">
        <v>360.45153612000001</v>
      </c>
      <c r="AJ6" s="267">
        <v>320.25012278000003</v>
      </c>
      <c r="AK6" s="267">
        <v>315.70786889999999</v>
      </c>
      <c r="AL6" s="267">
        <v>338.25304576000002</v>
      </c>
      <c r="AM6" s="267">
        <v>340.40789981</v>
      </c>
      <c r="AN6" s="267">
        <v>317.85344031</v>
      </c>
      <c r="AO6" s="267">
        <v>306.88717307000002</v>
      </c>
      <c r="AP6" s="267">
        <v>275.76275025000001</v>
      </c>
      <c r="AQ6" s="267">
        <v>304.16653228000001</v>
      </c>
      <c r="AR6" s="267">
        <v>352.96679204999998</v>
      </c>
      <c r="AS6" s="267">
        <v>414.60976864999998</v>
      </c>
      <c r="AT6" s="267">
        <v>399.81246960999999</v>
      </c>
      <c r="AU6" s="267">
        <v>334.16693992</v>
      </c>
      <c r="AV6" s="267">
        <v>314.4006296</v>
      </c>
      <c r="AW6" s="267">
        <v>298.71719999999999</v>
      </c>
      <c r="AX6" s="267">
        <v>334.2457</v>
      </c>
      <c r="AY6" s="318">
        <v>345.46789999999999</v>
      </c>
      <c r="AZ6" s="318">
        <v>298.96030000000002</v>
      </c>
      <c r="BA6" s="318">
        <v>311.05880000000002</v>
      </c>
      <c r="BB6" s="318">
        <v>287.71129999999999</v>
      </c>
      <c r="BC6" s="318">
        <v>317.00069999999999</v>
      </c>
      <c r="BD6" s="318">
        <v>361.0138</v>
      </c>
      <c r="BE6" s="318">
        <v>410.3347</v>
      </c>
      <c r="BF6" s="318">
        <v>391.00040000000001</v>
      </c>
      <c r="BG6" s="318">
        <v>334.15179999999998</v>
      </c>
      <c r="BH6" s="318">
        <v>315.4436</v>
      </c>
      <c r="BI6" s="318">
        <v>304.90030000000002</v>
      </c>
      <c r="BJ6" s="318">
        <v>351.35739999999998</v>
      </c>
      <c r="BK6" s="318">
        <v>351.05849999999998</v>
      </c>
      <c r="BL6" s="318">
        <v>304.93009999999998</v>
      </c>
      <c r="BM6" s="318">
        <v>317.11059999999998</v>
      </c>
      <c r="BN6" s="318">
        <v>292.76979999999998</v>
      </c>
      <c r="BO6" s="318">
        <v>322.4778</v>
      </c>
      <c r="BP6" s="318">
        <v>367.23630000000003</v>
      </c>
      <c r="BQ6" s="318">
        <v>417.01179999999999</v>
      </c>
      <c r="BR6" s="318">
        <v>397.47949999999997</v>
      </c>
      <c r="BS6" s="318">
        <v>339.4289</v>
      </c>
      <c r="BT6" s="318">
        <v>320.13990000000001</v>
      </c>
      <c r="BU6" s="318">
        <v>309.29219999999998</v>
      </c>
      <c r="BV6" s="318">
        <v>355.96859999999998</v>
      </c>
    </row>
    <row r="7" spans="1:74" ht="11.1" customHeight="1" x14ac:dyDescent="0.2">
      <c r="A7" s="101" t="s">
        <v>1132</v>
      </c>
      <c r="B7" s="130" t="s">
        <v>1349</v>
      </c>
      <c r="C7" s="267">
        <v>330.85866775</v>
      </c>
      <c r="D7" s="267">
        <v>278.90430788999998</v>
      </c>
      <c r="E7" s="267">
        <v>306.38182124000002</v>
      </c>
      <c r="F7" s="267">
        <v>282.89862764999998</v>
      </c>
      <c r="G7" s="267">
        <v>310.70322972999998</v>
      </c>
      <c r="H7" s="267">
        <v>345.2405493</v>
      </c>
      <c r="I7" s="267">
        <v>390.29400489</v>
      </c>
      <c r="J7" s="267">
        <v>370.79442302000001</v>
      </c>
      <c r="K7" s="267">
        <v>323.47218779999997</v>
      </c>
      <c r="L7" s="267">
        <v>306.08493284000002</v>
      </c>
      <c r="M7" s="267">
        <v>295.31466129</v>
      </c>
      <c r="N7" s="267">
        <v>336.50531651</v>
      </c>
      <c r="O7" s="267">
        <v>359.44877487000002</v>
      </c>
      <c r="P7" s="267">
        <v>294.63336643999997</v>
      </c>
      <c r="Q7" s="267">
        <v>308.74664582000003</v>
      </c>
      <c r="R7" s="267">
        <v>288.50948796</v>
      </c>
      <c r="S7" s="267">
        <v>325.90462192000001</v>
      </c>
      <c r="T7" s="267">
        <v>358.5232671</v>
      </c>
      <c r="U7" s="267">
        <v>396.85401657</v>
      </c>
      <c r="V7" s="267">
        <v>393.49724791</v>
      </c>
      <c r="W7" s="267">
        <v>342.91691279999998</v>
      </c>
      <c r="X7" s="267">
        <v>311.74973299999999</v>
      </c>
      <c r="Y7" s="267">
        <v>309.0624588</v>
      </c>
      <c r="Z7" s="267">
        <v>328.32004396000002</v>
      </c>
      <c r="AA7" s="267">
        <v>345.27148937999999</v>
      </c>
      <c r="AB7" s="267">
        <v>302.55939224000002</v>
      </c>
      <c r="AC7" s="267">
        <v>313.29641197000001</v>
      </c>
      <c r="AD7" s="267">
        <v>284.24768864999999</v>
      </c>
      <c r="AE7" s="267">
        <v>317.41786786</v>
      </c>
      <c r="AF7" s="267">
        <v>339.64855499999999</v>
      </c>
      <c r="AG7" s="267">
        <v>395.48203345000002</v>
      </c>
      <c r="AH7" s="267">
        <v>386.87153513999999</v>
      </c>
      <c r="AI7" s="267">
        <v>346.827561</v>
      </c>
      <c r="AJ7" s="267">
        <v>306.89687098000002</v>
      </c>
      <c r="AK7" s="267">
        <v>302.111424</v>
      </c>
      <c r="AL7" s="267">
        <v>324.02496358000002</v>
      </c>
      <c r="AM7" s="267">
        <v>325.95389176999998</v>
      </c>
      <c r="AN7" s="267">
        <v>304.60139212000001</v>
      </c>
      <c r="AO7" s="267">
        <v>293.53241345999999</v>
      </c>
      <c r="AP7" s="267">
        <v>263.72024862000001</v>
      </c>
      <c r="AQ7" s="267">
        <v>291.86831389999998</v>
      </c>
      <c r="AR7" s="267">
        <v>340.25401499999998</v>
      </c>
      <c r="AS7" s="267">
        <v>401.13308699999999</v>
      </c>
      <c r="AT7" s="267">
        <v>386.34720517</v>
      </c>
      <c r="AU7" s="267">
        <v>321.67437932000001</v>
      </c>
      <c r="AV7" s="267">
        <v>302.21406897000003</v>
      </c>
      <c r="AW7" s="267">
        <v>286.48039999999997</v>
      </c>
      <c r="AX7" s="267">
        <v>321.5933</v>
      </c>
      <c r="AY7" s="318">
        <v>332.8956</v>
      </c>
      <c r="AZ7" s="318">
        <v>287.63740000000001</v>
      </c>
      <c r="BA7" s="318">
        <v>298.93</v>
      </c>
      <c r="BB7" s="318">
        <v>276.14569999999998</v>
      </c>
      <c r="BC7" s="318">
        <v>305.14049999999997</v>
      </c>
      <c r="BD7" s="318">
        <v>349.11739999999998</v>
      </c>
      <c r="BE7" s="318">
        <v>397.74090000000001</v>
      </c>
      <c r="BF7" s="318">
        <v>378.5299</v>
      </c>
      <c r="BG7" s="318">
        <v>322.38</v>
      </c>
      <c r="BH7" s="318">
        <v>303.79000000000002</v>
      </c>
      <c r="BI7" s="318">
        <v>292.86349999999999</v>
      </c>
      <c r="BJ7" s="318">
        <v>338.51589999999999</v>
      </c>
      <c r="BK7" s="318">
        <v>338.05599999999998</v>
      </c>
      <c r="BL7" s="318">
        <v>293.21359999999999</v>
      </c>
      <c r="BM7" s="318">
        <v>304.71800000000002</v>
      </c>
      <c r="BN7" s="318">
        <v>280.9434</v>
      </c>
      <c r="BO7" s="318">
        <v>310.15039999999999</v>
      </c>
      <c r="BP7" s="318">
        <v>354.69209999999998</v>
      </c>
      <c r="BQ7" s="318">
        <v>403.56</v>
      </c>
      <c r="BR7" s="318">
        <v>383.96449999999999</v>
      </c>
      <c r="BS7" s="318">
        <v>326.83190000000002</v>
      </c>
      <c r="BT7" s="318">
        <v>307.82580000000002</v>
      </c>
      <c r="BU7" s="318">
        <v>296.63740000000001</v>
      </c>
      <c r="BV7" s="318">
        <v>342.50760000000002</v>
      </c>
    </row>
    <row r="8" spans="1:74" ht="11.1" customHeight="1" x14ac:dyDescent="0.2">
      <c r="A8" s="101" t="s">
        <v>1350</v>
      </c>
      <c r="B8" s="130" t="s">
        <v>1351</v>
      </c>
      <c r="C8" s="267">
        <v>12.370320940999999</v>
      </c>
      <c r="D8" s="267">
        <v>11.165080836</v>
      </c>
      <c r="E8" s="267">
        <v>11.866643140000001</v>
      </c>
      <c r="F8" s="267">
        <v>11.47611468</v>
      </c>
      <c r="G8" s="267">
        <v>11.669611293999999</v>
      </c>
      <c r="H8" s="267">
        <v>12.14311665</v>
      </c>
      <c r="I8" s="267">
        <v>12.911672143000001</v>
      </c>
      <c r="J8" s="267">
        <v>12.742698861999999</v>
      </c>
      <c r="K8" s="267">
        <v>11.34465801</v>
      </c>
      <c r="L8" s="267">
        <v>11.531131999999999</v>
      </c>
      <c r="M8" s="267">
        <v>11.7312177</v>
      </c>
      <c r="N8" s="267">
        <v>12.805809902</v>
      </c>
      <c r="O8" s="267">
        <v>12.667554149000001</v>
      </c>
      <c r="P8" s="267">
        <v>11.265465792000001</v>
      </c>
      <c r="Q8" s="267">
        <v>11.74227548</v>
      </c>
      <c r="R8" s="267">
        <v>11.257603530000001</v>
      </c>
      <c r="S8" s="267">
        <v>11.966830459000001</v>
      </c>
      <c r="T8" s="267">
        <v>12.19919556</v>
      </c>
      <c r="U8" s="267">
        <v>13.137917583</v>
      </c>
      <c r="V8" s="267">
        <v>13.212371306</v>
      </c>
      <c r="W8" s="267">
        <v>12.18536055</v>
      </c>
      <c r="X8" s="267">
        <v>12.126958603</v>
      </c>
      <c r="Y8" s="267">
        <v>12.31289967</v>
      </c>
      <c r="Z8" s="267">
        <v>12.723948139999999</v>
      </c>
      <c r="AA8" s="267">
        <v>13.025178394999999</v>
      </c>
      <c r="AB8" s="267">
        <v>11.334996540000001</v>
      </c>
      <c r="AC8" s="267">
        <v>12.099327497000001</v>
      </c>
      <c r="AD8" s="267">
        <v>11.30142216</v>
      </c>
      <c r="AE8" s="267">
        <v>11.853971394</v>
      </c>
      <c r="AF8" s="267">
        <v>12.146759640000001</v>
      </c>
      <c r="AG8" s="267">
        <v>13.17809845</v>
      </c>
      <c r="AH8" s="267">
        <v>13.235645734</v>
      </c>
      <c r="AI8" s="267">
        <v>12.473973150000001</v>
      </c>
      <c r="AJ8" s="267">
        <v>12.280776914</v>
      </c>
      <c r="AK8" s="267">
        <v>12.530543400000001</v>
      </c>
      <c r="AL8" s="267">
        <v>13.076708021</v>
      </c>
      <c r="AM8" s="267">
        <v>13.290413713</v>
      </c>
      <c r="AN8" s="267">
        <v>12.172374624</v>
      </c>
      <c r="AO8" s="267">
        <v>12.276825034</v>
      </c>
      <c r="AP8" s="267">
        <v>11.08989777</v>
      </c>
      <c r="AQ8" s="267">
        <v>11.259274400000001</v>
      </c>
      <c r="AR8" s="267">
        <v>11.61759543</v>
      </c>
      <c r="AS8" s="267">
        <v>12.221396538</v>
      </c>
      <c r="AT8" s="267">
        <v>12.246487039</v>
      </c>
      <c r="AU8" s="267">
        <v>11.382322856</v>
      </c>
      <c r="AV8" s="267">
        <v>11.169756995</v>
      </c>
      <c r="AW8" s="267">
        <v>11.27309</v>
      </c>
      <c r="AX8" s="267">
        <v>11.59756</v>
      </c>
      <c r="AY8" s="318">
        <v>11.508570000000001</v>
      </c>
      <c r="AZ8" s="318">
        <v>10.350949999999999</v>
      </c>
      <c r="BA8" s="318">
        <v>11.08112</v>
      </c>
      <c r="BB8" s="318">
        <v>10.59788</v>
      </c>
      <c r="BC8" s="318">
        <v>10.816039999999999</v>
      </c>
      <c r="BD8" s="318">
        <v>10.816459999999999</v>
      </c>
      <c r="BE8" s="318">
        <v>11.36566</v>
      </c>
      <c r="BF8" s="318">
        <v>11.258039999999999</v>
      </c>
      <c r="BG8" s="318">
        <v>10.677250000000001</v>
      </c>
      <c r="BH8" s="318">
        <v>10.606730000000001</v>
      </c>
      <c r="BI8" s="318">
        <v>11.02685</v>
      </c>
      <c r="BJ8" s="318">
        <v>11.75112</v>
      </c>
      <c r="BK8" s="318">
        <v>11.907830000000001</v>
      </c>
      <c r="BL8" s="318">
        <v>10.71843</v>
      </c>
      <c r="BM8" s="318">
        <v>11.314629999999999</v>
      </c>
      <c r="BN8" s="318">
        <v>10.8255</v>
      </c>
      <c r="BO8" s="318">
        <v>11.24872</v>
      </c>
      <c r="BP8" s="318">
        <v>11.43322</v>
      </c>
      <c r="BQ8" s="318">
        <v>12.19581</v>
      </c>
      <c r="BR8" s="318">
        <v>12.27703</v>
      </c>
      <c r="BS8" s="318">
        <v>11.47986</v>
      </c>
      <c r="BT8" s="318">
        <v>11.24485</v>
      </c>
      <c r="BU8" s="318">
        <v>11.627890000000001</v>
      </c>
      <c r="BV8" s="318">
        <v>12.355639999999999</v>
      </c>
    </row>
    <row r="9" spans="1:74" ht="11.1" customHeight="1" x14ac:dyDescent="0.2">
      <c r="A9" s="101" t="s">
        <v>1352</v>
      </c>
      <c r="B9" s="130" t="s">
        <v>1353</v>
      </c>
      <c r="C9" s="267">
        <v>1.1030452239999999</v>
      </c>
      <c r="D9" s="267">
        <v>0.98028307999999997</v>
      </c>
      <c r="E9" s="267">
        <v>1.087290683</v>
      </c>
      <c r="F9" s="267">
        <v>0.98584826999999997</v>
      </c>
      <c r="G9" s="267">
        <v>1.0738967610000001</v>
      </c>
      <c r="H9" s="267">
        <v>1.1383412100000001</v>
      </c>
      <c r="I9" s="267">
        <v>1.2267964490000001</v>
      </c>
      <c r="J9" s="267">
        <v>1.201458041</v>
      </c>
      <c r="K9" s="267">
        <v>1.0980644100000001</v>
      </c>
      <c r="L9" s="267">
        <v>1.053584383</v>
      </c>
      <c r="M9" s="267">
        <v>1.00646331</v>
      </c>
      <c r="N9" s="267">
        <v>1.104681714</v>
      </c>
      <c r="O9" s="267">
        <v>1.1139506210000001</v>
      </c>
      <c r="P9" s="267">
        <v>0.99538123999999994</v>
      </c>
      <c r="Q9" s="267">
        <v>1.0580323869999999</v>
      </c>
      <c r="R9" s="267">
        <v>0.98934891000000003</v>
      </c>
      <c r="S9" s="267">
        <v>1.0761533130000001</v>
      </c>
      <c r="T9" s="267">
        <v>1.1632988099999999</v>
      </c>
      <c r="U9" s="267">
        <v>1.29838571</v>
      </c>
      <c r="V9" s="267">
        <v>1.318137608</v>
      </c>
      <c r="W9" s="267">
        <v>1.1560282799999999</v>
      </c>
      <c r="X9" s="267">
        <v>1.055251532</v>
      </c>
      <c r="Y9" s="267">
        <v>0.99329849999999997</v>
      </c>
      <c r="Z9" s="267">
        <v>1.095119516</v>
      </c>
      <c r="AA9" s="267">
        <v>1.160362519</v>
      </c>
      <c r="AB9" s="267">
        <v>1.0567150999999999</v>
      </c>
      <c r="AC9" s="267">
        <v>1.1727570009999999</v>
      </c>
      <c r="AD9" s="267">
        <v>1.0526174399999999</v>
      </c>
      <c r="AE9" s="267">
        <v>1.07150911</v>
      </c>
      <c r="AF9" s="267">
        <v>1.1327032500000001</v>
      </c>
      <c r="AG9" s="267">
        <v>1.312735486</v>
      </c>
      <c r="AH9" s="267">
        <v>1.2897976870000001</v>
      </c>
      <c r="AI9" s="267">
        <v>1.1500019699999999</v>
      </c>
      <c r="AJ9" s="267">
        <v>1.072474884</v>
      </c>
      <c r="AK9" s="267">
        <v>1.0659015000000001</v>
      </c>
      <c r="AL9" s="267">
        <v>1.151374162</v>
      </c>
      <c r="AM9" s="267">
        <v>1.1635943310000001</v>
      </c>
      <c r="AN9" s="267">
        <v>1.0796735669999999</v>
      </c>
      <c r="AO9" s="267">
        <v>1.0779345730000001</v>
      </c>
      <c r="AP9" s="267">
        <v>0.95260385999999997</v>
      </c>
      <c r="AQ9" s="267">
        <v>1.0389439819999999</v>
      </c>
      <c r="AR9" s="267">
        <v>1.09518162</v>
      </c>
      <c r="AS9" s="267">
        <v>1.255285108</v>
      </c>
      <c r="AT9" s="267">
        <v>1.2187774</v>
      </c>
      <c r="AU9" s="267">
        <v>1.1102377409999999</v>
      </c>
      <c r="AV9" s="267">
        <v>1.0168036359999999</v>
      </c>
      <c r="AW9" s="267">
        <v>0.9637289</v>
      </c>
      <c r="AX9" s="267">
        <v>1.054754</v>
      </c>
      <c r="AY9" s="318">
        <v>1.0636909999999999</v>
      </c>
      <c r="AZ9" s="318">
        <v>0.97196190000000005</v>
      </c>
      <c r="BA9" s="318">
        <v>1.0477289999999999</v>
      </c>
      <c r="BB9" s="318">
        <v>0.96770670000000003</v>
      </c>
      <c r="BC9" s="318">
        <v>1.0441910000000001</v>
      </c>
      <c r="BD9" s="318">
        <v>1.07996</v>
      </c>
      <c r="BE9" s="318">
        <v>1.228181</v>
      </c>
      <c r="BF9" s="318">
        <v>1.2124159999999999</v>
      </c>
      <c r="BG9" s="318">
        <v>1.094614</v>
      </c>
      <c r="BH9" s="318">
        <v>1.0468729999999999</v>
      </c>
      <c r="BI9" s="318">
        <v>1.0099020000000001</v>
      </c>
      <c r="BJ9" s="318">
        <v>1.090457</v>
      </c>
      <c r="BK9" s="318">
        <v>1.094719</v>
      </c>
      <c r="BL9" s="318">
        <v>0.99800460000000002</v>
      </c>
      <c r="BM9" s="318">
        <v>1.0780110000000001</v>
      </c>
      <c r="BN9" s="318">
        <v>1.000972</v>
      </c>
      <c r="BO9" s="318">
        <v>1.0786990000000001</v>
      </c>
      <c r="BP9" s="318">
        <v>1.1109800000000001</v>
      </c>
      <c r="BQ9" s="318">
        <v>1.2559180000000001</v>
      </c>
      <c r="BR9" s="318">
        <v>1.238008</v>
      </c>
      <c r="BS9" s="318">
        <v>1.117202</v>
      </c>
      <c r="BT9" s="318">
        <v>1.06928</v>
      </c>
      <c r="BU9" s="318">
        <v>1.026905</v>
      </c>
      <c r="BV9" s="318">
        <v>1.105302</v>
      </c>
    </row>
    <row r="10" spans="1:74" ht="11.1" customHeight="1" x14ac:dyDescent="0.2">
      <c r="A10" s="104" t="s">
        <v>1133</v>
      </c>
      <c r="B10" s="130" t="s">
        <v>455</v>
      </c>
      <c r="C10" s="267">
        <v>6.5348150040000004</v>
      </c>
      <c r="D10" s="267">
        <v>4.9823870039999996</v>
      </c>
      <c r="E10" s="267">
        <v>5.0248839920000004</v>
      </c>
      <c r="F10" s="267">
        <v>4.4557850099999996</v>
      </c>
      <c r="G10" s="267">
        <v>4.2524480020000004</v>
      </c>
      <c r="H10" s="267">
        <v>5.1815790000000002</v>
      </c>
      <c r="I10" s="267">
        <v>5.2049829870000002</v>
      </c>
      <c r="J10" s="267">
        <v>5.7363849870000001</v>
      </c>
      <c r="K10" s="267">
        <v>4.5362460000000002</v>
      </c>
      <c r="L10" s="267">
        <v>3.242437002</v>
      </c>
      <c r="M10" s="267">
        <v>3.1071029999999999</v>
      </c>
      <c r="N10" s="267">
        <v>4.0550619809999997</v>
      </c>
      <c r="O10" s="267">
        <v>4.0852609720000004</v>
      </c>
      <c r="P10" s="267">
        <v>3.520158012</v>
      </c>
      <c r="Q10" s="267">
        <v>4.4031460080000002</v>
      </c>
      <c r="R10" s="267">
        <v>2.9071250100000001</v>
      </c>
      <c r="S10" s="267">
        <v>4.0977549949999998</v>
      </c>
      <c r="T10" s="267">
        <v>4.2785660099999996</v>
      </c>
      <c r="U10" s="267">
        <v>4.4353599990000001</v>
      </c>
      <c r="V10" s="267">
        <v>5.0017699889999996</v>
      </c>
      <c r="W10" s="267">
        <v>3.1896599999999999</v>
      </c>
      <c r="X10" s="267">
        <v>2.834574001</v>
      </c>
      <c r="Y10" s="267">
        <v>2.52829602</v>
      </c>
      <c r="Z10" s="267">
        <v>3.1744389979999998</v>
      </c>
      <c r="AA10" s="267">
        <v>3.3410119800000002</v>
      </c>
      <c r="AB10" s="267">
        <v>3.1338530160000002</v>
      </c>
      <c r="AC10" s="267">
        <v>2.4007799959999998</v>
      </c>
      <c r="AD10" s="267">
        <v>2.3863760100000002</v>
      </c>
      <c r="AE10" s="267">
        <v>3.041396019</v>
      </c>
      <c r="AF10" s="267">
        <v>3.63049599</v>
      </c>
      <c r="AG10" s="267">
        <v>3.685152993</v>
      </c>
      <c r="AH10" s="267">
        <v>4.0799139990000004</v>
      </c>
      <c r="AI10" s="267">
        <v>3.5169769799999999</v>
      </c>
      <c r="AJ10" s="267">
        <v>2.1962630139999999</v>
      </c>
      <c r="AK10" s="267">
        <v>3.5953349999999999</v>
      </c>
      <c r="AL10" s="267">
        <v>4.0368740020000002</v>
      </c>
      <c r="AM10" s="267">
        <v>3.1822139840000001</v>
      </c>
      <c r="AN10" s="267">
        <v>2.8315100040000001</v>
      </c>
      <c r="AO10" s="267">
        <v>3.7776139959999999</v>
      </c>
      <c r="AP10" s="267">
        <v>3.2121900000000001</v>
      </c>
      <c r="AQ10" s="267">
        <v>3.6605510209999998</v>
      </c>
      <c r="AR10" s="267">
        <v>3.90002001</v>
      </c>
      <c r="AS10" s="267">
        <v>5.4271159979999997</v>
      </c>
      <c r="AT10" s="267">
        <v>5.8826640049999996</v>
      </c>
      <c r="AU10" s="267">
        <v>4.2527086724999998</v>
      </c>
      <c r="AV10" s="267">
        <v>3.6975118076000002</v>
      </c>
      <c r="AW10" s="267">
        <v>3.8326479999999998</v>
      </c>
      <c r="AX10" s="267">
        <v>4.0565480000000003</v>
      </c>
      <c r="AY10" s="318">
        <v>4.6214370000000002</v>
      </c>
      <c r="AZ10" s="318">
        <v>3.7497069999999999</v>
      </c>
      <c r="BA10" s="318">
        <v>4.1251449999999998</v>
      </c>
      <c r="BB10" s="318">
        <v>3.7325240000000002</v>
      </c>
      <c r="BC10" s="318">
        <v>4.2894290000000002</v>
      </c>
      <c r="BD10" s="318">
        <v>4.6601189999999999</v>
      </c>
      <c r="BE10" s="318">
        <v>5.2945260000000003</v>
      </c>
      <c r="BF10" s="318">
        <v>5.3203339999999999</v>
      </c>
      <c r="BG10" s="318">
        <v>4.0257430000000003</v>
      </c>
      <c r="BH10" s="318">
        <v>3.5228280000000001</v>
      </c>
      <c r="BI10" s="318">
        <v>3.7074929999999999</v>
      </c>
      <c r="BJ10" s="318">
        <v>3.9072520000000002</v>
      </c>
      <c r="BK10" s="318">
        <v>4.5472250000000001</v>
      </c>
      <c r="BL10" s="318">
        <v>3.6727850000000002</v>
      </c>
      <c r="BM10" s="318">
        <v>4.0521979999999997</v>
      </c>
      <c r="BN10" s="318">
        <v>3.6726359999999998</v>
      </c>
      <c r="BO10" s="318">
        <v>4.2321629999999999</v>
      </c>
      <c r="BP10" s="318">
        <v>4.5957650000000001</v>
      </c>
      <c r="BQ10" s="318">
        <v>5.2391860000000001</v>
      </c>
      <c r="BR10" s="318">
        <v>5.2648239999999999</v>
      </c>
      <c r="BS10" s="318">
        <v>3.9715259999999999</v>
      </c>
      <c r="BT10" s="318">
        <v>3.4657619999999998</v>
      </c>
      <c r="BU10" s="318">
        <v>3.6479010000000001</v>
      </c>
      <c r="BV10" s="318">
        <v>3.8577699999999999</v>
      </c>
    </row>
    <row r="11" spans="1:74" ht="11.1" customHeight="1" x14ac:dyDescent="0.2">
      <c r="A11" s="104" t="s">
        <v>1134</v>
      </c>
      <c r="B11" s="130" t="s">
        <v>397</v>
      </c>
      <c r="C11" s="267">
        <v>350.86684892</v>
      </c>
      <c r="D11" s="267">
        <v>296.03205881000002</v>
      </c>
      <c r="E11" s="267">
        <v>324.36063904999997</v>
      </c>
      <c r="F11" s="267">
        <v>299.81637561000002</v>
      </c>
      <c r="G11" s="267">
        <v>327.69918579</v>
      </c>
      <c r="H11" s="267">
        <v>363.70358615999999</v>
      </c>
      <c r="I11" s="267">
        <v>409.63745647000002</v>
      </c>
      <c r="J11" s="267">
        <v>390.47496490999998</v>
      </c>
      <c r="K11" s="267">
        <v>340.45115621999997</v>
      </c>
      <c r="L11" s="267">
        <v>321.91208623</v>
      </c>
      <c r="M11" s="267">
        <v>311.15944530000002</v>
      </c>
      <c r="N11" s="267">
        <v>354.47087011000002</v>
      </c>
      <c r="O11" s="267">
        <v>377.31554061000003</v>
      </c>
      <c r="P11" s="267">
        <v>310.41437148</v>
      </c>
      <c r="Q11" s="267">
        <v>325.95009970000001</v>
      </c>
      <c r="R11" s="267">
        <v>303.66356540999999</v>
      </c>
      <c r="S11" s="267">
        <v>343.04536069</v>
      </c>
      <c r="T11" s="267">
        <v>376.16432748</v>
      </c>
      <c r="U11" s="267">
        <v>415.72567986000001</v>
      </c>
      <c r="V11" s="267">
        <v>413.02952680999999</v>
      </c>
      <c r="W11" s="267">
        <v>359.44796163000001</v>
      </c>
      <c r="X11" s="267">
        <v>327.76651714000002</v>
      </c>
      <c r="Y11" s="267">
        <v>324.89695298999999</v>
      </c>
      <c r="Z11" s="267">
        <v>345.31355060999999</v>
      </c>
      <c r="AA11" s="267">
        <v>362.79804227</v>
      </c>
      <c r="AB11" s="267">
        <v>318.08495690000001</v>
      </c>
      <c r="AC11" s="267">
        <v>328.96927646</v>
      </c>
      <c r="AD11" s="267">
        <v>298.98810426</v>
      </c>
      <c r="AE11" s="267">
        <v>333.38474437999997</v>
      </c>
      <c r="AF11" s="267">
        <v>356.55851388000002</v>
      </c>
      <c r="AG11" s="267">
        <v>413.65802037999998</v>
      </c>
      <c r="AH11" s="267">
        <v>405.47689256000001</v>
      </c>
      <c r="AI11" s="267">
        <v>363.9685131</v>
      </c>
      <c r="AJ11" s="267">
        <v>322.44638579999997</v>
      </c>
      <c r="AK11" s="267">
        <v>319.30320390000003</v>
      </c>
      <c r="AL11" s="267">
        <v>342.28991976999998</v>
      </c>
      <c r="AM11" s="267">
        <v>343.59011379999998</v>
      </c>
      <c r="AN11" s="267">
        <v>320.68495031999998</v>
      </c>
      <c r="AO11" s="267">
        <v>310.66478705999998</v>
      </c>
      <c r="AP11" s="267">
        <v>278.97494024999997</v>
      </c>
      <c r="AQ11" s="267">
        <v>307.82708330000003</v>
      </c>
      <c r="AR11" s="267">
        <v>356.86681205999997</v>
      </c>
      <c r="AS11" s="267">
        <v>420.03688463999998</v>
      </c>
      <c r="AT11" s="267">
        <v>405.69513361000003</v>
      </c>
      <c r="AU11" s="267">
        <v>338.41964859000001</v>
      </c>
      <c r="AV11" s="267">
        <v>318.09814140999998</v>
      </c>
      <c r="AW11" s="267">
        <v>302.5498</v>
      </c>
      <c r="AX11" s="267">
        <v>338.30220000000003</v>
      </c>
      <c r="AY11" s="318">
        <v>350.08929999999998</v>
      </c>
      <c r="AZ11" s="318">
        <v>302.70999999999998</v>
      </c>
      <c r="BA11" s="318">
        <v>315.18400000000003</v>
      </c>
      <c r="BB11" s="318">
        <v>291.44380000000001</v>
      </c>
      <c r="BC11" s="318">
        <v>321.29020000000003</v>
      </c>
      <c r="BD11" s="318">
        <v>365.6739</v>
      </c>
      <c r="BE11" s="318">
        <v>415.6293</v>
      </c>
      <c r="BF11" s="318">
        <v>396.32069999999999</v>
      </c>
      <c r="BG11" s="318">
        <v>338.17759999999998</v>
      </c>
      <c r="BH11" s="318">
        <v>318.96640000000002</v>
      </c>
      <c r="BI11" s="318">
        <v>308.6078</v>
      </c>
      <c r="BJ11" s="318">
        <v>355.2647</v>
      </c>
      <c r="BK11" s="318">
        <v>355.60570000000001</v>
      </c>
      <c r="BL11" s="318">
        <v>308.6028</v>
      </c>
      <c r="BM11" s="318">
        <v>321.1628</v>
      </c>
      <c r="BN11" s="318">
        <v>296.4425</v>
      </c>
      <c r="BO11" s="318">
        <v>326.70999999999998</v>
      </c>
      <c r="BP11" s="318">
        <v>371.83210000000003</v>
      </c>
      <c r="BQ11" s="318">
        <v>422.25099999999998</v>
      </c>
      <c r="BR11" s="318">
        <v>402.74430000000001</v>
      </c>
      <c r="BS11" s="318">
        <v>343.40050000000002</v>
      </c>
      <c r="BT11" s="318">
        <v>323.60570000000001</v>
      </c>
      <c r="BU11" s="318">
        <v>312.94009999999997</v>
      </c>
      <c r="BV11" s="318">
        <v>359.8263</v>
      </c>
    </row>
    <row r="12" spans="1:74" ht="11.1" customHeight="1" x14ac:dyDescent="0.2">
      <c r="A12" s="104" t="s">
        <v>1135</v>
      </c>
      <c r="B12" s="130" t="s">
        <v>347</v>
      </c>
      <c r="C12" s="267">
        <v>20.565512747</v>
      </c>
      <c r="D12" s="267">
        <v>9.3257837119999998</v>
      </c>
      <c r="E12" s="267">
        <v>21.260261806999999</v>
      </c>
      <c r="F12" s="267">
        <v>15.80118309</v>
      </c>
      <c r="G12" s="267">
        <v>24.361261990999999</v>
      </c>
      <c r="H12" s="267">
        <v>23.169505139999998</v>
      </c>
      <c r="I12" s="267">
        <v>29.301778057</v>
      </c>
      <c r="J12" s="267">
        <v>17.664542325999999</v>
      </c>
      <c r="K12" s="267">
        <v>7.5286250399999997</v>
      </c>
      <c r="L12" s="267">
        <v>11.048111421</v>
      </c>
      <c r="M12" s="267">
        <v>16.350302039999999</v>
      </c>
      <c r="N12" s="267">
        <v>29.737578785</v>
      </c>
      <c r="O12" s="267">
        <v>20.433283858999999</v>
      </c>
      <c r="P12" s="267">
        <v>6.646242344</v>
      </c>
      <c r="Q12" s="267">
        <v>17.429389563000001</v>
      </c>
      <c r="R12" s="267">
        <v>14.17224057</v>
      </c>
      <c r="S12" s="267">
        <v>28.057517571999998</v>
      </c>
      <c r="T12" s="267">
        <v>26.053918679999999</v>
      </c>
      <c r="U12" s="267">
        <v>27.708306632999999</v>
      </c>
      <c r="V12" s="267">
        <v>18.820158124999999</v>
      </c>
      <c r="W12" s="267">
        <v>10.176986640000001</v>
      </c>
      <c r="X12" s="267">
        <v>6.7877787239999998</v>
      </c>
      <c r="Y12" s="267">
        <v>22.41310146</v>
      </c>
      <c r="Z12" s="267">
        <v>20.735460265</v>
      </c>
      <c r="AA12" s="267">
        <v>21.644366377000001</v>
      </c>
      <c r="AB12" s="267">
        <v>11.329141068</v>
      </c>
      <c r="AC12" s="267">
        <v>15.379937682</v>
      </c>
      <c r="AD12" s="267">
        <v>14.16345789</v>
      </c>
      <c r="AE12" s="267">
        <v>25.152868132999998</v>
      </c>
      <c r="AF12" s="267">
        <v>23.35373856</v>
      </c>
      <c r="AG12" s="267">
        <v>24.748801144000002</v>
      </c>
      <c r="AH12" s="267">
        <v>20.057801101999999</v>
      </c>
      <c r="AI12" s="267">
        <v>11.457885660000001</v>
      </c>
      <c r="AJ12" s="267">
        <v>2.396757622</v>
      </c>
      <c r="AK12" s="267">
        <v>21.747681480000001</v>
      </c>
      <c r="AL12" s="267">
        <v>19.885184607999999</v>
      </c>
      <c r="AM12" s="267">
        <v>19.447091708999999</v>
      </c>
      <c r="AN12" s="267">
        <v>18.857466948999999</v>
      </c>
      <c r="AO12" s="267">
        <v>13.770526522999999</v>
      </c>
      <c r="AP12" s="267">
        <v>10.180978440000001</v>
      </c>
      <c r="AQ12" s="267">
        <v>26.465886432000001</v>
      </c>
      <c r="AR12" s="267">
        <v>29.996294639999999</v>
      </c>
      <c r="AS12" s="267">
        <v>33.403420234999999</v>
      </c>
      <c r="AT12" s="267">
        <v>29.797776073000001</v>
      </c>
      <c r="AU12" s="267">
        <v>9.3794629235000002</v>
      </c>
      <c r="AV12" s="267">
        <v>11.391553870999999</v>
      </c>
      <c r="AW12" s="267">
        <v>14.18003</v>
      </c>
      <c r="AX12" s="267">
        <v>28.114619999999999</v>
      </c>
      <c r="AY12" s="318">
        <v>21.079509999999999</v>
      </c>
      <c r="AZ12" s="318">
        <v>9.3797029999999992</v>
      </c>
      <c r="BA12" s="318">
        <v>15.867139999999999</v>
      </c>
      <c r="BB12" s="318">
        <v>13.774609999999999</v>
      </c>
      <c r="BC12" s="318">
        <v>26.814520000000002</v>
      </c>
      <c r="BD12" s="318">
        <v>26.49719</v>
      </c>
      <c r="BE12" s="318">
        <v>30.86045</v>
      </c>
      <c r="BF12" s="318">
        <v>22.462599999999998</v>
      </c>
      <c r="BG12" s="318">
        <v>4.8573839999999997</v>
      </c>
      <c r="BH12" s="318">
        <v>10.43229</v>
      </c>
      <c r="BI12" s="318">
        <v>17.838999999999999</v>
      </c>
      <c r="BJ12" s="318">
        <v>26.681049999999999</v>
      </c>
      <c r="BK12" s="318">
        <v>19.534990000000001</v>
      </c>
      <c r="BL12" s="318">
        <v>9.6132290000000005</v>
      </c>
      <c r="BM12" s="318">
        <v>16.21227</v>
      </c>
      <c r="BN12" s="318">
        <v>13.977830000000001</v>
      </c>
      <c r="BO12" s="318">
        <v>27.268219999999999</v>
      </c>
      <c r="BP12" s="318">
        <v>26.927199999999999</v>
      </c>
      <c r="BQ12" s="318">
        <v>31.30397</v>
      </c>
      <c r="BR12" s="318">
        <v>22.786570000000001</v>
      </c>
      <c r="BS12" s="318">
        <v>4.9236310000000003</v>
      </c>
      <c r="BT12" s="318">
        <v>10.54378</v>
      </c>
      <c r="BU12" s="318">
        <v>18.04664</v>
      </c>
      <c r="BV12" s="318">
        <v>26.97869</v>
      </c>
    </row>
    <row r="13" spans="1:74" ht="11.1" customHeight="1" x14ac:dyDescent="0.2">
      <c r="A13" s="101"/>
      <c r="B13" s="105"/>
      <c r="C13" s="228"/>
      <c r="D13" s="228"/>
      <c r="E13" s="228"/>
      <c r="F13" s="228"/>
      <c r="G13" s="228"/>
      <c r="H13" s="228"/>
      <c r="I13" s="228"/>
      <c r="J13" s="228"/>
      <c r="K13" s="228"/>
      <c r="L13" s="228"/>
      <c r="M13" s="228"/>
      <c r="N13" s="228"/>
      <c r="O13" s="228"/>
      <c r="P13" s="228"/>
      <c r="Q13" s="228"/>
      <c r="R13" s="228"/>
      <c r="S13" s="228"/>
      <c r="T13" s="228"/>
      <c r="U13" s="228"/>
      <c r="V13" s="228"/>
      <c r="W13" s="228"/>
      <c r="X13" s="228"/>
      <c r="Y13" s="228"/>
      <c r="Z13" s="228"/>
      <c r="AA13" s="228"/>
      <c r="AB13" s="228"/>
      <c r="AC13" s="228"/>
      <c r="AD13" s="228"/>
      <c r="AE13" s="228"/>
      <c r="AF13" s="228"/>
      <c r="AG13" s="228"/>
      <c r="AH13" s="228"/>
      <c r="AI13" s="228"/>
      <c r="AJ13" s="228"/>
      <c r="AK13" s="228"/>
      <c r="AL13" s="228"/>
      <c r="AM13" s="228"/>
      <c r="AN13" s="228"/>
      <c r="AO13" s="228"/>
      <c r="AP13" s="228"/>
      <c r="AQ13" s="228"/>
      <c r="AR13" s="228"/>
      <c r="AS13" s="228"/>
      <c r="AT13" s="228"/>
      <c r="AU13" s="228"/>
      <c r="AV13" s="228"/>
      <c r="AW13" s="228"/>
      <c r="AX13" s="228"/>
      <c r="AY13" s="351"/>
      <c r="AZ13" s="351"/>
      <c r="BA13" s="351"/>
      <c r="BB13" s="351"/>
      <c r="BC13" s="351"/>
      <c r="BD13" s="351"/>
      <c r="BE13" s="351"/>
      <c r="BF13" s="351"/>
      <c r="BG13" s="351"/>
      <c r="BH13" s="351"/>
      <c r="BI13" s="351"/>
      <c r="BJ13" s="351"/>
      <c r="BK13" s="351"/>
      <c r="BL13" s="351"/>
      <c r="BM13" s="351"/>
      <c r="BN13" s="351"/>
      <c r="BO13" s="351"/>
      <c r="BP13" s="351"/>
      <c r="BQ13" s="351"/>
      <c r="BR13" s="351"/>
      <c r="BS13" s="351"/>
      <c r="BT13" s="351"/>
      <c r="BU13" s="351"/>
      <c r="BV13" s="351"/>
    </row>
    <row r="14" spans="1:74" ht="11.1" customHeight="1" x14ac:dyDescent="0.2">
      <c r="A14" s="101"/>
      <c r="B14" s="106" t="s">
        <v>1136</v>
      </c>
      <c r="C14" s="228"/>
      <c r="D14" s="228"/>
      <c r="E14" s="228"/>
      <c r="F14" s="228"/>
      <c r="G14" s="228"/>
      <c r="H14" s="228"/>
      <c r="I14" s="228"/>
      <c r="J14" s="228"/>
      <c r="K14" s="228"/>
      <c r="L14" s="228"/>
      <c r="M14" s="228"/>
      <c r="N14" s="228"/>
      <c r="O14" s="228"/>
      <c r="P14" s="228"/>
      <c r="Q14" s="228"/>
      <c r="R14" s="228"/>
      <c r="S14" s="228"/>
      <c r="T14" s="228"/>
      <c r="U14" s="228"/>
      <c r="V14" s="228"/>
      <c r="W14" s="228"/>
      <c r="X14" s="228"/>
      <c r="Y14" s="228"/>
      <c r="Z14" s="228"/>
      <c r="AA14" s="228"/>
      <c r="AB14" s="228"/>
      <c r="AC14" s="228"/>
      <c r="AD14" s="228"/>
      <c r="AE14" s="228"/>
      <c r="AF14" s="228"/>
      <c r="AG14" s="228"/>
      <c r="AH14" s="228"/>
      <c r="AI14" s="228"/>
      <c r="AJ14" s="228"/>
      <c r="AK14" s="228"/>
      <c r="AL14" s="228"/>
      <c r="AM14" s="228"/>
      <c r="AN14" s="228"/>
      <c r="AO14" s="228"/>
      <c r="AP14" s="228"/>
      <c r="AQ14" s="228"/>
      <c r="AR14" s="228"/>
      <c r="AS14" s="228"/>
      <c r="AT14" s="228"/>
      <c r="AU14" s="228"/>
      <c r="AV14" s="228"/>
      <c r="AW14" s="228"/>
      <c r="AX14" s="228"/>
      <c r="AY14" s="351"/>
      <c r="AZ14" s="351"/>
      <c r="BA14" s="351"/>
      <c r="BB14" s="351"/>
      <c r="BC14" s="351"/>
      <c r="BD14" s="351"/>
      <c r="BE14" s="351"/>
      <c r="BF14" s="351"/>
      <c r="BG14" s="351"/>
      <c r="BH14" s="351"/>
      <c r="BI14" s="351"/>
      <c r="BJ14" s="351"/>
      <c r="BK14" s="351"/>
      <c r="BL14" s="351"/>
      <c r="BM14" s="351"/>
      <c r="BN14" s="351"/>
      <c r="BO14" s="351"/>
      <c r="BP14" s="351"/>
      <c r="BQ14" s="351"/>
      <c r="BR14" s="351"/>
      <c r="BS14" s="351"/>
      <c r="BT14" s="351"/>
      <c r="BU14" s="351"/>
      <c r="BV14" s="351"/>
    </row>
    <row r="15" spans="1:74" ht="11.1" customHeight="1" x14ac:dyDescent="0.2">
      <c r="A15" s="104" t="s">
        <v>1138</v>
      </c>
      <c r="B15" s="130" t="s">
        <v>456</v>
      </c>
      <c r="C15" s="267">
        <v>318.17717861</v>
      </c>
      <c r="D15" s="267">
        <v>275.77713528999999</v>
      </c>
      <c r="E15" s="267">
        <v>291.44363643999998</v>
      </c>
      <c r="F15" s="267">
        <v>272.80115833000002</v>
      </c>
      <c r="G15" s="267">
        <v>291.87053995000002</v>
      </c>
      <c r="H15" s="267">
        <v>328.58261573999999</v>
      </c>
      <c r="I15" s="267">
        <v>367.61302477999999</v>
      </c>
      <c r="J15" s="267">
        <v>360.26261635999998</v>
      </c>
      <c r="K15" s="267">
        <v>321.72580771000003</v>
      </c>
      <c r="L15" s="267">
        <v>299.53948041000001</v>
      </c>
      <c r="M15" s="267">
        <v>283.34700346</v>
      </c>
      <c r="N15" s="267">
        <v>312.21578289000001</v>
      </c>
      <c r="O15" s="267">
        <v>344.47768812999999</v>
      </c>
      <c r="P15" s="267">
        <v>292.73228481000001</v>
      </c>
      <c r="Q15" s="267">
        <v>296.99930554000002</v>
      </c>
      <c r="R15" s="267">
        <v>278.46798732000002</v>
      </c>
      <c r="S15" s="267">
        <v>303.24800969</v>
      </c>
      <c r="T15" s="267">
        <v>338.08298767999997</v>
      </c>
      <c r="U15" s="267">
        <v>375.02342897</v>
      </c>
      <c r="V15" s="267">
        <v>381.13063082999997</v>
      </c>
      <c r="W15" s="267">
        <v>337.26254918000001</v>
      </c>
      <c r="X15" s="267">
        <v>309.11358574000002</v>
      </c>
      <c r="Y15" s="267">
        <v>290.5071001</v>
      </c>
      <c r="Z15" s="267">
        <v>312.13970977999998</v>
      </c>
      <c r="AA15" s="267">
        <v>328.60925348000001</v>
      </c>
      <c r="AB15" s="267">
        <v>295.79769285999998</v>
      </c>
      <c r="AC15" s="267">
        <v>301.85269296000001</v>
      </c>
      <c r="AD15" s="267">
        <v>273.89983690000003</v>
      </c>
      <c r="AE15" s="267">
        <v>296.80173710000003</v>
      </c>
      <c r="AF15" s="267">
        <v>321.46160664000001</v>
      </c>
      <c r="AG15" s="267">
        <v>376.0948214</v>
      </c>
      <c r="AH15" s="267">
        <v>372.57408577000001</v>
      </c>
      <c r="AI15" s="267">
        <v>340.46280239999999</v>
      </c>
      <c r="AJ15" s="267">
        <v>308.24120739</v>
      </c>
      <c r="AK15" s="267">
        <v>285.53204182000002</v>
      </c>
      <c r="AL15" s="267">
        <v>309.82269351999997</v>
      </c>
      <c r="AM15" s="267">
        <v>311.36118679999998</v>
      </c>
      <c r="AN15" s="267">
        <v>290.10855694999998</v>
      </c>
      <c r="AO15" s="267">
        <v>285.08450341999998</v>
      </c>
      <c r="AP15" s="267">
        <v>258.14464930000003</v>
      </c>
      <c r="AQ15" s="267">
        <v>270.48575115</v>
      </c>
      <c r="AR15" s="267">
        <v>315.62847498999997</v>
      </c>
      <c r="AS15" s="267">
        <v>374.71589164</v>
      </c>
      <c r="AT15" s="267">
        <v>363.98987941000001</v>
      </c>
      <c r="AU15" s="267">
        <v>317.79577825000001</v>
      </c>
      <c r="AV15" s="267">
        <v>295.73761223999998</v>
      </c>
      <c r="AW15" s="267">
        <v>275.45633091000002</v>
      </c>
      <c r="AX15" s="267">
        <v>308.78964089999999</v>
      </c>
      <c r="AY15" s="318">
        <v>317.892</v>
      </c>
      <c r="AZ15" s="318">
        <v>283.31729999999999</v>
      </c>
      <c r="BA15" s="318">
        <v>288.59120000000001</v>
      </c>
      <c r="BB15" s="318">
        <v>267.44159999999999</v>
      </c>
      <c r="BC15" s="318">
        <v>283.98750000000001</v>
      </c>
      <c r="BD15" s="318">
        <v>328.65660000000003</v>
      </c>
      <c r="BE15" s="318">
        <v>373.63189999999997</v>
      </c>
      <c r="BF15" s="318">
        <v>362.83030000000002</v>
      </c>
      <c r="BG15" s="318">
        <v>322.72449999999998</v>
      </c>
      <c r="BH15" s="318">
        <v>298.04489999999998</v>
      </c>
      <c r="BI15" s="318">
        <v>280.12450000000001</v>
      </c>
      <c r="BJ15" s="318">
        <v>317.22770000000003</v>
      </c>
      <c r="BK15" s="318">
        <v>324.57249999999999</v>
      </c>
      <c r="BL15" s="318">
        <v>288.62860000000001</v>
      </c>
      <c r="BM15" s="318">
        <v>293.99160000000001</v>
      </c>
      <c r="BN15" s="318">
        <v>272.00639999999999</v>
      </c>
      <c r="BO15" s="318">
        <v>288.54050000000001</v>
      </c>
      <c r="BP15" s="318">
        <v>333.81189999999998</v>
      </c>
      <c r="BQ15" s="318">
        <v>379.05149999999998</v>
      </c>
      <c r="BR15" s="318">
        <v>368.00630000000001</v>
      </c>
      <c r="BS15" s="318">
        <v>327.13839999999999</v>
      </c>
      <c r="BT15" s="318">
        <v>301.97809999999998</v>
      </c>
      <c r="BU15" s="318">
        <v>283.70269999999999</v>
      </c>
      <c r="BV15" s="318">
        <v>320.94400000000002</v>
      </c>
    </row>
    <row r="16" spans="1:74" ht="11.1" customHeight="1" x14ac:dyDescent="0.2">
      <c r="A16" s="104" t="s">
        <v>1139</v>
      </c>
      <c r="B16" s="130" t="s">
        <v>391</v>
      </c>
      <c r="C16" s="267">
        <v>129.21249867</v>
      </c>
      <c r="D16" s="267">
        <v>100.96823572</v>
      </c>
      <c r="E16" s="267">
        <v>103.09552026999999</v>
      </c>
      <c r="F16" s="267">
        <v>90.724503889999994</v>
      </c>
      <c r="G16" s="267">
        <v>98.281158820000002</v>
      </c>
      <c r="H16" s="267">
        <v>122.54316910999999</v>
      </c>
      <c r="I16" s="267">
        <v>149.90048182000001</v>
      </c>
      <c r="J16" s="267">
        <v>142.00716657000001</v>
      </c>
      <c r="K16" s="267">
        <v>118.77878235999999</v>
      </c>
      <c r="L16" s="267">
        <v>102.81104302999999</v>
      </c>
      <c r="M16" s="267">
        <v>98.320565540000004</v>
      </c>
      <c r="N16" s="267">
        <v>122.00461661</v>
      </c>
      <c r="O16" s="267">
        <v>148.91738377999999</v>
      </c>
      <c r="P16" s="267">
        <v>113.75128017999999</v>
      </c>
      <c r="Q16" s="267">
        <v>107.218431</v>
      </c>
      <c r="R16" s="267">
        <v>95.453615799999994</v>
      </c>
      <c r="S16" s="267">
        <v>103.84799901</v>
      </c>
      <c r="T16" s="267">
        <v>129.91289918999999</v>
      </c>
      <c r="U16" s="267">
        <v>153.56605024000001</v>
      </c>
      <c r="V16" s="267">
        <v>153.49649427</v>
      </c>
      <c r="W16" s="267">
        <v>128.90979259</v>
      </c>
      <c r="X16" s="267">
        <v>107.0487529</v>
      </c>
      <c r="Y16" s="267">
        <v>103.78995653</v>
      </c>
      <c r="Z16" s="267">
        <v>123.18040376</v>
      </c>
      <c r="AA16" s="267">
        <v>133.31755021000001</v>
      </c>
      <c r="AB16" s="267">
        <v>116.60800242000001</v>
      </c>
      <c r="AC16" s="267">
        <v>112.60541507000001</v>
      </c>
      <c r="AD16" s="267">
        <v>90.383821839999996</v>
      </c>
      <c r="AE16" s="267">
        <v>100.33107133</v>
      </c>
      <c r="AF16" s="267">
        <v>120.11616995999999</v>
      </c>
      <c r="AG16" s="267">
        <v>153.74888910000001</v>
      </c>
      <c r="AH16" s="267">
        <v>150.08305576000001</v>
      </c>
      <c r="AI16" s="267">
        <v>131.5667267</v>
      </c>
      <c r="AJ16" s="267">
        <v>107.99720824000001</v>
      </c>
      <c r="AK16" s="267">
        <v>102.45292212</v>
      </c>
      <c r="AL16" s="267">
        <v>121.07807665</v>
      </c>
      <c r="AM16" s="267">
        <v>124.41414156</v>
      </c>
      <c r="AN16" s="267">
        <v>111.93138863999999</v>
      </c>
      <c r="AO16" s="267">
        <v>104.00632083000001</v>
      </c>
      <c r="AP16" s="267">
        <v>97.46457728</v>
      </c>
      <c r="AQ16" s="267">
        <v>105.41188443999999</v>
      </c>
      <c r="AR16" s="267">
        <v>131.24246219</v>
      </c>
      <c r="AS16" s="267">
        <v>166.89082672999999</v>
      </c>
      <c r="AT16" s="267">
        <v>158.82141762000001</v>
      </c>
      <c r="AU16" s="267">
        <v>127.58366966</v>
      </c>
      <c r="AV16" s="267">
        <v>105.53701103</v>
      </c>
      <c r="AW16" s="267">
        <v>101.12147520000001</v>
      </c>
      <c r="AX16" s="267">
        <v>123.95531329000001</v>
      </c>
      <c r="AY16" s="318">
        <v>135.94929999999999</v>
      </c>
      <c r="AZ16" s="318">
        <v>116.1848</v>
      </c>
      <c r="BA16" s="318">
        <v>109.9385</v>
      </c>
      <c r="BB16" s="318">
        <v>99.754480000000001</v>
      </c>
      <c r="BC16" s="318">
        <v>108.9495</v>
      </c>
      <c r="BD16" s="318">
        <v>135.62309999999999</v>
      </c>
      <c r="BE16" s="318">
        <v>163.0583</v>
      </c>
      <c r="BF16" s="318">
        <v>155.36590000000001</v>
      </c>
      <c r="BG16" s="318">
        <v>129.27199999999999</v>
      </c>
      <c r="BH16" s="318">
        <v>105.8968</v>
      </c>
      <c r="BI16" s="318">
        <v>103.64019999999999</v>
      </c>
      <c r="BJ16" s="318">
        <v>129.26429999999999</v>
      </c>
      <c r="BK16" s="318">
        <v>139.45509999999999</v>
      </c>
      <c r="BL16" s="318">
        <v>118.5185</v>
      </c>
      <c r="BM16" s="318">
        <v>112.14619999999999</v>
      </c>
      <c r="BN16" s="318">
        <v>101.3766</v>
      </c>
      <c r="BO16" s="318">
        <v>110.47239999999999</v>
      </c>
      <c r="BP16" s="318">
        <v>137.50040000000001</v>
      </c>
      <c r="BQ16" s="318">
        <v>165.3126</v>
      </c>
      <c r="BR16" s="318">
        <v>157.5976</v>
      </c>
      <c r="BS16" s="318">
        <v>131.17160000000001</v>
      </c>
      <c r="BT16" s="318">
        <v>107.47839999999999</v>
      </c>
      <c r="BU16" s="318">
        <v>105.19240000000001</v>
      </c>
      <c r="BV16" s="318">
        <v>131.09870000000001</v>
      </c>
    </row>
    <row r="17" spans="1:74" ht="11.1" customHeight="1" x14ac:dyDescent="0.2">
      <c r="A17" s="104" t="s">
        <v>1140</v>
      </c>
      <c r="B17" s="130" t="s">
        <v>390</v>
      </c>
      <c r="C17" s="267">
        <v>109.48838655</v>
      </c>
      <c r="D17" s="267">
        <v>99.639935519999995</v>
      </c>
      <c r="E17" s="267">
        <v>107.17286437</v>
      </c>
      <c r="F17" s="267">
        <v>102.58904968</v>
      </c>
      <c r="G17" s="267">
        <v>109.87209982</v>
      </c>
      <c r="H17" s="267">
        <v>120.01315532</v>
      </c>
      <c r="I17" s="267">
        <v>129.27662307</v>
      </c>
      <c r="J17" s="267">
        <v>128.48100787999999</v>
      </c>
      <c r="K17" s="267">
        <v>118.78875909</v>
      </c>
      <c r="L17" s="267">
        <v>113.28719169999999</v>
      </c>
      <c r="M17" s="267">
        <v>104.97310007</v>
      </c>
      <c r="N17" s="267">
        <v>109.30552114</v>
      </c>
      <c r="O17" s="267">
        <v>114.92525915</v>
      </c>
      <c r="P17" s="267">
        <v>102.68544876999999</v>
      </c>
      <c r="Q17" s="267">
        <v>108.10834278</v>
      </c>
      <c r="R17" s="267">
        <v>103.33147963</v>
      </c>
      <c r="S17" s="267">
        <v>113.17548257999999</v>
      </c>
      <c r="T17" s="267">
        <v>122.01117547</v>
      </c>
      <c r="U17" s="267">
        <v>131.52157206000001</v>
      </c>
      <c r="V17" s="267">
        <v>134.84807015999999</v>
      </c>
      <c r="W17" s="267">
        <v>122.03347847000001</v>
      </c>
      <c r="X17" s="267">
        <v>116.13334136</v>
      </c>
      <c r="Y17" s="267">
        <v>104.98311214</v>
      </c>
      <c r="Z17" s="267">
        <v>107.99808272</v>
      </c>
      <c r="AA17" s="267">
        <v>112.0123883</v>
      </c>
      <c r="AB17" s="267">
        <v>102.07087865</v>
      </c>
      <c r="AC17" s="267">
        <v>107.46819988</v>
      </c>
      <c r="AD17" s="267">
        <v>102.44593962</v>
      </c>
      <c r="AE17" s="267">
        <v>111.20095272</v>
      </c>
      <c r="AF17" s="267">
        <v>115.74502704</v>
      </c>
      <c r="AG17" s="267">
        <v>130.95145260999999</v>
      </c>
      <c r="AH17" s="267">
        <v>130.77617383</v>
      </c>
      <c r="AI17" s="267">
        <v>122.05915072000001</v>
      </c>
      <c r="AJ17" s="267">
        <v>115.30490274</v>
      </c>
      <c r="AK17" s="267">
        <v>102.84001359</v>
      </c>
      <c r="AL17" s="267">
        <v>108.00147573</v>
      </c>
      <c r="AM17" s="267">
        <v>108.85699412</v>
      </c>
      <c r="AN17" s="267">
        <v>101.90475775</v>
      </c>
      <c r="AO17" s="267">
        <v>102.93685646</v>
      </c>
      <c r="AP17" s="267">
        <v>90.631159030000006</v>
      </c>
      <c r="AQ17" s="267">
        <v>93.405712940000001</v>
      </c>
      <c r="AR17" s="267">
        <v>108.6950422</v>
      </c>
      <c r="AS17" s="267">
        <v>125.99421203999999</v>
      </c>
      <c r="AT17" s="267">
        <v>122.02458525</v>
      </c>
      <c r="AU17" s="267">
        <v>112.21376364</v>
      </c>
      <c r="AV17" s="267">
        <v>107.77816884000001</v>
      </c>
      <c r="AW17" s="267">
        <v>98.220408583999998</v>
      </c>
      <c r="AX17" s="267">
        <v>106.79246969</v>
      </c>
      <c r="AY17" s="318">
        <v>105.13339999999999</v>
      </c>
      <c r="AZ17" s="318">
        <v>94.921559999999999</v>
      </c>
      <c r="BA17" s="318">
        <v>100.8057</v>
      </c>
      <c r="BB17" s="318">
        <v>92.454949999999997</v>
      </c>
      <c r="BC17" s="318">
        <v>98.7042</v>
      </c>
      <c r="BD17" s="318">
        <v>114.89019999999999</v>
      </c>
      <c r="BE17" s="318">
        <v>127.0112</v>
      </c>
      <c r="BF17" s="318">
        <v>123.17059999999999</v>
      </c>
      <c r="BG17" s="318">
        <v>114.6386</v>
      </c>
      <c r="BH17" s="318">
        <v>109.52889999999999</v>
      </c>
      <c r="BI17" s="318">
        <v>100.4271</v>
      </c>
      <c r="BJ17" s="318">
        <v>109.4866</v>
      </c>
      <c r="BK17" s="318">
        <v>107.6623</v>
      </c>
      <c r="BL17" s="318">
        <v>97.191789999999997</v>
      </c>
      <c r="BM17" s="318">
        <v>103.1438</v>
      </c>
      <c r="BN17" s="318">
        <v>94.522999999999996</v>
      </c>
      <c r="BO17" s="318">
        <v>100.81570000000001</v>
      </c>
      <c r="BP17" s="318">
        <v>117.19880000000001</v>
      </c>
      <c r="BQ17" s="318">
        <v>129.178</v>
      </c>
      <c r="BR17" s="318">
        <v>125.09650000000001</v>
      </c>
      <c r="BS17" s="318">
        <v>116.2315</v>
      </c>
      <c r="BT17" s="318">
        <v>110.89570000000001</v>
      </c>
      <c r="BU17" s="318">
        <v>101.5712</v>
      </c>
      <c r="BV17" s="318">
        <v>110.4813</v>
      </c>
    </row>
    <row r="18" spans="1:74" ht="11.1" customHeight="1" x14ac:dyDescent="0.2">
      <c r="A18" s="104" t="s">
        <v>1141</v>
      </c>
      <c r="B18" s="130" t="s">
        <v>389</v>
      </c>
      <c r="C18" s="267">
        <v>78.809113389999993</v>
      </c>
      <c r="D18" s="267">
        <v>74.533794049999997</v>
      </c>
      <c r="E18" s="267">
        <v>80.530224799999999</v>
      </c>
      <c r="F18" s="267">
        <v>78.898557760000003</v>
      </c>
      <c r="G18" s="267">
        <v>83.134470309999998</v>
      </c>
      <c r="H18" s="267">
        <v>85.398538310000006</v>
      </c>
      <c r="I18" s="267">
        <v>87.806131890000003</v>
      </c>
      <c r="J18" s="267">
        <v>89.134442910000004</v>
      </c>
      <c r="K18" s="267">
        <v>83.540140260000001</v>
      </c>
      <c r="L18" s="267">
        <v>82.815130679999996</v>
      </c>
      <c r="M18" s="267">
        <v>79.455591850000005</v>
      </c>
      <c r="N18" s="267">
        <v>80.241809140000001</v>
      </c>
      <c r="O18" s="267">
        <v>79.889791200000005</v>
      </c>
      <c r="P18" s="267">
        <v>75.661188859999996</v>
      </c>
      <c r="Q18" s="267">
        <v>81.052926760000005</v>
      </c>
      <c r="R18" s="267">
        <v>79.083418890000004</v>
      </c>
      <c r="S18" s="267">
        <v>85.637647099999995</v>
      </c>
      <c r="T18" s="267">
        <v>85.536241020000006</v>
      </c>
      <c r="U18" s="267">
        <v>89.301356670000004</v>
      </c>
      <c r="V18" s="267">
        <v>92.105751400000003</v>
      </c>
      <c r="W18" s="267">
        <v>85.678994119999999</v>
      </c>
      <c r="X18" s="267">
        <v>85.300743479999994</v>
      </c>
      <c r="Y18" s="267">
        <v>81.118357430000003</v>
      </c>
      <c r="Z18" s="267">
        <v>80.306136300000006</v>
      </c>
      <c r="AA18" s="267">
        <v>82.609756970000007</v>
      </c>
      <c r="AB18" s="267">
        <v>76.447262789999996</v>
      </c>
      <c r="AC18" s="267">
        <v>81.092831009999998</v>
      </c>
      <c r="AD18" s="267">
        <v>80.459758440000002</v>
      </c>
      <c r="AE18" s="267">
        <v>84.661293049999998</v>
      </c>
      <c r="AF18" s="267">
        <v>84.991994640000001</v>
      </c>
      <c r="AG18" s="267">
        <v>90.752186690000002</v>
      </c>
      <c r="AH18" s="267">
        <v>91.061842179999999</v>
      </c>
      <c r="AI18" s="267">
        <v>86.160376979999995</v>
      </c>
      <c r="AJ18" s="267">
        <v>84.396137409999994</v>
      </c>
      <c r="AK18" s="267">
        <v>79.624664109999998</v>
      </c>
      <c r="AL18" s="267">
        <v>80.094745140000001</v>
      </c>
      <c r="AM18" s="267">
        <v>77.425602119999994</v>
      </c>
      <c r="AN18" s="267">
        <v>75.650084559999996</v>
      </c>
      <c r="AO18" s="267">
        <v>77.564651130000001</v>
      </c>
      <c r="AP18" s="267">
        <v>69.590770989999996</v>
      </c>
      <c r="AQ18" s="267">
        <v>71.219944769999998</v>
      </c>
      <c r="AR18" s="267">
        <v>75.210989600000005</v>
      </c>
      <c r="AS18" s="267">
        <v>81.276252869999993</v>
      </c>
      <c r="AT18" s="267">
        <v>82.58231954</v>
      </c>
      <c r="AU18" s="267">
        <v>77.504780949999997</v>
      </c>
      <c r="AV18" s="267">
        <v>81.860698369999994</v>
      </c>
      <c r="AW18" s="267">
        <v>75.620268929999995</v>
      </c>
      <c r="AX18" s="267">
        <v>77.467326736000004</v>
      </c>
      <c r="AY18" s="318">
        <v>76.214709999999997</v>
      </c>
      <c r="AZ18" s="318">
        <v>71.6464</v>
      </c>
      <c r="BA18" s="318">
        <v>77.30283</v>
      </c>
      <c r="BB18" s="318">
        <v>74.725849999999994</v>
      </c>
      <c r="BC18" s="318">
        <v>75.83784</v>
      </c>
      <c r="BD18" s="318">
        <v>77.62527</v>
      </c>
      <c r="BE18" s="318">
        <v>83.020650000000003</v>
      </c>
      <c r="BF18" s="318">
        <v>83.756590000000003</v>
      </c>
      <c r="BG18" s="318">
        <v>78.290909999999997</v>
      </c>
      <c r="BH18" s="318">
        <v>82.110389999999995</v>
      </c>
      <c r="BI18" s="318">
        <v>75.560310000000001</v>
      </c>
      <c r="BJ18" s="318">
        <v>77.928200000000004</v>
      </c>
      <c r="BK18" s="318">
        <v>76.870180000000005</v>
      </c>
      <c r="BL18" s="318">
        <v>72.360510000000005</v>
      </c>
      <c r="BM18" s="318">
        <v>78.164479999999998</v>
      </c>
      <c r="BN18" s="318">
        <v>75.607510000000005</v>
      </c>
      <c r="BO18" s="318">
        <v>76.763559999999998</v>
      </c>
      <c r="BP18" s="318">
        <v>78.601519999999994</v>
      </c>
      <c r="BQ18" s="318">
        <v>84.02534</v>
      </c>
      <c r="BR18" s="318">
        <v>84.780720000000002</v>
      </c>
      <c r="BS18" s="318">
        <v>79.217619999999997</v>
      </c>
      <c r="BT18" s="318">
        <v>83.100290000000001</v>
      </c>
      <c r="BU18" s="318">
        <v>76.446659999999994</v>
      </c>
      <c r="BV18" s="318">
        <v>78.819379999999995</v>
      </c>
    </row>
    <row r="19" spans="1:74" ht="11.1" customHeight="1" x14ac:dyDescent="0.2">
      <c r="A19" s="104" t="s">
        <v>1142</v>
      </c>
      <c r="B19" s="130" t="s">
        <v>811</v>
      </c>
      <c r="C19" s="267">
        <v>0.66718</v>
      </c>
      <c r="D19" s="267">
        <v>0.63517000000000001</v>
      </c>
      <c r="E19" s="267">
        <v>0.64502700000000002</v>
      </c>
      <c r="F19" s="267">
        <v>0.58904699999999999</v>
      </c>
      <c r="G19" s="267">
        <v>0.58281099999999997</v>
      </c>
      <c r="H19" s="267">
        <v>0.62775300000000001</v>
      </c>
      <c r="I19" s="267">
        <v>0.62978800000000001</v>
      </c>
      <c r="J19" s="267">
        <v>0.63999899999999998</v>
      </c>
      <c r="K19" s="267">
        <v>0.61812599999999995</v>
      </c>
      <c r="L19" s="267">
        <v>0.62611499999999998</v>
      </c>
      <c r="M19" s="267">
        <v>0.597746</v>
      </c>
      <c r="N19" s="267">
        <v>0.66383599999999998</v>
      </c>
      <c r="O19" s="267">
        <v>0.74525399999999997</v>
      </c>
      <c r="P19" s="267">
        <v>0.63436700000000001</v>
      </c>
      <c r="Q19" s="267">
        <v>0.61960499999999996</v>
      </c>
      <c r="R19" s="267">
        <v>0.59947300000000003</v>
      </c>
      <c r="S19" s="267">
        <v>0.58688099999999999</v>
      </c>
      <c r="T19" s="267">
        <v>0.622672</v>
      </c>
      <c r="U19" s="267">
        <v>0.63444999999999996</v>
      </c>
      <c r="V19" s="267">
        <v>0.680315</v>
      </c>
      <c r="W19" s="267">
        <v>0.64028399999999996</v>
      </c>
      <c r="X19" s="267">
        <v>0.63074799999999998</v>
      </c>
      <c r="Y19" s="267">
        <v>0.61567400000000005</v>
      </c>
      <c r="Z19" s="267">
        <v>0.65508699999999997</v>
      </c>
      <c r="AA19" s="267">
        <v>0.66955799999999999</v>
      </c>
      <c r="AB19" s="267">
        <v>0.67154899999999995</v>
      </c>
      <c r="AC19" s="267">
        <v>0.68624700000000005</v>
      </c>
      <c r="AD19" s="267">
        <v>0.610317</v>
      </c>
      <c r="AE19" s="267">
        <v>0.60841999999999996</v>
      </c>
      <c r="AF19" s="267">
        <v>0.60841500000000004</v>
      </c>
      <c r="AG19" s="267">
        <v>0.642293</v>
      </c>
      <c r="AH19" s="267">
        <v>0.65301399999999998</v>
      </c>
      <c r="AI19" s="267">
        <v>0.67654800000000004</v>
      </c>
      <c r="AJ19" s="267">
        <v>0.54295899999999997</v>
      </c>
      <c r="AK19" s="267">
        <v>0.61444200000000004</v>
      </c>
      <c r="AL19" s="267">
        <v>0.64839599999999997</v>
      </c>
      <c r="AM19" s="267">
        <v>0.66444899999999996</v>
      </c>
      <c r="AN19" s="267">
        <v>0.62232600000000005</v>
      </c>
      <c r="AO19" s="267">
        <v>0.57667500000000005</v>
      </c>
      <c r="AP19" s="267">
        <v>0.45814199999999999</v>
      </c>
      <c r="AQ19" s="267">
        <v>0.44820900000000002</v>
      </c>
      <c r="AR19" s="267">
        <v>0.47998099999999999</v>
      </c>
      <c r="AS19" s="267">
        <v>0.55459999999999998</v>
      </c>
      <c r="AT19" s="267">
        <v>0.56155699999999997</v>
      </c>
      <c r="AU19" s="267">
        <v>0.493564</v>
      </c>
      <c r="AV19" s="267">
        <v>0.56173399999999996</v>
      </c>
      <c r="AW19" s="267">
        <v>0.49417819293999998</v>
      </c>
      <c r="AX19" s="267">
        <v>0.57453118073999998</v>
      </c>
      <c r="AY19" s="318">
        <v>0.59453540000000005</v>
      </c>
      <c r="AZ19" s="318">
        <v>0.56455480000000002</v>
      </c>
      <c r="BA19" s="318">
        <v>0.54417090000000001</v>
      </c>
      <c r="BB19" s="318">
        <v>0.50636510000000001</v>
      </c>
      <c r="BC19" s="318">
        <v>0.49593179999999998</v>
      </c>
      <c r="BD19" s="318">
        <v>0.51795610000000003</v>
      </c>
      <c r="BE19" s="318">
        <v>0.54179679999999997</v>
      </c>
      <c r="BF19" s="318">
        <v>0.53724050000000001</v>
      </c>
      <c r="BG19" s="318">
        <v>0.52290990000000004</v>
      </c>
      <c r="BH19" s="318">
        <v>0.50877130000000004</v>
      </c>
      <c r="BI19" s="318">
        <v>0.49684909999999999</v>
      </c>
      <c r="BJ19" s="318">
        <v>0.54858960000000001</v>
      </c>
      <c r="BK19" s="318">
        <v>0.58491179999999998</v>
      </c>
      <c r="BL19" s="318">
        <v>0.5577976</v>
      </c>
      <c r="BM19" s="318">
        <v>0.5371319</v>
      </c>
      <c r="BN19" s="318">
        <v>0.49931419999999999</v>
      </c>
      <c r="BO19" s="318">
        <v>0.48876779999999997</v>
      </c>
      <c r="BP19" s="318">
        <v>0.51128289999999998</v>
      </c>
      <c r="BQ19" s="318">
        <v>0.53555839999999999</v>
      </c>
      <c r="BR19" s="318">
        <v>0.53142679999999998</v>
      </c>
      <c r="BS19" s="318">
        <v>0.51769109999999996</v>
      </c>
      <c r="BT19" s="318">
        <v>0.50369929999999996</v>
      </c>
      <c r="BU19" s="318">
        <v>0.49241230000000002</v>
      </c>
      <c r="BV19" s="318">
        <v>0.54456190000000004</v>
      </c>
    </row>
    <row r="20" spans="1:74" ht="11.1" customHeight="1" x14ac:dyDescent="0.2">
      <c r="A20" s="104" t="s">
        <v>1143</v>
      </c>
      <c r="B20" s="130" t="s">
        <v>348</v>
      </c>
      <c r="C20" s="267">
        <v>12.124157500000001</v>
      </c>
      <c r="D20" s="267">
        <v>10.92913967</v>
      </c>
      <c r="E20" s="267">
        <v>11.656740804</v>
      </c>
      <c r="F20" s="267">
        <v>11.21403419</v>
      </c>
      <c r="G20" s="267">
        <v>11.467383908</v>
      </c>
      <c r="H20" s="267">
        <v>11.95146516</v>
      </c>
      <c r="I20" s="267">
        <v>12.72265357</v>
      </c>
      <c r="J20" s="267">
        <v>12.547806100000001</v>
      </c>
      <c r="K20" s="267">
        <v>11.19672359</v>
      </c>
      <c r="L20" s="267">
        <v>11.324494550000001</v>
      </c>
      <c r="M20" s="267">
        <v>11.462139799999999</v>
      </c>
      <c r="N20" s="267">
        <v>12.51750837</v>
      </c>
      <c r="O20" s="267">
        <v>12.40456884</v>
      </c>
      <c r="P20" s="267">
        <v>11.035844470000001</v>
      </c>
      <c r="Q20" s="267">
        <v>11.521404592</v>
      </c>
      <c r="R20" s="267">
        <v>11.023337550000001</v>
      </c>
      <c r="S20" s="267">
        <v>11.73983327</v>
      </c>
      <c r="T20" s="267">
        <v>12.02742112</v>
      </c>
      <c r="U20" s="267">
        <v>12.993943979999999</v>
      </c>
      <c r="V20" s="267">
        <v>13.07873792</v>
      </c>
      <c r="W20" s="267">
        <v>12.00842602</v>
      </c>
      <c r="X20" s="267">
        <v>11.865152610000001</v>
      </c>
      <c r="Y20" s="267">
        <v>11.976751399999999</v>
      </c>
      <c r="Z20" s="267">
        <v>12.4383806</v>
      </c>
      <c r="AA20" s="267">
        <v>12.54442251</v>
      </c>
      <c r="AB20" s="267">
        <v>10.958122940000001</v>
      </c>
      <c r="AC20" s="267">
        <v>11.73664576</v>
      </c>
      <c r="AD20" s="267">
        <v>10.924809440000001</v>
      </c>
      <c r="AE20" s="267">
        <v>11.430139026000001</v>
      </c>
      <c r="AF20" s="267">
        <v>11.743168560000001</v>
      </c>
      <c r="AG20" s="267">
        <v>12.81439799</v>
      </c>
      <c r="AH20" s="267">
        <v>12.84500575</v>
      </c>
      <c r="AI20" s="267">
        <v>12.047824800000001</v>
      </c>
      <c r="AJ20" s="267">
        <v>11.808420659999999</v>
      </c>
      <c r="AK20" s="267">
        <v>12.023480599999999</v>
      </c>
      <c r="AL20" s="267">
        <v>12.58204173</v>
      </c>
      <c r="AM20" s="267">
        <v>12.781835320000001</v>
      </c>
      <c r="AN20" s="267">
        <v>11.7189263</v>
      </c>
      <c r="AO20" s="267">
        <v>11.809757152</v>
      </c>
      <c r="AP20" s="267">
        <v>10.64931251</v>
      </c>
      <c r="AQ20" s="267">
        <v>10.875445689999999</v>
      </c>
      <c r="AR20" s="267">
        <v>11.24204231</v>
      </c>
      <c r="AS20" s="267">
        <v>11.9175728</v>
      </c>
      <c r="AT20" s="267">
        <v>11.907478100000001</v>
      </c>
      <c r="AU20" s="267">
        <v>11.244407421</v>
      </c>
      <c r="AV20" s="267">
        <v>10.968975295</v>
      </c>
      <c r="AW20" s="267">
        <v>10.821149999999999</v>
      </c>
      <c r="AX20" s="267">
        <v>11.18857</v>
      </c>
      <c r="AY20" s="318">
        <v>11.117789999999999</v>
      </c>
      <c r="AZ20" s="318">
        <v>10.012969999999999</v>
      </c>
      <c r="BA20" s="318">
        <v>10.725680000000001</v>
      </c>
      <c r="BB20" s="318">
        <v>10.22757</v>
      </c>
      <c r="BC20" s="318">
        <v>10.48813</v>
      </c>
      <c r="BD20" s="318">
        <v>10.52013</v>
      </c>
      <c r="BE20" s="318">
        <v>11.13687</v>
      </c>
      <c r="BF20" s="318">
        <v>11.027760000000001</v>
      </c>
      <c r="BG20" s="318">
        <v>10.59572</v>
      </c>
      <c r="BH20" s="318">
        <v>10.489269999999999</v>
      </c>
      <c r="BI20" s="318">
        <v>10.64423</v>
      </c>
      <c r="BJ20" s="318">
        <v>11.35594</v>
      </c>
      <c r="BK20" s="318">
        <v>11.498290000000001</v>
      </c>
      <c r="BL20" s="318">
        <v>10.36097</v>
      </c>
      <c r="BM20" s="318">
        <v>10.95894</v>
      </c>
      <c r="BN20" s="318">
        <v>10.458270000000001</v>
      </c>
      <c r="BO20" s="318">
        <v>10.90127</v>
      </c>
      <c r="BP20" s="318">
        <v>11.092969999999999</v>
      </c>
      <c r="BQ20" s="318">
        <v>11.89551</v>
      </c>
      <c r="BR20" s="318">
        <v>11.95149</v>
      </c>
      <c r="BS20" s="318">
        <v>11.338469999999999</v>
      </c>
      <c r="BT20" s="318">
        <v>11.0838</v>
      </c>
      <c r="BU20" s="318">
        <v>11.190770000000001</v>
      </c>
      <c r="BV20" s="318">
        <v>11.903650000000001</v>
      </c>
    </row>
    <row r="21" spans="1:74" ht="11.1" customHeight="1" x14ac:dyDescent="0.2">
      <c r="A21" s="107" t="s">
        <v>1144</v>
      </c>
      <c r="B21" s="198" t="s">
        <v>457</v>
      </c>
      <c r="C21" s="267">
        <v>330.30133611000002</v>
      </c>
      <c r="D21" s="267">
        <v>286.70627495999997</v>
      </c>
      <c r="E21" s="267">
        <v>303.10037724</v>
      </c>
      <c r="F21" s="267">
        <v>284.01519252000003</v>
      </c>
      <c r="G21" s="267">
        <v>303.33792385999999</v>
      </c>
      <c r="H21" s="267">
        <v>340.53408089999999</v>
      </c>
      <c r="I21" s="267">
        <v>380.33567835000002</v>
      </c>
      <c r="J21" s="267">
        <v>372.81042245999998</v>
      </c>
      <c r="K21" s="267">
        <v>332.9225313</v>
      </c>
      <c r="L21" s="267">
        <v>310.86397496000001</v>
      </c>
      <c r="M21" s="267">
        <v>294.80914325999998</v>
      </c>
      <c r="N21" s="267">
        <v>324.73329125999999</v>
      </c>
      <c r="O21" s="267">
        <v>356.88225697000001</v>
      </c>
      <c r="P21" s="267">
        <v>303.76812927999998</v>
      </c>
      <c r="Q21" s="267">
        <v>308.52071013</v>
      </c>
      <c r="R21" s="267">
        <v>289.49132487000003</v>
      </c>
      <c r="S21" s="267">
        <v>314.98784296000002</v>
      </c>
      <c r="T21" s="267">
        <v>350.11040880000002</v>
      </c>
      <c r="U21" s="267">
        <v>388.01737294999998</v>
      </c>
      <c r="V21" s="267">
        <v>394.20936875000001</v>
      </c>
      <c r="W21" s="267">
        <v>349.27097520000001</v>
      </c>
      <c r="X21" s="267">
        <v>320.97873835000001</v>
      </c>
      <c r="Y21" s="267">
        <v>302.48385150000001</v>
      </c>
      <c r="Z21" s="267">
        <v>324.57809037999999</v>
      </c>
      <c r="AA21" s="267">
        <v>341.15367599000001</v>
      </c>
      <c r="AB21" s="267">
        <v>306.75581579999999</v>
      </c>
      <c r="AC21" s="267">
        <v>313.58933872</v>
      </c>
      <c r="AD21" s="267">
        <v>284.82464634000002</v>
      </c>
      <c r="AE21" s="267">
        <v>308.23187612999999</v>
      </c>
      <c r="AF21" s="267">
        <v>333.20477519999997</v>
      </c>
      <c r="AG21" s="267">
        <v>388.90921938999998</v>
      </c>
      <c r="AH21" s="267">
        <v>385.41909151999999</v>
      </c>
      <c r="AI21" s="267">
        <v>352.51062719999999</v>
      </c>
      <c r="AJ21" s="267">
        <v>320.04962805000002</v>
      </c>
      <c r="AK21" s="267">
        <v>297.55552241999999</v>
      </c>
      <c r="AL21" s="267">
        <v>322.40473524999999</v>
      </c>
      <c r="AM21" s="267">
        <v>324.14302212000001</v>
      </c>
      <c r="AN21" s="267">
        <v>301.82748325</v>
      </c>
      <c r="AO21" s="267">
        <v>296.89426056999997</v>
      </c>
      <c r="AP21" s="267">
        <v>268.79396180999998</v>
      </c>
      <c r="AQ21" s="267">
        <v>281.36119683999999</v>
      </c>
      <c r="AR21" s="267">
        <v>326.87051730000002</v>
      </c>
      <c r="AS21" s="267">
        <v>386.63346444000001</v>
      </c>
      <c r="AT21" s="267">
        <v>375.89735751000001</v>
      </c>
      <c r="AU21" s="267">
        <v>329.04018567000003</v>
      </c>
      <c r="AV21" s="267">
        <v>306.70658752999998</v>
      </c>
      <c r="AW21" s="267">
        <v>288.3698</v>
      </c>
      <c r="AX21" s="267">
        <v>310.18759999999997</v>
      </c>
      <c r="AY21" s="318">
        <v>329.00979999999998</v>
      </c>
      <c r="AZ21" s="318">
        <v>293.33030000000002</v>
      </c>
      <c r="BA21" s="318">
        <v>299.3168</v>
      </c>
      <c r="BB21" s="318">
        <v>277.66919999999999</v>
      </c>
      <c r="BC21" s="318">
        <v>294.47559999999999</v>
      </c>
      <c r="BD21" s="318">
        <v>339.17669999999998</v>
      </c>
      <c r="BE21" s="318">
        <v>384.7688</v>
      </c>
      <c r="BF21" s="318">
        <v>373.85809999999998</v>
      </c>
      <c r="BG21" s="318">
        <v>333.3202</v>
      </c>
      <c r="BH21" s="318">
        <v>308.53410000000002</v>
      </c>
      <c r="BI21" s="318">
        <v>290.7688</v>
      </c>
      <c r="BJ21" s="318">
        <v>328.58359999999999</v>
      </c>
      <c r="BK21" s="318">
        <v>336.07080000000002</v>
      </c>
      <c r="BL21" s="318">
        <v>298.9896</v>
      </c>
      <c r="BM21" s="318">
        <v>304.95060000000001</v>
      </c>
      <c r="BN21" s="318">
        <v>282.46460000000002</v>
      </c>
      <c r="BO21" s="318">
        <v>299.44170000000003</v>
      </c>
      <c r="BP21" s="318">
        <v>344.9049</v>
      </c>
      <c r="BQ21" s="318">
        <v>390.947</v>
      </c>
      <c r="BR21" s="318">
        <v>379.95780000000002</v>
      </c>
      <c r="BS21" s="318">
        <v>338.47680000000003</v>
      </c>
      <c r="BT21" s="318">
        <v>313.06189999999998</v>
      </c>
      <c r="BU21" s="318">
        <v>294.89339999999999</v>
      </c>
      <c r="BV21" s="318">
        <v>332.84769999999997</v>
      </c>
    </row>
    <row r="22" spans="1:74" ht="11.1" customHeight="1" x14ac:dyDescent="0.2">
      <c r="A22" s="107"/>
      <c r="B22" s="108" t="s">
        <v>182</v>
      </c>
      <c r="C22" s="208"/>
      <c r="D22" s="208"/>
      <c r="E22" s="208"/>
      <c r="F22" s="208"/>
      <c r="G22" s="208"/>
      <c r="H22" s="208"/>
      <c r="I22" s="208"/>
      <c r="J22" s="208"/>
      <c r="K22" s="208"/>
      <c r="L22" s="208"/>
      <c r="M22" s="208"/>
      <c r="N22" s="208"/>
      <c r="O22" s="208"/>
      <c r="P22" s="208"/>
      <c r="Q22" s="208"/>
      <c r="R22" s="208"/>
      <c r="S22" s="208"/>
      <c r="T22" s="208"/>
      <c r="U22" s="208"/>
      <c r="V22" s="208"/>
      <c r="W22" s="208"/>
      <c r="X22" s="208"/>
      <c r="Y22" s="208"/>
      <c r="Z22" s="208"/>
      <c r="AA22" s="208"/>
      <c r="AB22" s="208"/>
      <c r="AC22" s="208"/>
      <c r="AD22" s="208"/>
      <c r="AE22" s="208"/>
      <c r="AF22" s="208"/>
      <c r="AG22" s="208"/>
      <c r="AH22" s="208"/>
      <c r="AI22" s="208"/>
      <c r="AJ22" s="208"/>
      <c r="AK22" s="208"/>
      <c r="AL22" s="208"/>
      <c r="AM22" s="208"/>
      <c r="AN22" s="208"/>
      <c r="AO22" s="208"/>
      <c r="AP22" s="208"/>
      <c r="AQ22" s="208"/>
      <c r="AR22" s="208"/>
      <c r="AS22" s="208"/>
      <c r="AT22" s="208"/>
      <c r="AU22" s="208"/>
      <c r="AV22" s="208"/>
      <c r="AW22" s="208"/>
      <c r="AX22" s="208"/>
      <c r="AY22" s="333"/>
      <c r="AZ22" s="333"/>
      <c r="BA22" s="333"/>
      <c r="BB22" s="333"/>
      <c r="BC22" s="333"/>
      <c r="BD22" s="333"/>
      <c r="BE22" s="333"/>
      <c r="BF22" s="333"/>
      <c r="BG22" s="333"/>
      <c r="BH22" s="333"/>
      <c r="BI22" s="333"/>
      <c r="BJ22" s="333"/>
      <c r="BK22" s="333"/>
      <c r="BL22" s="333"/>
      <c r="BM22" s="333"/>
      <c r="BN22" s="333"/>
      <c r="BO22" s="333"/>
      <c r="BP22" s="333"/>
      <c r="BQ22" s="333"/>
      <c r="BR22" s="333"/>
      <c r="BS22" s="333"/>
      <c r="BT22" s="333"/>
      <c r="BU22" s="333"/>
      <c r="BV22" s="333"/>
    </row>
    <row r="23" spans="1:74" ht="11.1" customHeight="1" x14ac:dyDescent="0.2">
      <c r="A23" s="107" t="s">
        <v>183</v>
      </c>
      <c r="B23" s="198" t="s">
        <v>184</v>
      </c>
      <c r="C23" s="267">
        <v>974.60209114999998</v>
      </c>
      <c r="D23" s="267">
        <v>761.56606122000005</v>
      </c>
      <c r="E23" s="267">
        <v>777.61138185000004</v>
      </c>
      <c r="F23" s="267">
        <v>684.30138044</v>
      </c>
      <c r="G23" s="267">
        <v>741.29843391999998</v>
      </c>
      <c r="H23" s="267">
        <v>924.29780477999998</v>
      </c>
      <c r="I23" s="267">
        <v>1130.6438971</v>
      </c>
      <c r="J23" s="267">
        <v>1071.1075393000001</v>
      </c>
      <c r="K23" s="267">
        <v>895.90442770000004</v>
      </c>
      <c r="L23" s="267">
        <v>775.46567524</v>
      </c>
      <c r="M23" s="267">
        <v>741.59566423000001</v>
      </c>
      <c r="N23" s="267">
        <v>920.23570243999995</v>
      </c>
      <c r="O23" s="267">
        <v>1112.2092026</v>
      </c>
      <c r="P23" s="267">
        <v>849.56650062999995</v>
      </c>
      <c r="Q23" s="267">
        <v>800.77505136000002</v>
      </c>
      <c r="R23" s="267">
        <v>712.90797096999995</v>
      </c>
      <c r="S23" s="267">
        <v>775.60253367999996</v>
      </c>
      <c r="T23" s="267">
        <v>970.27169257000003</v>
      </c>
      <c r="U23" s="267">
        <v>1146.9283837</v>
      </c>
      <c r="V23" s="267">
        <v>1146.4088956999999</v>
      </c>
      <c r="W23" s="267">
        <v>962.77985808000005</v>
      </c>
      <c r="X23" s="267">
        <v>799.50778799</v>
      </c>
      <c r="Y23" s="267">
        <v>775.16903573000002</v>
      </c>
      <c r="Z23" s="267">
        <v>919.98915882999995</v>
      </c>
      <c r="AA23" s="267">
        <v>985.71481497000002</v>
      </c>
      <c r="AB23" s="267">
        <v>862.16882435000002</v>
      </c>
      <c r="AC23" s="267">
        <v>832.57474882999998</v>
      </c>
      <c r="AD23" s="267">
        <v>668.27414755999996</v>
      </c>
      <c r="AE23" s="267">
        <v>741.82148754000002</v>
      </c>
      <c r="AF23" s="267">
        <v>888.10729015000004</v>
      </c>
      <c r="AG23" s="267">
        <v>1136.7787476999999</v>
      </c>
      <c r="AH23" s="267">
        <v>1109.6745424999999</v>
      </c>
      <c r="AI23" s="267">
        <v>972.76968756999997</v>
      </c>
      <c r="AJ23" s="267">
        <v>798.50288254999998</v>
      </c>
      <c r="AK23" s="267">
        <v>757.50989282</v>
      </c>
      <c r="AL23" s="267">
        <v>895.21937460000004</v>
      </c>
      <c r="AM23" s="267">
        <v>923.27021606999995</v>
      </c>
      <c r="AN23" s="267">
        <v>830.63642186000004</v>
      </c>
      <c r="AO23" s="267">
        <v>771.82494771999995</v>
      </c>
      <c r="AP23" s="267">
        <v>723.27904364999995</v>
      </c>
      <c r="AQ23" s="267">
        <v>782.25555473999998</v>
      </c>
      <c r="AR23" s="267">
        <v>973.94279223000001</v>
      </c>
      <c r="AS23" s="267">
        <v>1238.487263</v>
      </c>
      <c r="AT23" s="267">
        <v>1178.6046403</v>
      </c>
      <c r="AU23" s="267">
        <v>946.79110243000002</v>
      </c>
      <c r="AV23" s="267">
        <v>783.18411185000002</v>
      </c>
      <c r="AW23" s="267">
        <v>756.19889999999998</v>
      </c>
      <c r="AX23" s="267">
        <v>890.69880000000001</v>
      </c>
      <c r="AY23" s="318">
        <v>992.04809999999998</v>
      </c>
      <c r="AZ23" s="318">
        <v>847.82280000000003</v>
      </c>
      <c r="BA23" s="318">
        <v>802.24220000000003</v>
      </c>
      <c r="BB23" s="318">
        <v>727.92740000000003</v>
      </c>
      <c r="BC23" s="318">
        <v>795.02560000000005</v>
      </c>
      <c r="BD23" s="318">
        <v>989.66790000000003</v>
      </c>
      <c r="BE23" s="318">
        <v>1189.8679999999999</v>
      </c>
      <c r="BF23" s="318">
        <v>1133.7349999999999</v>
      </c>
      <c r="BG23" s="318">
        <v>943.32259999999997</v>
      </c>
      <c r="BH23" s="318">
        <v>772.74900000000002</v>
      </c>
      <c r="BI23" s="318">
        <v>756.2826</v>
      </c>
      <c r="BJ23" s="318">
        <v>943.2663</v>
      </c>
      <c r="BK23" s="318">
        <v>1002.591</v>
      </c>
      <c r="BL23" s="318">
        <v>852.07100000000003</v>
      </c>
      <c r="BM23" s="318">
        <v>806.25800000000004</v>
      </c>
      <c r="BN23" s="318">
        <v>728.83130000000006</v>
      </c>
      <c r="BO23" s="318">
        <v>794.22469999999998</v>
      </c>
      <c r="BP23" s="318">
        <v>988.53790000000004</v>
      </c>
      <c r="BQ23" s="318">
        <v>1188.49</v>
      </c>
      <c r="BR23" s="318">
        <v>1133.0239999999999</v>
      </c>
      <c r="BS23" s="318">
        <v>943.03779999999995</v>
      </c>
      <c r="BT23" s="318">
        <v>772.69970000000001</v>
      </c>
      <c r="BU23" s="318">
        <v>756.26480000000004</v>
      </c>
      <c r="BV23" s="318">
        <v>942.51430000000005</v>
      </c>
    </row>
    <row r="24" spans="1:74" ht="11.1" customHeight="1" x14ac:dyDescent="0.2">
      <c r="A24" s="107"/>
      <c r="B24" s="108"/>
      <c r="C24" s="229"/>
      <c r="D24" s="229"/>
      <c r="E24" s="229"/>
      <c r="F24" s="229"/>
      <c r="G24" s="229"/>
      <c r="H24" s="229"/>
      <c r="I24" s="229"/>
      <c r="J24" s="229"/>
      <c r="K24" s="229"/>
      <c r="L24" s="229"/>
      <c r="M24" s="229"/>
      <c r="N24" s="229"/>
      <c r="O24" s="229"/>
      <c r="P24" s="229"/>
      <c r="Q24" s="229"/>
      <c r="R24" s="229"/>
      <c r="S24" s="229"/>
      <c r="T24" s="229"/>
      <c r="U24" s="229"/>
      <c r="V24" s="229"/>
      <c r="W24" s="229"/>
      <c r="X24" s="229"/>
      <c r="Y24" s="229"/>
      <c r="Z24" s="229"/>
      <c r="AA24" s="229"/>
      <c r="AB24" s="229"/>
      <c r="AC24" s="229"/>
      <c r="AD24" s="229"/>
      <c r="AE24" s="229"/>
      <c r="AF24" s="229"/>
      <c r="AG24" s="229"/>
      <c r="AH24" s="229"/>
      <c r="AI24" s="229"/>
      <c r="AJ24" s="229"/>
      <c r="AK24" s="229"/>
      <c r="AL24" s="229"/>
      <c r="AM24" s="229"/>
      <c r="AN24" s="229"/>
      <c r="AO24" s="229"/>
      <c r="AP24" s="229"/>
      <c r="AQ24" s="229"/>
      <c r="AR24" s="229"/>
      <c r="AS24" s="229"/>
      <c r="AT24" s="229"/>
      <c r="AU24" s="229"/>
      <c r="AV24" s="229"/>
      <c r="AW24" s="229"/>
      <c r="AX24" s="229"/>
      <c r="AY24" s="352"/>
      <c r="AZ24" s="352"/>
      <c r="BA24" s="352"/>
      <c r="BB24" s="352"/>
      <c r="BC24" s="352"/>
      <c r="BD24" s="352"/>
      <c r="BE24" s="352"/>
      <c r="BF24" s="352"/>
      <c r="BG24" s="352"/>
      <c r="BH24" s="352"/>
      <c r="BI24" s="352"/>
      <c r="BJ24" s="352"/>
      <c r="BK24" s="352"/>
      <c r="BL24" s="352"/>
      <c r="BM24" s="352"/>
      <c r="BN24" s="352"/>
      <c r="BO24" s="352"/>
      <c r="BP24" s="352"/>
      <c r="BQ24" s="352"/>
      <c r="BR24" s="352"/>
      <c r="BS24" s="352"/>
      <c r="BT24" s="352"/>
      <c r="BU24" s="352"/>
      <c r="BV24" s="352"/>
    </row>
    <row r="25" spans="1:74" ht="11.1" customHeight="1" x14ac:dyDescent="0.2">
      <c r="A25" s="107"/>
      <c r="B25" s="109" t="s">
        <v>91</v>
      </c>
      <c r="C25" s="229"/>
      <c r="D25" s="229"/>
      <c r="E25" s="229"/>
      <c r="F25" s="229"/>
      <c r="G25" s="229"/>
      <c r="H25" s="229"/>
      <c r="I25" s="229"/>
      <c r="J25" s="229"/>
      <c r="K25" s="229"/>
      <c r="L25" s="229"/>
      <c r="M25" s="229"/>
      <c r="N25" s="229"/>
      <c r="O25" s="229"/>
      <c r="P25" s="229"/>
      <c r="Q25" s="229"/>
      <c r="R25" s="229"/>
      <c r="S25" s="229"/>
      <c r="T25" s="229"/>
      <c r="U25" s="229"/>
      <c r="V25" s="229"/>
      <c r="W25" s="229"/>
      <c r="X25" s="229"/>
      <c r="Y25" s="229"/>
      <c r="Z25" s="229"/>
      <c r="AA25" s="229"/>
      <c r="AB25" s="229"/>
      <c r="AC25" s="229"/>
      <c r="AD25" s="229"/>
      <c r="AE25" s="229"/>
      <c r="AF25" s="229"/>
      <c r="AG25" s="229"/>
      <c r="AH25" s="229"/>
      <c r="AI25" s="229"/>
      <c r="AJ25" s="229"/>
      <c r="AK25" s="229"/>
      <c r="AL25" s="229"/>
      <c r="AM25" s="229"/>
      <c r="AN25" s="229"/>
      <c r="AO25" s="229"/>
      <c r="AP25" s="229"/>
      <c r="AQ25" s="229"/>
      <c r="AR25" s="229"/>
      <c r="AS25" s="229"/>
      <c r="AT25" s="229"/>
      <c r="AU25" s="229"/>
      <c r="AV25" s="229"/>
      <c r="AW25" s="229"/>
      <c r="AX25" s="229"/>
      <c r="AY25" s="352"/>
      <c r="AZ25" s="352"/>
      <c r="BA25" s="352"/>
      <c r="BB25" s="352"/>
      <c r="BC25" s="352"/>
      <c r="BD25" s="352"/>
      <c r="BE25" s="352"/>
      <c r="BF25" s="352"/>
      <c r="BG25" s="352"/>
      <c r="BH25" s="352"/>
      <c r="BI25" s="352"/>
      <c r="BJ25" s="352"/>
      <c r="BK25" s="352"/>
      <c r="BL25" s="352"/>
      <c r="BM25" s="352"/>
      <c r="BN25" s="352"/>
      <c r="BO25" s="352"/>
      <c r="BP25" s="352"/>
      <c r="BQ25" s="352"/>
      <c r="BR25" s="352"/>
      <c r="BS25" s="352"/>
      <c r="BT25" s="352"/>
      <c r="BU25" s="352"/>
      <c r="BV25" s="352"/>
    </row>
    <row r="26" spans="1:74" ht="11.1" customHeight="1" x14ac:dyDescent="0.2">
      <c r="A26" s="107" t="s">
        <v>61</v>
      </c>
      <c r="B26" s="198" t="s">
        <v>79</v>
      </c>
      <c r="C26" s="250">
        <v>156.21421000000001</v>
      </c>
      <c r="D26" s="250">
        <v>160.50150199999999</v>
      </c>
      <c r="E26" s="250">
        <v>161.81549000000001</v>
      </c>
      <c r="F26" s="250">
        <v>163.93691200000001</v>
      </c>
      <c r="G26" s="250">
        <v>162.54224199999999</v>
      </c>
      <c r="H26" s="250">
        <v>158.013959</v>
      </c>
      <c r="I26" s="250">
        <v>145.81148300000001</v>
      </c>
      <c r="J26" s="250">
        <v>141.204061</v>
      </c>
      <c r="K26" s="250">
        <v>139.5712</v>
      </c>
      <c r="L26" s="250">
        <v>141.46251899999999</v>
      </c>
      <c r="M26" s="250">
        <v>143.424037</v>
      </c>
      <c r="N26" s="250">
        <v>137.68714800000001</v>
      </c>
      <c r="O26" s="250">
        <v>123.234514</v>
      </c>
      <c r="P26" s="250">
        <v>120.52585999999999</v>
      </c>
      <c r="Q26" s="250">
        <v>126.007914</v>
      </c>
      <c r="R26" s="250">
        <v>128.57078799999999</v>
      </c>
      <c r="S26" s="250">
        <v>127.982</v>
      </c>
      <c r="T26" s="250">
        <v>121.04136200000001</v>
      </c>
      <c r="U26" s="250">
        <v>110.348409</v>
      </c>
      <c r="V26" s="250">
        <v>103.744169</v>
      </c>
      <c r="W26" s="250">
        <v>100.383973</v>
      </c>
      <c r="X26" s="250">
        <v>104.855065</v>
      </c>
      <c r="Y26" s="250">
        <v>104.075187</v>
      </c>
      <c r="Z26" s="250">
        <v>102.79285400000001</v>
      </c>
      <c r="AA26" s="250">
        <v>99.146769000000006</v>
      </c>
      <c r="AB26" s="250">
        <v>98.638931999999997</v>
      </c>
      <c r="AC26" s="250">
        <v>96.933167999999995</v>
      </c>
      <c r="AD26" s="250">
        <v>108.088796</v>
      </c>
      <c r="AE26" s="250">
        <v>115.712227</v>
      </c>
      <c r="AF26" s="250">
        <v>116.875727</v>
      </c>
      <c r="AG26" s="250">
        <v>110.67178800000001</v>
      </c>
      <c r="AH26" s="250">
        <v>110.27757099999999</v>
      </c>
      <c r="AI26" s="250">
        <v>110.62552100000001</v>
      </c>
      <c r="AJ26" s="250">
        <v>118.574189</v>
      </c>
      <c r="AK26" s="250">
        <v>122.36420200000001</v>
      </c>
      <c r="AL26" s="250">
        <v>128.18026</v>
      </c>
      <c r="AM26" s="250">
        <v>134.36410799999999</v>
      </c>
      <c r="AN26" s="250">
        <v>139.29861299999999</v>
      </c>
      <c r="AO26" s="250">
        <v>145.23844199999999</v>
      </c>
      <c r="AP26" s="250">
        <v>151.74391199999999</v>
      </c>
      <c r="AQ26" s="250">
        <v>154.05797699999999</v>
      </c>
      <c r="AR26" s="250">
        <v>150.427233</v>
      </c>
      <c r="AS26" s="250">
        <v>137.90735799999999</v>
      </c>
      <c r="AT26" s="250">
        <v>129.68806699999999</v>
      </c>
      <c r="AU26" s="250">
        <v>129.101842</v>
      </c>
      <c r="AV26" s="250">
        <v>133.39774399999999</v>
      </c>
      <c r="AW26" s="250">
        <v>136.08000000000001</v>
      </c>
      <c r="AX26" s="250">
        <v>134.26740000000001</v>
      </c>
      <c r="AY26" s="325">
        <v>124.60120000000001</v>
      </c>
      <c r="AZ26" s="325">
        <v>128.07060000000001</v>
      </c>
      <c r="BA26" s="325">
        <v>134.1585</v>
      </c>
      <c r="BB26" s="325">
        <v>137.51830000000001</v>
      </c>
      <c r="BC26" s="325">
        <v>142.43299999999999</v>
      </c>
      <c r="BD26" s="325">
        <v>147.19210000000001</v>
      </c>
      <c r="BE26" s="325">
        <v>134.15360000000001</v>
      </c>
      <c r="BF26" s="325">
        <v>128.6413</v>
      </c>
      <c r="BG26" s="325">
        <v>130.3098</v>
      </c>
      <c r="BH26" s="325">
        <v>134.44040000000001</v>
      </c>
      <c r="BI26" s="325">
        <v>139.29509999999999</v>
      </c>
      <c r="BJ26" s="325">
        <v>134.74379999999999</v>
      </c>
      <c r="BK26" s="325">
        <v>127.9</v>
      </c>
      <c r="BL26" s="325">
        <v>123.8995</v>
      </c>
      <c r="BM26" s="325">
        <v>127.97790000000001</v>
      </c>
      <c r="BN26" s="325">
        <v>132.9213</v>
      </c>
      <c r="BO26" s="325">
        <v>132.93860000000001</v>
      </c>
      <c r="BP26" s="325">
        <v>128.70339999999999</v>
      </c>
      <c r="BQ26" s="325">
        <v>113.8537</v>
      </c>
      <c r="BR26" s="325">
        <v>106.1645</v>
      </c>
      <c r="BS26" s="325">
        <v>102.72629999999999</v>
      </c>
      <c r="BT26" s="325">
        <v>103.7692</v>
      </c>
      <c r="BU26" s="325">
        <v>104.3319</v>
      </c>
      <c r="BV26" s="325">
        <v>96.181280000000001</v>
      </c>
    </row>
    <row r="27" spans="1:74" ht="11.1" customHeight="1" x14ac:dyDescent="0.2">
      <c r="A27" s="107" t="s">
        <v>75</v>
      </c>
      <c r="B27" s="198" t="s">
        <v>77</v>
      </c>
      <c r="C27" s="250">
        <v>11.857519</v>
      </c>
      <c r="D27" s="250">
        <v>11.743665</v>
      </c>
      <c r="E27" s="250">
        <v>12.68052</v>
      </c>
      <c r="F27" s="250">
        <v>12.439018000000001</v>
      </c>
      <c r="G27" s="250">
        <v>12.169980000000001</v>
      </c>
      <c r="H27" s="250">
        <v>11.993369</v>
      </c>
      <c r="I27" s="250">
        <v>11.739884999999999</v>
      </c>
      <c r="J27" s="250">
        <v>11.530931000000001</v>
      </c>
      <c r="K27" s="250">
        <v>11.382107</v>
      </c>
      <c r="L27" s="250">
        <v>11.292009999999999</v>
      </c>
      <c r="M27" s="250">
        <v>11.380966000000001</v>
      </c>
      <c r="N27" s="250">
        <v>10.929873000000001</v>
      </c>
      <c r="O27" s="250">
        <v>9.7631739999999994</v>
      </c>
      <c r="P27" s="250">
        <v>10.320309999999999</v>
      </c>
      <c r="Q27" s="250">
        <v>10.285992</v>
      </c>
      <c r="R27" s="250">
        <v>10.193705</v>
      </c>
      <c r="S27" s="250">
        <v>10.127477000000001</v>
      </c>
      <c r="T27" s="250">
        <v>10.146236</v>
      </c>
      <c r="U27" s="250">
        <v>9.5829280000000008</v>
      </c>
      <c r="V27" s="250">
        <v>8.9233879999999992</v>
      </c>
      <c r="W27" s="250">
        <v>8.6707649999999994</v>
      </c>
      <c r="X27" s="250">
        <v>8.6648540000000001</v>
      </c>
      <c r="Y27" s="250">
        <v>8.4994289999999992</v>
      </c>
      <c r="Z27" s="250">
        <v>8.7846790000000006</v>
      </c>
      <c r="AA27" s="250">
        <v>8.6717060000000004</v>
      </c>
      <c r="AB27" s="250">
        <v>9.0112109999999994</v>
      </c>
      <c r="AC27" s="250">
        <v>9.0344549999999995</v>
      </c>
      <c r="AD27" s="250">
        <v>9.0071340000000006</v>
      </c>
      <c r="AE27" s="250">
        <v>8.9944769999999998</v>
      </c>
      <c r="AF27" s="250">
        <v>8.8536439999999992</v>
      </c>
      <c r="AG27" s="250">
        <v>8.5698229999999995</v>
      </c>
      <c r="AH27" s="250">
        <v>8.0897159999999992</v>
      </c>
      <c r="AI27" s="250">
        <v>8.2810620000000004</v>
      </c>
      <c r="AJ27" s="250">
        <v>8.1558060000000001</v>
      </c>
      <c r="AK27" s="250">
        <v>8.5627499999999994</v>
      </c>
      <c r="AL27" s="250">
        <v>8.5492570000000008</v>
      </c>
      <c r="AM27" s="250">
        <v>8.0759109999999996</v>
      </c>
      <c r="AN27" s="250">
        <v>8.1288070000000001</v>
      </c>
      <c r="AO27" s="250">
        <v>8.2858280000000004</v>
      </c>
      <c r="AP27" s="250">
        <v>8.4800109999999993</v>
      </c>
      <c r="AQ27" s="250">
        <v>8.4236409999999999</v>
      </c>
      <c r="AR27" s="250">
        <v>8.5070650000000008</v>
      </c>
      <c r="AS27" s="250">
        <v>8.5613969999999995</v>
      </c>
      <c r="AT27" s="250">
        <v>7.7747440000000001</v>
      </c>
      <c r="AU27" s="250">
        <v>8.2118000000000002</v>
      </c>
      <c r="AV27" s="250">
        <v>8.2697859999999999</v>
      </c>
      <c r="AW27" s="250">
        <v>9.0289339999999996</v>
      </c>
      <c r="AX27" s="250">
        <v>9.3290450000000007</v>
      </c>
      <c r="AY27" s="325">
        <v>8.7787980000000001</v>
      </c>
      <c r="AZ27" s="325">
        <v>8.6589609999999997</v>
      </c>
      <c r="BA27" s="325">
        <v>8.9886210000000002</v>
      </c>
      <c r="BB27" s="325">
        <v>8.8893330000000006</v>
      </c>
      <c r="BC27" s="325">
        <v>8.9152559999999994</v>
      </c>
      <c r="BD27" s="325">
        <v>9.0195629999999998</v>
      </c>
      <c r="BE27" s="325">
        <v>8.7211719999999993</v>
      </c>
      <c r="BF27" s="325">
        <v>8.8004599999999993</v>
      </c>
      <c r="BG27" s="325">
        <v>9.0689100000000007</v>
      </c>
      <c r="BH27" s="325">
        <v>9.343845</v>
      </c>
      <c r="BI27" s="325">
        <v>9.5084900000000001</v>
      </c>
      <c r="BJ27" s="325">
        <v>9.4211770000000001</v>
      </c>
      <c r="BK27" s="325">
        <v>8.8028460000000006</v>
      </c>
      <c r="BL27" s="325">
        <v>8.6469729999999991</v>
      </c>
      <c r="BM27" s="325">
        <v>8.9149399999999996</v>
      </c>
      <c r="BN27" s="325">
        <v>8.7894749999999995</v>
      </c>
      <c r="BO27" s="325">
        <v>8.7891870000000001</v>
      </c>
      <c r="BP27" s="325">
        <v>8.8704459999999994</v>
      </c>
      <c r="BQ27" s="325">
        <v>8.5482399999999998</v>
      </c>
      <c r="BR27" s="325">
        <v>8.6119420000000009</v>
      </c>
      <c r="BS27" s="325">
        <v>8.8907849999999993</v>
      </c>
      <c r="BT27" s="325">
        <v>9.1925290000000004</v>
      </c>
      <c r="BU27" s="325">
        <v>9.3915179999999996</v>
      </c>
      <c r="BV27" s="325">
        <v>9.3463740000000008</v>
      </c>
    </row>
    <row r="28" spans="1:74" ht="11.1" customHeight="1" x14ac:dyDescent="0.2">
      <c r="A28" s="107" t="s">
        <v>76</v>
      </c>
      <c r="B28" s="198" t="s">
        <v>78</v>
      </c>
      <c r="C28" s="250">
        <v>17.738306999999999</v>
      </c>
      <c r="D28" s="250">
        <v>17.609500000000001</v>
      </c>
      <c r="E28" s="250">
        <v>17.343235</v>
      </c>
      <c r="F28" s="250">
        <v>17.349148</v>
      </c>
      <c r="G28" s="250">
        <v>17.257390000000001</v>
      </c>
      <c r="H28" s="250">
        <v>17.091805000000001</v>
      </c>
      <c r="I28" s="250">
        <v>17.155162000000001</v>
      </c>
      <c r="J28" s="250">
        <v>17.100694000000001</v>
      </c>
      <c r="K28" s="250">
        <v>16.849118000000001</v>
      </c>
      <c r="L28" s="250">
        <v>16.789831</v>
      </c>
      <c r="M28" s="250">
        <v>16.945611</v>
      </c>
      <c r="N28" s="250">
        <v>16.342396000000001</v>
      </c>
      <c r="O28" s="250">
        <v>15.488706000000001</v>
      </c>
      <c r="P28" s="250">
        <v>15.843723000000001</v>
      </c>
      <c r="Q28" s="250">
        <v>15.809364</v>
      </c>
      <c r="R28" s="250">
        <v>15.742279</v>
      </c>
      <c r="S28" s="250">
        <v>15.91067</v>
      </c>
      <c r="T28" s="250">
        <v>15.663663</v>
      </c>
      <c r="U28" s="250">
        <v>15.649735</v>
      </c>
      <c r="V28" s="250">
        <v>15.209607</v>
      </c>
      <c r="W28" s="250">
        <v>15.238472</v>
      </c>
      <c r="X28" s="250">
        <v>15.296760000000001</v>
      </c>
      <c r="Y28" s="250">
        <v>15.58127</v>
      </c>
      <c r="Z28" s="250">
        <v>16.436447999999999</v>
      </c>
      <c r="AA28" s="250">
        <v>16.429957000000002</v>
      </c>
      <c r="AB28" s="250">
        <v>16.46237</v>
      </c>
      <c r="AC28" s="250">
        <v>16.488607999999999</v>
      </c>
      <c r="AD28" s="250">
        <v>16.635068</v>
      </c>
      <c r="AE28" s="250">
        <v>16.715716</v>
      </c>
      <c r="AF28" s="250">
        <v>16.631883999999999</v>
      </c>
      <c r="AG28" s="250">
        <v>16.554423</v>
      </c>
      <c r="AH28" s="250">
        <v>16.412734</v>
      </c>
      <c r="AI28" s="250">
        <v>16.459752999999999</v>
      </c>
      <c r="AJ28" s="250">
        <v>16.557116000000001</v>
      </c>
      <c r="AK28" s="250">
        <v>16.434491999999999</v>
      </c>
      <c r="AL28" s="250">
        <v>16.732616</v>
      </c>
      <c r="AM28" s="250">
        <v>16.418818000000002</v>
      </c>
      <c r="AN28" s="250">
        <v>16.251401000000001</v>
      </c>
      <c r="AO28" s="250">
        <v>16.500457000000001</v>
      </c>
      <c r="AP28" s="250">
        <v>16.374313999999998</v>
      </c>
      <c r="AQ28" s="250">
        <v>16.592587000000002</v>
      </c>
      <c r="AR28" s="250">
        <v>16.540068000000002</v>
      </c>
      <c r="AS28" s="250">
        <v>17.197016000000001</v>
      </c>
      <c r="AT28" s="250">
        <v>16.951377999999998</v>
      </c>
      <c r="AU28" s="250">
        <v>17.017838999999999</v>
      </c>
      <c r="AV28" s="250">
        <v>16.960404</v>
      </c>
      <c r="AW28" s="250">
        <v>17.157869999999999</v>
      </c>
      <c r="AX28" s="250">
        <v>17.191230000000001</v>
      </c>
      <c r="AY28" s="325">
        <v>17.216539999999998</v>
      </c>
      <c r="AZ28" s="325">
        <v>17.310220000000001</v>
      </c>
      <c r="BA28" s="325">
        <v>17.209630000000001</v>
      </c>
      <c r="BB28" s="325">
        <v>17.091449999999998</v>
      </c>
      <c r="BC28" s="325">
        <v>16.995180000000001</v>
      </c>
      <c r="BD28" s="325">
        <v>17.04907</v>
      </c>
      <c r="BE28" s="325">
        <v>16.970300000000002</v>
      </c>
      <c r="BF28" s="325">
        <v>16.942029999999999</v>
      </c>
      <c r="BG28" s="325">
        <v>16.94314</v>
      </c>
      <c r="BH28" s="325">
        <v>17.006869999999999</v>
      </c>
      <c r="BI28" s="325">
        <v>17.161829999999998</v>
      </c>
      <c r="BJ28" s="325">
        <v>17.17239</v>
      </c>
      <c r="BK28" s="325">
        <v>17.208120000000001</v>
      </c>
      <c r="BL28" s="325">
        <v>17.122620000000001</v>
      </c>
      <c r="BM28" s="325">
        <v>16.99616</v>
      </c>
      <c r="BN28" s="325">
        <v>16.85314</v>
      </c>
      <c r="BO28" s="325">
        <v>16.7804</v>
      </c>
      <c r="BP28" s="325">
        <v>16.85331</v>
      </c>
      <c r="BQ28" s="325">
        <v>16.795290000000001</v>
      </c>
      <c r="BR28" s="325">
        <v>16.786280000000001</v>
      </c>
      <c r="BS28" s="325">
        <v>16.810410000000001</v>
      </c>
      <c r="BT28" s="325">
        <v>16.895790000000002</v>
      </c>
      <c r="BU28" s="325">
        <v>17.072099999999999</v>
      </c>
      <c r="BV28" s="325">
        <v>17.102799999999998</v>
      </c>
    </row>
    <row r="29" spans="1:74" ht="11.1" customHeight="1" x14ac:dyDescent="0.2">
      <c r="A29" s="107"/>
      <c r="B29" s="108"/>
      <c r="C29" s="229"/>
      <c r="D29" s="229"/>
      <c r="E29" s="229"/>
      <c r="F29" s="229"/>
      <c r="G29" s="229"/>
      <c r="H29" s="229"/>
      <c r="I29" s="229"/>
      <c r="J29" s="229"/>
      <c r="K29" s="229"/>
      <c r="L29" s="229"/>
      <c r="M29" s="229"/>
      <c r="N29" s="229"/>
      <c r="O29" s="229"/>
      <c r="P29" s="229"/>
      <c r="Q29" s="229"/>
      <c r="R29" s="229"/>
      <c r="S29" s="229"/>
      <c r="T29" s="229"/>
      <c r="U29" s="229"/>
      <c r="V29" s="229"/>
      <c r="W29" s="229"/>
      <c r="X29" s="229"/>
      <c r="Y29" s="229"/>
      <c r="Z29" s="229"/>
      <c r="AA29" s="229"/>
      <c r="AB29" s="229"/>
      <c r="AC29" s="229"/>
      <c r="AD29" s="229"/>
      <c r="AE29" s="229"/>
      <c r="AF29" s="229"/>
      <c r="AG29" s="229"/>
      <c r="AH29" s="229"/>
      <c r="AI29" s="229"/>
      <c r="AJ29" s="229"/>
      <c r="AK29" s="229"/>
      <c r="AL29" s="229"/>
      <c r="AM29" s="229"/>
      <c r="AN29" s="229"/>
      <c r="AO29" s="229"/>
      <c r="AP29" s="229"/>
      <c r="AQ29" s="229"/>
      <c r="AR29" s="229"/>
      <c r="AS29" s="229"/>
      <c r="AT29" s="229"/>
      <c r="AU29" s="229"/>
      <c r="AV29" s="229"/>
      <c r="AW29" s="229"/>
      <c r="AX29" s="229"/>
      <c r="AY29" s="352"/>
      <c r="AZ29" s="352"/>
      <c r="BA29" s="352"/>
      <c r="BB29" s="352"/>
      <c r="BC29" s="352"/>
      <c r="BD29" s="352"/>
      <c r="BE29" s="352"/>
      <c r="BF29" s="352"/>
      <c r="BG29" s="352"/>
      <c r="BH29" s="352"/>
      <c r="BI29" s="352"/>
      <c r="BJ29" s="352"/>
      <c r="BK29" s="352"/>
      <c r="BL29" s="352"/>
      <c r="BM29" s="352"/>
      <c r="BN29" s="352"/>
      <c r="BO29" s="352"/>
      <c r="BP29" s="352"/>
      <c r="BQ29" s="352"/>
      <c r="BR29" s="352"/>
      <c r="BS29" s="352"/>
      <c r="BT29" s="352"/>
      <c r="BU29" s="352"/>
      <c r="BV29" s="352"/>
    </row>
    <row r="30" spans="1:74" ht="11.1" customHeight="1" x14ac:dyDescent="0.2">
      <c r="A30" s="107"/>
      <c r="B30" s="55" t="s">
        <v>130</v>
      </c>
      <c r="C30" s="229"/>
      <c r="D30" s="229"/>
      <c r="E30" s="229"/>
      <c r="F30" s="229"/>
      <c r="G30" s="229"/>
      <c r="H30" s="229"/>
      <c r="I30" s="229"/>
      <c r="J30" s="229"/>
      <c r="K30" s="229"/>
      <c r="L30" s="229"/>
      <c r="M30" s="229"/>
      <c r="N30" s="229"/>
      <c r="O30" s="229"/>
      <c r="P30" s="229"/>
      <c r="Q30" s="229"/>
      <c r="R30" s="229"/>
      <c r="S30" s="229"/>
      <c r="T30" s="229"/>
      <c r="U30" s="229"/>
      <c r="V30" s="229"/>
      <c r="W30" s="229"/>
      <c r="X30" s="229"/>
      <c r="Y30" s="229"/>
      <c r="Z30" s="229"/>
      <c r="AA30" s="229"/>
      <c r="AB30" s="229"/>
      <c r="AC30" s="229"/>
      <c r="AD30" s="229"/>
      <c r="AE30" s="229"/>
      <c r="AF30" s="229"/>
      <c r="AG30" s="229"/>
      <c r="AH30" s="229"/>
      <c r="AI30" s="229"/>
      <c r="AJ30" s="229"/>
      <c r="AK30" s="229"/>
      <c r="AL30" s="229"/>
      <c r="AM30" s="229"/>
      <c r="AN30" s="229"/>
      <c r="AO30" s="229"/>
      <c r="AP30" s="229"/>
      <c r="AQ30" s="229"/>
      <c r="AR30" s="229"/>
      <c r="AS30" s="229"/>
      <c r="AT30" s="229"/>
      <c r="AU30" s="229"/>
      <c r="AV30" s="229"/>
      <c r="AW30" s="229"/>
      <c r="AX30" s="229"/>
      <c r="AY30" s="352"/>
      <c r="AZ30" s="352"/>
      <c r="BA30" s="352"/>
      <c r="BB30" s="352"/>
      <c r="BC30" s="352"/>
      <c r="BD30" s="352"/>
      <c r="BE30" s="352"/>
      <c r="BF30" s="352"/>
      <c r="BG30" s="352"/>
      <c r="BH30" s="352"/>
      <c r="BI30" s="352"/>
      <c r="BJ30" s="352"/>
      <c r="BK30" s="352"/>
      <c r="BL30" s="352"/>
      <c r="BM30" s="352"/>
      <c r="BN30" s="352"/>
      <c r="BO30" s="352"/>
      <c r="BP30" s="352"/>
      <c r="BQ30" s="352"/>
      <c r="BR30" s="352"/>
      <c r="BS30" s="352"/>
      <c r="BT30" s="352"/>
      <c r="BU30" s="352"/>
      <c r="BV30" s="352"/>
    </row>
    <row r="31" spans="1:74" ht="11.1" customHeight="1" x14ac:dyDescent="0.2">
      <c r="A31" s="107"/>
      <c r="B31" s="55" t="s">
        <v>33</v>
      </c>
      <c r="C31" s="229"/>
      <c r="D31" s="229"/>
      <c r="E31" s="229"/>
      <c r="F31" s="229"/>
      <c r="G31" s="229"/>
      <c r="H31" s="229"/>
      <c r="I31" s="229"/>
      <c r="J31" s="229"/>
      <c r="K31" s="229"/>
      <c r="L31" s="229"/>
      <c r="M31" s="229"/>
      <c r="N31" s="229"/>
      <c r="O31" s="229"/>
      <c r="P31" s="229"/>
      <c r="Q31" s="229"/>
      <c r="R31" s="229"/>
      <c r="S31" s="229"/>
      <c r="T31" s="229"/>
      <c r="U31" s="229"/>
      <c r="V31" s="229"/>
      <c r="W31" s="229"/>
      <c r="X31" s="229"/>
      <c r="Y31" s="229"/>
      <c r="Z31" s="229"/>
      <c r="AA31" s="229"/>
      <c r="AB31" s="229"/>
      <c r="AC31" s="229"/>
      <c r="AD31" s="229"/>
      <c r="AE31" s="229"/>
      <c r="AF31" s="229"/>
      <c r="AG31" s="229"/>
      <c r="AH31" s="229"/>
      <c r="AI31" s="229"/>
      <c r="AJ31" s="229"/>
      <c r="AK31" s="229"/>
      <c r="AL31" s="229"/>
      <c r="AM31" s="229"/>
      <c r="AN31" s="229"/>
      <c r="AO31" s="229"/>
      <c r="AP31" s="229"/>
      <c r="AQ31" s="229"/>
      <c r="AR31" s="229"/>
      <c r="AS31" s="229"/>
      <c r="AT31" s="229"/>
      <c r="AU31" s="229"/>
      <c r="AV31" s="229"/>
      <c r="AW31" s="229"/>
      <c r="AX31" s="229"/>
      <c r="AY31" s="352"/>
      <c r="AZ31" s="352"/>
      <c r="BA31" s="352"/>
      <c r="BB31" s="352"/>
      <c r="BC31" s="352"/>
      <c r="BD31" s="352"/>
      <c r="BE31" s="352"/>
      <c r="BF31" s="352"/>
      <c r="BG31" s="352"/>
      <c r="BH31" s="352"/>
      <c r="BI31" s="352"/>
      <c r="BJ31" s="352"/>
      <c r="BK31" s="352"/>
      <c r="BL31" s="352"/>
      <c r="BM31" s="352"/>
      <c r="BN31" s="352"/>
      <c r="BO31" s="352"/>
      <c r="BP31" s="352"/>
      <c r="BQ31" s="352"/>
      <c r="BR31" s="352"/>
      <c r="BS31" s="352"/>
      <c r="BT31" s="352"/>
      <c r="BU31" s="352"/>
      <c r="BV31" s="352"/>
    </row>
    <row r="32" spans="1:74" ht="11.1" customHeight="1" x14ac:dyDescent="0.2">
      <c r="A32" s="52" t="s">
        <v>528</v>
      </c>
      <c r="B32" s="198" t="s">
        <v>392</v>
      </c>
      <c r="C32" s="208">
        <v>2.09</v>
      </c>
      <c r="D32" s="208">
        <v>2.06</v>
      </c>
      <c r="E32" s="208">
        <v>2.0699999999999998</v>
      </c>
      <c r="F32" s="208">
        <v>2.08</v>
      </c>
      <c r="G32" s="208">
        <v>2.09</v>
      </c>
      <c r="H32" s="208">
        <v>2.0699999999999998</v>
      </c>
      <c r="I32" s="208">
        <v>2.06</v>
      </c>
      <c r="J32" s="208">
        <v>2.0499999999999998</v>
      </c>
      <c r="K32" s="208">
        <v>2.02</v>
      </c>
      <c r="L32" s="208">
        <v>2.0299999999999998</v>
      </c>
      <c r="M32" s="208">
        <v>2.04</v>
      </c>
      <c r="N32" s="208">
        <v>2.04</v>
      </c>
      <c r="O32" s="208">
        <v>2.06</v>
      </c>
      <c r="P32" s="208">
        <v>2.0699999999999998</v>
      </c>
      <c r="Q32" s="208">
        <v>2.04</v>
      </c>
      <c r="R32" s="208">
        <v>2.0699999999999998</v>
      </c>
      <c r="S32" s="208">
        <v>2.04</v>
      </c>
      <c r="T32" s="208">
        <v>2.04</v>
      </c>
      <c r="U32" s="208">
        <v>2.0499999999999998</v>
      </c>
      <c r="V32" s="208">
        <v>2.06</v>
      </c>
      <c r="W32" s="208">
        <v>2.0499999999999998</v>
      </c>
      <c r="X32" s="208">
        <v>2.04</v>
      </c>
      <c r="Y32" s="208">
        <v>2.06</v>
      </c>
      <c r="Z32" s="208">
        <v>2.11</v>
      </c>
      <c r="AA32" s="208">
        <v>2.1</v>
      </c>
      <c r="AB32" s="208">
        <v>2.0699999999999998</v>
      </c>
      <c r="AC32" s="208">
        <v>2.08</v>
      </c>
      <c r="AD32" s="208">
        <v>2.0699999999999998</v>
      </c>
      <c r="AE32" s="208">
        <v>2.0499999999999998</v>
      </c>
      <c r="AF32" s="208">
        <v>2.0299999999999998</v>
      </c>
      <c r="AG32" s="208">
        <v>2.02</v>
      </c>
      <c r="AH32" s="208">
        <v>2</v>
      </c>
      <c r="AI32" s="208">
        <v>1.96</v>
      </c>
      <c r="AJ32" s="208">
        <v>1.96</v>
      </c>
      <c r="AK32" s="208">
        <v>1.96</v>
      </c>
      <c r="AL32" s="208">
        <v>1.91</v>
      </c>
      <c r="AM32" s="208">
        <v>1.94</v>
      </c>
      <c r="AN32" s="208">
        <v>1.91</v>
      </c>
      <c r="AO32" s="208">
        <v>1.94</v>
      </c>
      <c r="AP32" s="208">
        <v>1.93</v>
      </c>
      <c r="AQ32" s="208">
        <v>1.9</v>
      </c>
      <c r="AR32" s="208">
        <v>1.91</v>
      </c>
      <c r="AS32" s="208">
        <v>1.91</v>
      </c>
      <c r="AT32" s="208">
        <v>1.9</v>
      </c>
      <c r="AU32" s="208">
        <v>1.9378992312000001</v>
      </c>
      <c r="AV32" s="208">
        <v>1.9057924898</v>
      </c>
      <c r="AW32" s="208">
        <v>2.0162</v>
      </c>
      <c r="AX32" s="208">
        <v>2.0310009999999998</v>
      </c>
      <c r="AY32" s="333">
        <v>2.052009</v>
      </c>
      <c r="AZ32" s="333">
        <v>2.073509</v>
      </c>
      <c r="BA32" s="333">
        <v>2.0760540000000001</v>
      </c>
      <c r="BB32" s="333">
        <v>2.0950690000000001</v>
      </c>
      <c r="BC32" s="333">
        <v>2.0876790000000001</v>
      </c>
      <c r="BD32" s="333">
        <v>2.0559599999999998</v>
      </c>
      <c r="BE32" s="333">
        <v>2.0341749999999998</v>
      </c>
      <c r="BF32" s="333">
        <v>2.0448620000000002</v>
      </c>
      <c r="BG32" s="333">
        <v>2.0526970000000002</v>
      </c>
      <c r="BH32" s="333">
        <v>2.0416780000000001</v>
      </c>
      <c r="BI32" s="333">
        <v>2.0490629999999999</v>
      </c>
      <c r="BJ32" s="333">
        <v>2.049274</v>
      </c>
      <c r="BK32" s="333">
        <v>2.069709</v>
      </c>
      <c r="BL32" s="333">
        <v>2.077982</v>
      </c>
      <c r="BM32" s="333">
        <v>2.0823779999999998</v>
      </c>
      <c r="BN32" s="333">
        <v>2.0994350000000002</v>
      </c>
      <c r="BO32" s="333">
        <v>2.093601</v>
      </c>
      <c r="BP32" s="333">
        <v>2.0680800000000001</v>
      </c>
      <c r="BQ32" s="333">
        <v>2.0506190000000002</v>
      </c>
      <c r="BR32" s="333">
        <v>2.0625719999999998</v>
      </c>
      <c r="BS32" s="333">
        <v>2.0715349999999999</v>
      </c>
      <c r="BT32" s="333">
        <v>2.0623999999999998</v>
      </c>
      <c r="BU32" s="333">
        <v>2.070478</v>
      </c>
      <c r="BV32" s="333">
        <v>2.065785</v>
      </c>
    </row>
    <row r="33" spans="1:74" ht="11.1" customHeight="1" x14ac:dyDescent="0.2">
      <c r="A33" s="107" t="s">
        <v>530</v>
      </c>
      <c r="B33" s="198" t="s">
        <v>458</v>
      </c>
      <c r="C33" s="208">
        <v>4.1100000000000003</v>
      </c>
      <c r="D33" s="208">
        <v>3.56</v>
      </c>
      <c r="E33" s="208">
        <v>3.35</v>
      </c>
      <c r="F33" s="208">
        <v>3.38</v>
      </c>
      <c r="G33" s="208">
        <v>3.48</v>
      </c>
      <c r="H33" s="208">
        <v>3.29</v>
      </c>
      <c r="I33" s="208">
        <v>3.21</v>
      </c>
      <c r="J33" s="208">
        <v>3.13</v>
      </c>
      <c r="K33" s="208">
        <v>3.16</v>
      </c>
      <c r="L33" s="208">
        <v>3.13</v>
      </c>
      <c r="M33" s="208">
        <v>3.35</v>
      </c>
      <c r="N33" s="208">
        <v>3.63</v>
      </c>
      <c r="O33" s="208">
        <v>5.0599999999999996</v>
      </c>
      <c r="P33" s="208">
        <v>3.61</v>
      </c>
      <c r="Q33" s="208">
        <v>3.18</v>
      </c>
      <c r="R33" s="208">
        <v>3.14</v>
      </c>
      <c r="S33" s="208">
        <v>3.06</v>
      </c>
      <c r="T33" s="208">
        <v>3.13</v>
      </c>
      <c r="U33" s="208">
        <v>3.23</v>
      </c>
      <c r="V33" s="208">
        <v>3.28</v>
      </c>
      <c r="W33" s="208">
        <v>3.12</v>
      </c>
      <c r="X33" s="208">
        <v>3.43</v>
      </c>
      <c r="Y33" s="208">
        <v>4.18</v>
      </c>
      <c r="Z33" s="208">
        <v>4.72</v>
      </c>
      <c r="AA33" s="208">
        <v>4</v>
      </c>
      <c r="AB33" s="208">
        <v>3.63</v>
      </c>
      <c r="AC33" s="208">
        <v>3.46</v>
      </c>
      <c r="AD33" s="208">
        <v>2.89</v>
      </c>
      <c r="AE33" s="208">
        <v>2.77</v>
      </c>
      <c r="AF33" s="208">
        <v>2.58</v>
      </c>
      <c r="AG33" s="208">
        <v>2.54</v>
      </c>
      <c r="AH33" s="208">
        <v>2.42</v>
      </c>
      <c r="AI33" s="208">
        <v>2.59</v>
      </c>
      <c r="AJ33" s="208">
        <v>2.4900000000000002</v>
      </c>
      <c r="AK33" s="208">
        <v>2.96</v>
      </c>
      <c r="AL33" s="208">
        <v>2.91</v>
      </c>
      <c r="AM33" s="208">
        <v>2.63</v>
      </c>
      <c r="AN33" s="208">
        <v>2.4</v>
      </c>
      <c r="AO33" s="208">
        <v>2.14</v>
      </c>
      <c r="AP33" s="208">
        <v>2.1</v>
      </c>
      <c r="AQ33" s="208">
        <v>2.16</v>
      </c>
      <c r="AR33" s="208">
        <v>2.0099999999999998</v>
      </c>
      <c r="AS33" s="208">
        <v>2.0299999999999998</v>
      </c>
      <c r="AT33" s="208">
        <v>2.39</v>
      </c>
      <c r="AU33" s="208">
        <v>2.4137850765</v>
      </c>
      <c r="AV33" s="208">
        <v>2.4916723443</v>
      </c>
      <c r="AW33" s="208">
        <v>2.8920360000000001</v>
      </c>
      <c r="AX33" s="208">
        <v>3.1056439999999998</v>
      </c>
      <c r="AY33" s="333">
        <v>3.753142</v>
      </c>
      <c r="AZ33" s="333">
        <v>3.6572979999999999</v>
      </c>
      <c r="BA33" s="333">
        <v>3.4044439999999998</v>
      </c>
      <c r="BB33" s="333">
        <v>3.2813940000000001</v>
      </c>
      <c r="BC33" s="333">
        <v>3.2242160000000002</v>
      </c>
      <c r="BD33" s="333">
        <v>3.140361</v>
      </c>
      <c r="BE33" s="333">
        <v>3.223646</v>
      </c>
      <c r="BF33" s="333">
        <v>3.2462490000000002</v>
      </c>
      <c r="BG33" s="333">
        <v>3.1726429999999999</v>
      </c>
      <c r="BH33" s="333">
        <v>3.2589800000000002</v>
      </c>
      <c r="BI33" s="333">
        <v>3.395321</v>
      </c>
      <c r="BJ33" s="333">
        <v>3.7105769999999998</v>
      </c>
      <c r="BK33" s="333">
        <v>4.0793549999999996</v>
      </c>
      <c r="BL33" s="333">
        <v>4.0243479999999998</v>
      </c>
      <c r="BM33" s="333">
        <v>3.7347730000000001</v>
      </c>
      <c r="BN33" s="333">
        <v>3.5711729999999999</v>
      </c>
      <c r="BO33" s="333">
        <v>3.5003259999999998</v>
      </c>
      <c r="BP33" s="333">
        <v>3.4632499999999999</v>
      </c>
      <c r="BQ33" s="333">
        <v>3.5052249999999998</v>
      </c>
      <c r="BR33" s="333">
        <v>3.5319210000000001</v>
      </c>
      <c r="BS33" s="333">
        <v>3.4615170000000002</v>
      </c>
      <c r="BT33" s="333">
        <v>3.5533899999999998</v>
      </c>
      <c r="BU33" s="333">
        <v>3.7103769999999998</v>
      </c>
      <c r="BV33" s="333">
        <v>3.9665409999999999</v>
      </c>
    </row>
    <row r="34" spans="1:74" ht="11.1" customHeight="1" x14ac:dyDescent="0.2">
      <c r="A34" s="52" t="s">
        <v>529</v>
      </c>
      <c r="B34" s="198" t="s">
        <v>401</v>
      </c>
      <c r="C34" s="208">
        <v>11.25</v>
      </c>
      <c r="D34" s="208">
        <v>10.77</v>
      </c>
      <c r="E34" s="208">
        <v>11.42</v>
      </c>
      <c r="F34" s="208">
        <v>10.64</v>
      </c>
      <c r="G34" s="208">
        <v>10.69</v>
      </c>
      <c r="H34" s="208">
        <v>10.48</v>
      </c>
      <c r="I34" s="208">
        <v>9.99</v>
      </c>
      <c r="J34" s="208">
        <v>10.029999999999999</v>
      </c>
      <c r="K34" s="208">
        <v>10.06</v>
      </c>
      <c r="L34" s="208">
        <v>10.61</v>
      </c>
      <c r="M34" s="208">
        <v>10.28</v>
      </c>
      <c r="N34" s="208">
        <v>13.6</v>
      </c>
      <c r="O34" s="208">
        <v>11.45</v>
      </c>
      <c r="P34" s="208">
        <v>11.46</v>
      </c>
      <c r="Q34" s="208">
        <v>12.1</v>
      </c>
      <c r="R34" s="208">
        <v>12.2</v>
      </c>
      <c r="S34" s="208">
        <v>12.83</v>
      </c>
      <c r="T34" s="208">
        <v>13.81</v>
      </c>
      <c r="U34" s="208">
        <v>13.76</v>
      </c>
      <c r="V34" s="208">
        <v>14.38</v>
      </c>
      <c r="W34" s="208">
        <v>13.91</v>
      </c>
      <c r="X34" s="208">
        <v>14.52</v>
      </c>
      <c r="Y34" s="208">
        <v>15.25</v>
      </c>
      <c r="Z34" s="208">
        <v>13.56</v>
      </c>
      <c r="AA34" s="208">
        <v>11.3</v>
      </c>
      <c r="AB34" s="208">
        <v>12.28</v>
      </c>
      <c r="AC34" s="208">
        <v>13.68</v>
      </c>
      <c r="AD34" s="208">
        <v>13.89</v>
      </c>
      <c r="AE34" s="208">
        <v>13.47</v>
      </c>
      <c r="AF34" s="208">
        <v>12.92</v>
      </c>
      <c r="AG34" s="208">
        <v>12.93</v>
      </c>
      <c r="AH34" s="208">
        <v>13.72</v>
      </c>
      <c r="AI34" s="208">
        <v>11.53</v>
      </c>
      <c r="AJ34" s="208">
        <v>12.65</v>
      </c>
      <c r="AK34" s="208">
        <v>12.05</v>
      </c>
      <c r="AL34" s="208">
        <v>12.85</v>
      </c>
      <c r="AM34" s="208">
        <v>13.15</v>
      </c>
      <c r="AN34" s="208">
        <v>12.68</v>
      </c>
      <c r="AO34" s="208">
        <v>10.29</v>
      </c>
      <c r="AP34" s="208">
        <v>8.19</v>
      </c>
      <c r="AQ34" s="208">
        <v>5.69</v>
      </c>
      <c r="AR34" s="208">
        <v>6.25</v>
      </c>
      <c r="AS34" s="208">
        <v>7.38</v>
      </c>
      <c r="AT34" s="208">
        <v>9.66</v>
      </c>
      <c r="AU34" s="208">
        <v>9.56</v>
      </c>
      <c r="AV34" s="208">
        <v>8.1740499999999994</v>
      </c>
      <c r="AW34" s="208">
        <v>7.7155719999999999</v>
      </c>
      <c r="AX34" s="208">
        <v>8.3532279999999997</v>
      </c>
      <c r="AY34" s="333">
        <v>9.1705919999999992</v>
      </c>
      <c r="AZ34" s="333">
        <v>9.597982</v>
      </c>
      <c r="BA34" s="333">
        <v>10.408010000000001</v>
      </c>
      <c r="BB34" s="333">
        <v>11.239839999999999</v>
      </c>
      <c r="BC34" s="333">
        <v>10.791679999999999</v>
      </c>
      <c r="BD34" s="333">
        <v>10.984489999999999</v>
      </c>
      <c r="BE34" s="333">
        <v>10.363289999999999</v>
      </c>
      <c r="BF34" s="333">
        <v>9.8562390000000004</v>
      </c>
      <c r="BG34" s="333">
        <v>9.5541129999999992</v>
      </c>
      <c r="BH34" s="333">
        <v>9.4708319999999997</v>
      </c>
      <c r="BI34" s="333">
        <v>9.4621390000000005</v>
      </c>
      <c r="BJ34" s="333">
        <v>9.8510760000000008</v>
      </c>
      <c r="BK34" s="333">
        <v>9.9483040000000003</v>
      </c>
      <c r="BL34" s="333">
        <v>9.7495849999999997</v>
      </c>
      <c r="BM34" s="333">
        <v>10.151479999999999</v>
      </c>
      <c r="BN34" s="333">
        <v>10.933389999999999</v>
      </c>
      <c r="BO34" s="333">
        <v>10.59258</v>
      </c>
      <c r="BP34" s="333">
        <v>10.98</v>
      </c>
      <c r="BQ34" s="333">
        <v>10.63452</v>
      </c>
      <c r="BR34" s="333">
        <v>10.314030000000001</v>
      </c>
      <c r="BS34" s="333">
        <v>10.100440000000001</v>
      </c>
      <c r="BT34" s="333">
        <v>10.06584</v>
      </c>
      <c r="BU34" s="333">
        <v>10.063029999999999</v>
      </c>
      <c r="BV34" s="333">
        <v>10.40048</v>
      </c>
    </row>
    <row r="35" spans="1:74" ht="11.1" customHeight="1" x14ac:dyDescent="0.2">
      <c r="A35" s="56" t="s">
        <v>16</v>
      </c>
      <c r="B35" s="198" t="s">
        <v>400</v>
      </c>
      <c r="C35" s="208">
        <v>13.02</v>
      </c>
      <c r="D35" s="208">
        <v>12.98</v>
      </c>
      <c r="E35" s="208">
        <v>12.35</v>
      </c>
      <c r="F35" s="208">
        <v>13</v>
      </c>
      <c r="G35" s="208">
        <v>12.22</v>
      </c>
      <c r="H35" s="208">
        <v>11.56</v>
      </c>
      <c r="I35" s="208">
        <v>11.82</v>
      </c>
      <c r="J35" s="208">
        <v>12.95</v>
      </c>
      <c r="K35" s="208">
        <v>14.52</v>
      </c>
      <c r="L35" s="208">
        <v>14.11</v>
      </c>
      <c r="M35" s="208">
        <v>14.61</v>
      </c>
      <c r="N35" s="208">
        <v>14.63</v>
      </c>
      <c r="O35" s="208">
        <v>16.07</v>
      </c>
      <c r="P35" s="208">
        <v>15.19</v>
      </c>
      <c r="Q35" s="208">
        <v>15.02</v>
      </c>
      <c r="R35" s="208">
        <v>16.190000000000001</v>
      </c>
      <c r="S35" s="208">
        <v>16.73</v>
      </c>
      <c r="T35" s="208">
        <v>16.59</v>
      </c>
      <c r="U35" s="208">
        <v>16.21</v>
      </c>
      <c r="V35" s="208">
        <v>16.93</v>
      </c>
      <c r="W35" s="208">
        <v>17.39</v>
      </c>
      <c r="X35" s="208">
        <v>17.760000000000002</v>
      </c>
      <c r="Y35" s="208">
        <v>16.39</v>
      </c>
      <c r="Z35" s="208">
        <v>14.54</v>
      </c>
      <c r="AA35" s="208">
        <v>14.12</v>
      </c>
      <c r="AB35" s="208">
        <v>15.19</v>
      </c>
      <c r="AC35" s="208">
        <v>15.7</v>
      </c>
      <c r="AD35" s="208">
        <v>16.350000000000001</v>
      </c>
      <c r="AE35" s="208">
        <v>16.190000000000001</v>
      </c>
      <c r="AF35" s="208">
        <v>14.85</v>
      </c>
      <c r="AG35" s="208">
        <v>15.1</v>
      </c>
      <c r="AH35" s="208">
        <v>14.82</v>
      </c>
      <c r="AI35" s="208">
        <v>15.04</v>
      </c>
      <c r="AJ35" s="208">
        <v>15.37</v>
      </c>
      <c r="AK35" s="208">
        <v>15.28</v>
      </c>
      <c r="AL35" s="208">
        <v>14.73</v>
      </c>
      <c r="AM35" s="208">
        <v>14.54</v>
      </c>
      <c r="AN35" s="208">
        <v>13.78</v>
      </c>
      <c r="AO35" s="208">
        <v>10.83</v>
      </c>
      <c r="AP35" s="208">
        <v>8.82</v>
      </c>
      <c r="AQ35" s="208">
        <v>7.29</v>
      </c>
      <c r="AR35" s="208">
        <v>8.9700000000000006</v>
      </c>
      <c r="AS35" s="208">
        <v>10.69</v>
      </c>
      <c r="AT35" s="208">
        <v>10.44</v>
      </c>
      <c r="AU35" s="208">
        <v>9.83</v>
      </c>
      <c r="AV35" s="208">
        <v>9.6494400000000002</v>
      </c>
      <c r="AW35" s="208">
        <v>10.570349999999999</v>
      </c>
      <c r="AX35" s="208">
        <v>11.40558</v>
      </c>
      <c r="AY35" s="333">
        <v>12.292719999999999</v>
      </c>
      <c r="AZ35" s="333">
        <v>12.85749</v>
      </c>
      <c r="BA35" s="333">
        <v>13.62039</v>
      </c>
      <c r="BB35" s="333">
        <v>13.37276</v>
      </c>
      <c r="BC35" s="333">
        <v>12.93238</v>
      </c>
      <c r="BD35" s="333">
        <v>12.94769</v>
      </c>
      <c r="BE35" s="333">
        <v>12.90978</v>
      </c>
      <c r="BF35" s="333">
        <v>12.78403</v>
      </c>
      <c r="BG35" s="333">
        <v>12.56315</v>
      </c>
      <c r="BH35" s="333">
        <v>12.826000000000001</v>
      </c>
      <c r="BI35" s="333">
        <v>13.223890000000001</v>
      </c>
      <c r="BJ35" s="333">
        <v>12.658910000000001</v>
      </c>
      <c r="BK35" s="333">
        <v>12.711069999999999</v>
      </c>
      <c r="BL35" s="333">
        <v>12.943530000000001</v>
      </c>
      <c r="BM35" s="333">
        <v>13.380990000000001</v>
      </c>
      <c r="BN35" s="333">
        <v>13.20964</v>
      </c>
      <c r="BO35" s="333">
        <v>13.147790000000001</v>
      </c>
      <c r="BP35" s="333">
        <v>13.359310000000001</v>
      </c>
      <c r="BQ35" s="333">
        <v>13.495139999999999</v>
      </c>
      <c r="BR35" s="333">
        <v>13.382770000000001</v>
      </c>
      <c r="BS35" s="333">
        <v>13.20946</v>
      </c>
      <c r="BT35" s="333">
        <v>13.534789999999999</v>
      </c>
      <c r="BU35" s="333">
        <v>13.87993</v>
      </c>
      <c r="BV35" s="333">
        <v>13.05627</v>
      </c>
    </row>
    <row r="36" spans="1:74" ht="11.1" customHeight="1" x14ac:dyDescent="0.2">
      <c r="A36" s="56"/>
      <c r="B36" s="55" t="s">
        <v>1024</v>
      </c>
      <c r="C36" s="208"/>
      <c r="D36" s="208"/>
      <c r="E36" s="208"/>
      <c r="F36" s="208"/>
      <c r="G36" s="208"/>
      <c r="H36" s="208"/>
      <c r="I36" s="208"/>
      <c r="J36" s="208"/>
      <c r="K36" s="208"/>
      <c r="L36" s="208"/>
      <c r="M36" s="208"/>
      <c r="N36" s="208"/>
      <c r="O36" s="208"/>
      <c r="P36" s="208"/>
      <c r="Q36" s="208"/>
      <c r="R36" s="208"/>
      <c r="S36" s="208"/>
      <c r="T36" s="208"/>
      <c r="U36" s="208"/>
      <c r="V36" s="208"/>
      <c r="W36" s="208"/>
      <c r="X36" s="208"/>
      <c r="Y36" s="208"/>
      <c r="Z36" s="208"/>
      <c r="AA36" s="208"/>
      <c r="AB36" s="208"/>
      <c r="AC36" s="208"/>
      <c r="AD36" s="208"/>
      <c r="AE36" s="208"/>
      <c r="AF36" s="208"/>
      <c r="AG36" s="208"/>
      <c r="AH36" s="208"/>
      <c r="AI36" s="208"/>
      <c r="AJ36" s="208"/>
      <c r="AK36" s="208"/>
      <c r="AL36" s="208"/>
      <c r="AM36" s="208"/>
      <c r="AN36" s="208"/>
      <c r="AO36" s="208"/>
      <c r="AP36" s="208"/>
      <c r="AQ36" s="208"/>
      <c r="AR36" s="208"/>
      <c r="AS36" s="208"/>
      <c r="AT36" s="208"/>
      <c r="AU36" s="208"/>
      <c r="AV36" s="208"/>
      <c r="AW36" s="208"/>
      <c r="AX36" s="208"/>
      <c r="AY36" s="333"/>
      <c r="AZ36" s="333"/>
      <c r="BA36" s="333"/>
      <c r="BB36" s="333"/>
      <c r="BC36" s="333"/>
      <c r="BD36" s="333"/>
      <c r="BE36" s="333"/>
      <c r="BF36" s="333"/>
      <c r="BG36" s="333"/>
      <c r="BH36" s="333"/>
      <c r="BI36" s="333"/>
      <c r="BJ36" s="333"/>
      <c r="BK36" s="333"/>
      <c r="BL36" s="333"/>
      <c r="BM36" s="333"/>
      <c r="BN36" s="333"/>
      <c r="BO36" s="333"/>
      <c r="BP36" s="333"/>
      <c r="BQ36" s="333"/>
      <c r="BR36" s="333"/>
      <c r="BS36" s="333"/>
      <c r="BT36" s="333"/>
      <c r="BU36" s="333"/>
      <c r="BV36" s="333"/>
    </row>
    <row r="37" spans="1:74" ht="11.1" customHeight="1" x14ac:dyDescent="0.2">
      <c r="A37" s="56" t="s">
        <v>532</v>
      </c>
      <c r="B37" s="198" t="s">
        <v>391</v>
      </c>
      <c r="C37" s="208">
        <v>12.21</v>
      </c>
      <c r="D37" s="208">
        <v>12.79</v>
      </c>
      <c r="E37" s="208">
        <v>12.89</v>
      </c>
      <c r="F37" s="208">
        <v>12.72</v>
      </c>
      <c r="G37" s="208">
        <v>13.07</v>
      </c>
      <c r="H37" s="208">
        <v>13.2</v>
      </c>
      <c r="I37" s="208">
        <v>13.08</v>
      </c>
      <c r="J37" s="208">
        <v>13.15</v>
      </c>
      <c r="K37" s="208">
        <v>13.28</v>
      </c>
      <c r="L37" s="208">
        <v>12.8</v>
      </c>
      <c r="M37" s="208">
        <v>12.94</v>
      </c>
      <c r="N37" s="208">
        <v>12.45</v>
      </c>
      <c r="O37" s="208">
        <v>12.22</v>
      </c>
      <c r="P37" s="208">
        <v>12.63</v>
      </c>
      <c r="Q37" s="208">
        <v>12.97</v>
      </c>
      <c r="R37" s="208">
        <v>12.88</v>
      </c>
      <c r="S37" s="208">
        <v>13.12</v>
      </c>
      <c r="T37" s="208">
        <v>13.03</v>
      </c>
      <c r="U37" s="208">
        <v>13.13</v>
      </c>
      <c r="V37" s="208">
        <v>13.26</v>
      </c>
      <c r="W37" s="208">
        <v>13.01</v>
      </c>
      <c r="X37" s="208">
        <v>12.85</v>
      </c>
      <c r="Y37" s="208">
        <v>12.9</v>
      </c>
      <c r="Z37" s="208">
        <v>12.43</v>
      </c>
      <c r="AA37" s="208">
        <v>12.47</v>
      </c>
      <c r="AB37" s="208">
        <v>12.72</v>
      </c>
      <c r="AC37" s="208">
        <v>12.84</v>
      </c>
      <c r="AD37" s="208">
        <v>13.25</v>
      </c>
      <c r="AE37" s="208">
        <v>13.31</v>
      </c>
      <c r="AF37" s="208">
        <v>13.32</v>
      </c>
      <c r="AG37" s="208">
        <v>13.26</v>
      </c>
      <c r="AH37" s="208">
        <v>13.3</v>
      </c>
      <c r="AI37" s="208">
        <v>13.16</v>
      </c>
      <c r="AJ37" s="208">
        <v>12.81</v>
      </c>
      <c r="AK37" s="208">
        <v>13.03</v>
      </c>
      <c r="AL37" s="208">
        <v>12.68</v>
      </c>
      <c r="AM37" s="208">
        <v>12.79</v>
      </c>
      <c r="AN37" s="208">
        <v>12.85</v>
      </c>
      <c r="AO37" s="208">
        <v>13.09</v>
      </c>
      <c r="AP37" s="208">
        <v>13.28</v>
      </c>
      <c r="AQ37" s="208">
        <v>13.15</v>
      </c>
      <c r="AR37" s="208">
        <v>13.28</v>
      </c>
      <c r="AS37" s="208">
        <v>13.26</v>
      </c>
      <c r="AT37" s="208">
        <v>13.31</v>
      </c>
      <c r="AU37" s="208">
        <v>13.55</v>
      </c>
      <c r="AV37" s="208">
        <v>13.6</v>
      </c>
      <c r="AW37" s="208">
        <v>13.18112</v>
      </c>
      <c r="AX37" s="208">
        <v>12.70219</v>
      </c>
      <c r="AY37" s="333">
        <v>12.64636</v>
      </c>
      <c r="AZ37" s="333">
        <v>12.776249999999999</v>
      </c>
      <c r="BA37" s="333">
        <v>13.07544</v>
      </c>
      <c r="BB37" s="333">
        <v>13.427009999999999</v>
      </c>
      <c r="BC37" s="333">
        <v>13.19336</v>
      </c>
      <c r="BD37" s="333">
        <v>13.31251</v>
      </c>
      <c r="BE37" s="333">
        <v>13.43038</v>
      </c>
      <c r="BF37" s="333">
        <v>13.5144</v>
      </c>
      <c r="BG37" s="333">
        <v>13.696440000000001</v>
      </c>
      <c r="BH37" s="333">
        <v>13.77603</v>
      </c>
      <c r="BI37" s="333">
        <v>13.444369999999999</v>
      </c>
      <c r="BJ37" s="333">
        <v>12.97392</v>
      </c>
      <c r="BK37" s="333">
        <v>12.929639999999999</v>
      </c>
      <c r="BL37" s="333">
        <v>13.04819</v>
      </c>
      <c r="BM37" s="333">
        <v>13.358750000000001</v>
      </c>
      <c r="BN37" s="333">
        <v>13.819000000000001</v>
      </c>
      <c r="BO37" s="333">
        <v>13.48565</v>
      </c>
      <c r="BP37" s="333">
        <v>13.58916</v>
      </c>
      <c r="BQ37" s="333">
        <v>13.69341</v>
      </c>
      <c r="BR37" s="333">
        <v>13.757250000000001</v>
      </c>
      <c r="BS37" s="333">
        <v>13.924630000000001</v>
      </c>
      <c r="BT37" s="333">
        <v>13.919180000000001</v>
      </c>
      <c r="BU37" s="333">
        <v>13.63997</v>
      </c>
      <c r="BV37" s="333">
        <v>13.163819999999999</v>
      </c>
    </row>
    <row r="38" spans="1:74" ht="11.1" customHeight="1" x14ac:dyDescent="0.2">
      <c r="A38" s="56" t="s">
        <v>5</v>
      </c>
      <c r="B38" s="198" t="s">
        <v>390</v>
      </c>
      <c r="C38" s="208">
        <v>10.210000000000001</v>
      </c>
      <c r="D38" s="208">
        <v>10.48</v>
      </c>
      <c r="E38" s="208">
        <v>10.46</v>
      </c>
      <c r="F38" s="208">
        <v>10.4</v>
      </c>
      <c r="G38" s="208">
        <v>10.59</v>
      </c>
      <c r="H38" s="208">
        <v>11.01</v>
      </c>
      <c r="I38" s="208">
        <v>10.97</v>
      </c>
      <c r="J38" s="208">
        <v>11.01</v>
      </c>
      <c r="K38" s="208">
        <v>11.03</v>
      </c>
      <c r="L38" s="208">
        <v>10.78</v>
      </c>
      <c r="M38" s="208">
        <v>10.49</v>
      </c>
      <c r="N38" s="208">
        <v>10.28</v>
      </c>
      <c r="O38" s="208">
        <v>10.49</v>
      </c>
      <c r="P38" s="208">
        <v>10.65</v>
      </c>
      <c r="Q38" s="208">
        <v>10.51</v>
      </c>
      <c r="R38" s="208">
        <v>10.46</v>
      </c>
      <c r="S38" s="208">
        <v>10.51</v>
      </c>
      <c r="T38" s="208">
        <v>10.84</v>
      </c>
      <c r="U38" s="208">
        <v>11</v>
      </c>
      <c r="V38" s="208">
        <v>11.03</v>
      </c>
      <c r="W38" s="208">
        <v>10.72</v>
      </c>
      <c r="X38" s="208">
        <v>10.77</v>
      </c>
      <c r="Y38" s="208">
        <v>10.54</v>
      </c>
      <c r="Z38" s="208">
        <v>10.33</v>
      </c>
      <c r="AA38" s="208">
        <v>10.3</v>
      </c>
      <c r="AB38" s="208">
        <v>10.54</v>
      </c>
      <c r="AC38" s="208">
        <v>10.46</v>
      </c>
      <c r="AD38" s="208">
        <v>10.52</v>
      </c>
      <c r="AE38" s="208">
        <v>10.54</v>
      </c>
      <c r="AF38" s="208">
        <v>10.9</v>
      </c>
      <c r="AG38" s="208">
        <v>11.02</v>
      </c>
      <c r="AH38" s="208">
        <v>11.02</v>
      </c>
      <c r="AI38" s="208">
        <v>10.96</v>
      </c>
      <c r="AJ38" s="208">
        <v>10.74</v>
      </c>
      <c r="AK38" s="208">
        <v>10.57</v>
      </c>
      <c r="AL38" s="208">
        <v>10.32</v>
      </c>
      <c r="AM38" s="208">
        <v>10.24</v>
      </c>
      <c r="AN38" s="208">
        <v>10.36</v>
      </c>
      <c r="AO38" s="208">
        <v>10.41</v>
      </c>
      <c r="AP38" s="208">
        <v>10.42</v>
      </c>
      <c r="AQ38" s="208">
        <v>10.46</v>
      </c>
      <c r="AR38" s="208">
        <v>10.95</v>
      </c>
      <c r="AS38" s="208">
        <v>10.9</v>
      </c>
      <c r="AT38" s="208">
        <v>10.95</v>
      </c>
      <c r="AU38" s="208">
        <v>11.07</v>
      </c>
      <c r="AV38" s="208">
        <v>10.73</v>
      </c>
      <c r="AW38" s="208">
        <v>10.51238</v>
      </c>
      <c r="AX38" s="208">
        <v>10.184519999999999</v>
      </c>
      <c r="AY38" s="333">
        <v>10.12247</v>
      </c>
      <c r="AZ38" s="333">
        <v>10.28731</v>
      </c>
      <c r="BA38" s="333">
        <v>10.394069999999999</v>
      </c>
      <c r="BB38" s="333">
        <v>10.52026</v>
      </c>
      <c r="BC38" s="333">
        <v>10.58379</v>
      </c>
      <c r="BD38" s="333">
        <v>11.131209999999999</v>
      </c>
      <c r="BE38" s="333">
        <v>11.13979</v>
      </c>
      <c r="BF38" s="333">
        <v>11.22649</v>
      </c>
      <c r="BG38" s="333">
        <v>11.32409</v>
      </c>
      <c r="BH38" s="333">
        <v>10.953620000000001</v>
      </c>
      <c r="BI38" s="333">
        <v>10.71238</v>
      </c>
      <c r="BJ38" s="333">
        <v>10.372870000000001</v>
      </c>
      <c r="BK38" s="333">
        <v>10.278460000000001</v>
      </c>
      <c r="BL38" s="333">
        <v>10.42609</v>
      </c>
      <c r="BM38" s="333">
        <v>10.539630000000001</v>
      </c>
      <c r="BN38" s="333">
        <v>10.65244</v>
      </c>
      <c r="BO38" s="333">
        <v>10.71185</v>
      </c>
      <c r="BP38" s="333">
        <v>11.258620000000001</v>
      </c>
      <c r="BQ38" s="333">
        <v>11.265969999999999</v>
      </c>
      <c r="BR38" s="333">
        <v>11.32926</v>
      </c>
      <c r="BS38" s="333">
        <v>11.389329999999999</v>
      </c>
      <c r="BT38" s="333">
        <v>11.02017</v>
      </c>
      <c r="BU38" s="333">
        <v>10.784990000000001</v>
      </c>
      <c r="BV38" s="333">
        <v>10.459899999999999</v>
      </c>
    </row>
    <row r="39" spans="1:74" ht="11.1" customHeight="1" x14ac:dyDescent="0.2">
      <c r="A39" s="56" t="s">
        <v>4</v>
      </c>
      <c r="B39" s="198" t="s">
        <v>389</v>
      </c>
      <c r="C39" s="208">
        <v>6.59</v>
      </c>
      <c r="D39" s="208">
        <v>6.63</v>
      </c>
      <c r="E39" s="208">
        <v>6.71</v>
      </c>
      <c r="F39" s="208">
        <v>6.6</v>
      </c>
      <c r="G39" s="208">
        <v>6.78</v>
      </c>
      <c r="H39" s="208">
        <v>7.19</v>
      </c>
      <c r="I39" s="208">
        <v>7.31</v>
      </c>
      <c r="J39" s="208">
        <v>7.22</v>
      </c>
      <c r="K39" s="208">
        <v>7.17</v>
      </c>
      <c r="L39" s="208">
        <v>6.91</v>
      </c>
      <c r="M39" s="208">
        <v>6.73</v>
      </c>
      <c r="N39" s="208">
        <v>6.54</v>
      </c>
      <c r="O39" s="208">
        <v>6.94</v>
      </c>
      <c r="P39" s="208">
        <v>6.78</v>
      </c>
      <c r="Q39" s="208">
        <v>6.63</v>
      </c>
      <c r="R39" s="208">
        <v>6.57</v>
      </c>
      <c r="S39" s="208">
        <v>6.79</v>
      </c>
      <c r="T39" s="208">
        <v>7.17</v>
      </c>
      <c r="U39" s="208">
        <v>7.32</v>
      </c>
      <c r="V39" s="208">
        <v>7.25</v>
      </c>
      <c r="W39" s="208">
        <v>7.05</v>
      </c>
      <c r="X39" s="208">
        <v>6.87</v>
      </c>
      <c r="Y39" s="208">
        <v>6.85</v>
      </c>
      <c r="Z39" s="208">
        <v>6.67</v>
      </c>
      <c r="AA39" s="208">
        <v>6.58</v>
      </c>
      <c r="AB39" s="208">
        <v>6.69</v>
      </c>
      <c r="AC39" s="208">
        <v>6.73</v>
      </c>
      <c r="AD39" s="208">
        <v>6.51</v>
      </c>
      <c r="AE39" s="208">
        <v>6.69</v>
      </c>
      <c r="AF39" s="208">
        <v>6.87</v>
      </c>
      <c r="AG39" s="208">
        <v>7.14</v>
      </c>
      <c r="AH39" s="208">
        <v>7.4</v>
      </c>
      <c r="AI39" s="208">
        <v>7.06</v>
      </c>
      <c r="AJ39" s="208">
        <v>6.84</v>
      </c>
      <c r="AK39" s="208">
        <v>6.72</v>
      </c>
      <c r="AL39" s="208">
        <v>6.38</v>
      </c>
      <c r="AM39" s="208">
        <v>6.33</v>
      </c>
      <c r="AN39" s="208">
        <v>6.41</v>
      </c>
      <c r="AO39" s="208">
        <v>6.38</v>
      </c>
      <c r="AP39" s="208">
        <v>6.4</v>
      </c>
      <c r="AQ39" s="208">
        <v>6.53</v>
      </c>
      <c r="AR39" s="208">
        <v>6.94</v>
      </c>
      <c r="AS39" s="208">
        <v>7.17</v>
      </c>
      <c r="AT39" s="208">
        <v>7.09</v>
      </c>
      <c r="AU39" s="208">
        <v>7.01</v>
      </c>
      <c r="AV39" s="208">
        <v>6.72</v>
      </c>
      <c r="AW39" s="208">
        <v>6.6589010000000002</v>
      </c>
      <c r="AX39" s="208">
        <v>6.4089</v>
      </c>
      <c r="AY39" s="333">
        <v>6.340719</v>
      </c>
      <c r="AZ39" s="333">
        <v>6.4529050000000003</v>
      </c>
      <c r="BA39" s="333">
        <v>6.4322309999999998</v>
      </c>
      <c r="BB39" s="333">
        <v>6.4692179999999997</v>
      </c>
      <c r="BC39" s="333">
        <v>6.6120000000000001</v>
      </c>
      <c r="BD39" s="333">
        <v>7.0259749999999999</v>
      </c>
      <c r="BE39" s="333">
        <v>7.2056529999999999</v>
      </c>
      <c r="BF39" s="333">
        <v>7.0172090000000003</v>
      </c>
      <c r="BG39" s="333">
        <v>7.0678919999999996</v>
      </c>
      <c r="BH39" s="333">
        <v>6.7400789999999997</v>
      </c>
      <c r="BI39" s="333">
        <v>6.6745999999999999</v>
      </c>
      <c r="BJ39" s="333">
        <v>6.4321840000000003</v>
      </c>
      <c r="BK39" s="333">
        <v>6.369402</v>
      </c>
      <c r="BL39" s="333">
        <v>6.4779710000000001</v>
      </c>
      <c r="BM39" s="333">
        <v>6.4511700000000003</v>
      </c>
      <c r="BN39" s="333">
        <v>6.476324</v>
      </c>
      <c r="BO39" s="333">
        <v>6.6322340000000004</v>
      </c>
      <c r="BP39" s="333">
        <v>7.0379170000000002</v>
      </c>
      <c r="BQ39" s="333">
        <v>7.2332210000000003</v>
      </c>
      <c r="BR39" s="333">
        <v>7.0347900000000001</v>
      </c>
      <c r="BS39" s="333">
        <v>7.0816569999999999</v>
      </c>
      <c r="BT39" s="333">
        <v>6.7449110000000001</v>
      </c>
      <c r="BU39" s="333">
        <v>6.6772830000000001</v>
      </c>
      <c r="BV39" s="333">
        <v>6.4299049999999998</v>
      </c>
    </row>
    <row r="40" spans="1:74" ht="11.1" customHeight="1" x14ac:dyDescent="0.2">
      <c r="A40" s="56"/>
      <c r="B40" s="719" t="s">
        <v>1145</v>
      </c>
      <c r="C40" s="208"/>
      <c r="D40" s="208"/>
      <c r="E40" s="208"/>
      <c r="F40" s="208"/>
      <c r="G40" s="208"/>
      <c r="H40" s="208"/>
      <c r="I40" s="208"/>
      <c r="J40" s="208"/>
      <c r="K40" s="208"/>
      <c r="L40" s="208"/>
      <c r="M40" s="208"/>
      <c r="N40" s="208"/>
      <c r="O40" s="208"/>
      <c r="P40" s="208"/>
      <c r="Q40" s="208"/>
      <c r="R40" s="208"/>
      <c r="S40" s="208"/>
      <c r="T40" s="208"/>
      <c r="U40" s="208"/>
      <c r="V40" s="208"/>
      <c r="W40" s="208"/>
      <c r="X40" s="208"/>
      <c r="Y40" s="208"/>
      <c r="Z40" s="208"/>
      <c r="AA40" s="208"/>
      <c r="AB40" s="208"/>
      <c r="AC40" s="208"/>
      <c r="AD40" s="208"/>
      <c r="AE40" s="208"/>
      <c r="AF40" s="208"/>
      <c r="AG40" s="208"/>
      <c r="AH40" s="208"/>
      <c r="AI40" s="208"/>
      <c r="AJ40" s="208"/>
      <c r="AK40" s="208"/>
      <c r="AL40" s="208"/>
      <c r="AM40" s="208"/>
      <c r="AN40" s="208"/>
      <c r="AO40" s="208"/>
      <c r="AP40" s="208"/>
      <c r="AQ40" s="208"/>
      <c r="AR40" s="208"/>
      <c r="AS40" s="208"/>
      <c r="AT40" s="208"/>
      <c r="AU40" s="208"/>
      <c r="AV40" s="208"/>
      <c r="AW40" s="208"/>
      <c r="AX40" s="208"/>
      <c r="AY40" s="333"/>
      <c r="AZ40" s="333"/>
      <c r="BA40" s="333"/>
      <c r="BB40" s="333"/>
      <c r="BC40" s="333"/>
      <c r="BD40" s="333"/>
      <c r="BE40" s="333"/>
      <c r="BF40" s="333"/>
      <c r="BG40" s="333"/>
      <c r="BH40" s="333"/>
      <c r="BI40" s="333"/>
      <c r="BJ40" s="333"/>
      <c r="BK40" s="333"/>
      <c r="BL40" s="333"/>
      <c r="BM40" s="333"/>
      <c r="BN40" s="333"/>
      <c r="BO40" s="333"/>
      <c r="BP40" s="333"/>
      <c r="BQ40" s="333"/>
      <c r="BR40" s="333"/>
      <c r="BS40" s="333"/>
      <c r="BT40" s="333"/>
      <c r="BU40" s="333"/>
      <c r="BV40" s="333"/>
    </row>
    <row r="41" spans="1:74" ht="11.1" customHeight="1" x14ac:dyDescent="0.2">
      <c r="A41" s="56" t="s">
        <v>1146</v>
      </c>
      <c r="B41" s="539" t="s">
        <v>1157</v>
      </c>
      <c r="C41" s="253">
        <v>24.844914772999999</v>
      </c>
      <c r="D41" s="253">
        <v>21.93884375</v>
      </c>
      <c r="E41" s="253">
        <v>23.807527174000001</v>
      </c>
      <c r="F41" s="253">
        <v>24.520062500000002</v>
      </c>
      <c r="G41" s="253">
        <v>26.122215909000001</v>
      </c>
      <c r="H41" s="253">
        <v>29.632073863999999</v>
      </c>
      <c r="I41" s="253">
        <v>36.524843750000002</v>
      </c>
      <c r="J41" s="253">
        <v>31.051521738999998</v>
      </c>
      <c r="K41" s="253">
        <v>26.055406250000001</v>
      </c>
      <c r="L41" s="253">
        <v>23.987102273000001</v>
      </c>
      <c r="M41" s="253">
        <v>25.441160713999999</v>
      </c>
      <c r="N41" s="253">
        <v>23.415500000000002</v>
      </c>
      <c r="O41" s="253">
        <v>49.059857954999998</v>
      </c>
      <c r="P41" s="253">
        <v>24.707875000000001</v>
      </c>
      <c r="Q41" s="253">
        <v>26.023892045</v>
      </c>
      <c r="R41" s="253">
        <v>26.954970238000001</v>
      </c>
      <c r="S41" s="253">
        <v>47.089687499999997</v>
      </c>
      <c r="T41" s="253">
        <v>36.993988094999999</v>
      </c>
      <c r="U41" s="253">
        <v>112.15372024</v>
      </c>
      <c r="V41" s="253">
        <v>38.983940216999997</v>
      </c>
      <c r="W41" s="253">
        <v>31.974046052999999</v>
      </c>
      <c r="X41" s="253">
        <v>33.686331522000003</v>
      </c>
      <c r="Y41" s="253">
        <v>36.620267857000002</v>
      </c>
      <c r="Z41" s="253">
        <v>32.864281249999998</v>
      </c>
      <c r="AA41" s="253">
        <v>26.792130682</v>
      </c>
      <c r="AB41" s="253">
        <v>23.64725</v>
      </c>
      <c r="AC41" s="253">
        <v>34.789345238000003</v>
      </c>
      <c r="AD41" s="253">
        <v>28.277045455</v>
      </c>
      <c r="AE41" s="253">
        <v>27.556107955000002</v>
      </c>
      <c r="AF41" s="253">
        <v>29.188500000000001</v>
      </c>
      <c r="AG41" s="253">
        <v>38.172613636000001</v>
      </c>
      <c r="AH41" s="253">
        <v>230.71971590999999</v>
      </c>
      <c r="AI41" s="253">
        <v>150.53678124999999</v>
      </c>
      <c r="AJ41" s="253">
        <v>35.184592391000002</v>
      </c>
      <c r="AK41" s="253">
        <v>28.548124999999999</v>
      </c>
      <c r="AL41" s="253">
        <v>21.474821428999999</v>
      </c>
      <c r="AM41" s="253">
        <v>19.109886364000001</v>
      </c>
      <c r="AN41" s="253">
        <v>21.413187499999999</v>
      </c>
      <c r="AO41" s="253">
        <v>29.710823864000002</v>
      </c>
      <c r="AP41" s="253">
        <v>26.042613635999999</v>
      </c>
      <c r="AQ41" s="253">
        <v>22.068312500000001</v>
      </c>
      <c r="AR41" s="253">
        <v>23.979147727000001</v>
      </c>
      <c r="AS41" s="253">
        <v>27.314374999999998</v>
      </c>
      <c r="AT41" s="253">
        <v>53.051309523999997</v>
      </c>
      <c r="AU41" s="253">
        <v>22.003690475999999</v>
      </c>
      <c r="AV41" s="253">
        <v>27.674147727000001</v>
      </c>
      <c r="AW41" s="253">
        <v>28.602125000000001</v>
      </c>
      <c r="AX41" s="253">
        <v>22.953068181999999</v>
      </c>
      <c r="AY41" s="358">
        <v>26.20187</v>
      </c>
      <c r="AZ41" s="358">
        <v>26.43085</v>
      </c>
      <c r="BA41" s="358">
        <v>25.662800000000001</v>
      </c>
      <c r="BB41" s="358">
        <v>27.11619</v>
      </c>
      <c r="BC41" s="358">
        <v>25.577400000000001</v>
      </c>
      <c r="BD41" s="358">
        <v>28.0684</v>
      </c>
      <c r="BE41" s="358">
        <v>28.05583</v>
      </c>
      <c r="BF41" s="358">
        <v>30.620460000000001</v>
      </c>
      <c r="BG41" s="358">
        <v>27.10155</v>
      </c>
      <c r="BH41" s="358">
        <v>24.393750000000001</v>
      </c>
      <c r="BI41" s="358">
        <v>24.168990000000001</v>
      </c>
      <c r="BJ41" s="358">
        <v>25.422460000000001</v>
      </c>
      <c r="BK41" s="358">
        <v>27.172619999999998</v>
      </c>
      <c r="BL41" s="358">
        <v>26.183150000000001</v>
      </c>
      <c r="BM41" s="358">
        <v>24.383710000000001</v>
      </c>
      <c r="BN41" s="358">
        <v>23.329280000000001</v>
      </c>
      <c r="BO41" s="358">
        <v>27.831469999999999</v>
      </c>
      <c r="BP41" s="358">
        <v>28.757200000000001</v>
      </c>
      <c r="BQ41" s="358">
        <v>27.547000000000001</v>
      </c>
      <c r="BR41" s="358">
        <v>31.60896</v>
      </c>
      <c r="BS41" s="358">
        <v>26.744199999999999</v>
      </c>
      <c r="BT41" s="358">
        <v>25.515540000000001</v>
      </c>
      <c r="BU41" s="358">
        <v>25.2395</v>
      </c>
      <c r="BV41" s="358">
        <v>27.027750000000001</v>
      </c>
    </row>
    <row r="42" spans="1:74" ht="11.1" customHeight="1" x14ac:dyDescent="0.2">
      <c r="A42" s="56" t="s">
        <v>1147</v>
      </c>
      <c r="B42" s="539" t="s">
        <v>1158</v>
      </c>
      <c r="C42" s="253">
        <v>36.269641851000003</v>
      </c>
      <c r="D42" s="253">
        <v>28.521619583</v>
      </c>
      <c r="E42" s="253">
        <v>23.966937823999999</v>
      </c>
      <c r="F42" s="253">
        <v>26.710481274999999</v>
      </c>
      <c r="G42" s="253">
        <v>32.078168101000003</v>
      </c>
      <c r="H42" s="253">
        <v>38.141154207</v>
      </c>
      <c r="I42" s="253">
        <v>41.486057625000001</v>
      </c>
      <c r="J42" s="253">
        <v>54.957107477000001</v>
      </c>
      <c r="K42" s="253">
        <v>43.1825914</v>
      </c>
      <c r="L42" s="253">
        <v>47.860684519000003</v>
      </c>
      <c r="M42" s="253">
        <v>44.822954475000003</v>
      </c>
      <c r="N42" s="253">
        <v>44.207965774999998</v>
      </c>
      <c r="O42" s="253">
        <v>37.085246466000001</v>
      </c>
      <c r="P42" s="253">
        <v>36.842470910999999</v>
      </c>
      <c r="Q42" s="253">
        <v>32.387819583000002</v>
      </c>
      <c r="R42" s="253">
        <v>27.694415475</v>
      </c>
      <c r="S42" s="253">
        <v>24.118882909</v>
      </c>
      <c r="T42" s="253">
        <v>31.446635576999999</v>
      </c>
      <c r="U42" s="253">
        <v>101.0353087</v>
      </c>
      <c r="V42" s="253">
        <v>85.215712361000001</v>
      </c>
      <c r="W42" s="253">
        <v>38.320563073000002</v>
      </c>
      <c r="X42" s="253">
        <v>41.093450949000001</v>
      </c>
      <c r="Y42" s="253">
        <v>55.504792649999999</v>
      </c>
      <c r="Z42" s="253">
        <v>57.260470699999999</v>
      </c>
      <c r="AA42" s="253">
        <v>42.563868677999999</v>
      </c>
      <c r="AB42" s="253">
        <v>72.725849999999994</v>
      </c>
      <c r="AC42" s="253">
        <v>35.975619856000002</v>
      </c>
      <c r="AD42" s="253">
        <v>24.829938340999998</v>
      </c>
      <c r="AE42" s="253">
        <v>20.247661803</v>
      </c>
      <c r="AF42" s="253">
        <v>24.811784775</v>
      </c>
      <c r="AG42" s="253">
        <v>35.23677988</v>
      </c>
      <c r="AH42" s="253">
        <v>36.391629236</v>
      </c>
      <c r="AI42" s="253">
        <v>40.345273306999999</v>
      </c>
      <c r="AJ42" s="253">
        <v>36.414090045999998</v>
      </c>
      <c r="AK42" s="253">
        <v>45.174564400000001</v>
      </c>
      <c r="AL42" s="253">
        <v>43.133999950000003</v>
      </c>
      <c r="AM42" s="253">
        <v>33.598353606000003</v>
      </c>
      <c r="AN42" s="253">
        <v>26.848522774999999</v>
      </c>
      <c r="AO42" s="253">
        <v>25.487610624999999</v>
      </c>
      <c r="AP42" s="253">
        <v>17.106287981000001</v>
      </c>
      <c r="AQ42" s="253">
        <v>16.811286450000001</v>
      </c>
      <c r="AR42" s="253">
        <v>23.720671682999999</v>
      </c>
      <c r="AS42" s="253">
        <v>31.633505336999999</v>
      </c>
      <c r="AT42" s="253">
        <v>108.05121209000001</v>
      </c>
      <c r="AU42" s="253">
        <v>46.135208149999997</v>
      </c>
      <c r="AV42" s="253">
        <v>48.285309398000003</v>
      </c>
      <c r="AW42" s="253">
        <v>39.308953619999997</v>
      </c>
      <c r="AX42" s="253">
        <v>40.801564952</v>
      </c>
      <c r="AY42" s="358">
        <v>33.467500000000001</v>
      </c>
      <c r="AZ42" s="358">
        <v>32.383659999999999</v>
      </c>
      <c r="BA42" s="358">
        <v>31.39639</v>
      </c>
      <c r="BB42" s="358">
        <v>32.512270000000001</v>
      </c>
      <c r="BC42" s="358">
        <v>33.335700000000003</v>
      </c>
      <c r="BD42" s="358">
        <v>36.338270000000001</v>
      </c>
      <c r="BE42" s="358">
        <v>42.975819999999999</v>
      </c>
      <c r="BF42" s="358">
        <v>39.280569999999997</v>
      </c>
      <c r="BG42" s="358">
        <v>35.948979999999999</v>
      </c>
      <c r="BH42" s="358">
        <v>34.906469999999999</v>
      </c>
      <c r="BI42" s="358">
        <v>32.573399999999999</v>
      </c>
      <c r="BJ42" s="358">
        <v>35.781440000000003</v>
      </c>
      <c r="BK42" s="358">
        <v>35.998759999999997</v>
      </c>
      <c r="BL42" s="358">
        <v>35.56673</v>
      </c>
      <c r="BM42" s="358">
        <v>30.128630000000001</v>
      </c>
      <c r="BN42" s="358">
        <v>34.160760000000003</v>
      </c>
      <c r="BO42" s="358">
        <v>34.601109999999998</v>
      </c>
      <c r="BP42" s="358">
        <v>36.453389999999999</v>
      </c>
      <c r="BQ42" s="358">
        <v>56.922280000000001</v>
      </c>
      <c r="BR42" s="358">
        <v>40.142229999999998</v>
      </c>
      <c r="BS42" s="358">
        <v>35.512140000000002</v>
      </c>
      <c r="BT42" s="358">
        <v>34.755369999999999</v>
      </c>
      <c r="BU42" s="358">
        <v>35.271889999999999</v>
      </c>
      <c r="BV42" s="358">
        <v>38.134920000000001</v>
      </c>
    </row>
    <row r="43" spans="1:74" ht="11.1" customHeight="1" x14ac:dyDescent="0.2">
      <c r="A43" s="56" t="s">
        <v>1148</v>
      </c>
      <c r="B43" s="539" t="s">
        <v>1159</v>
      </c>
      <c r="C43" s="253">
        <v>42.890170455000003</v>
      </c>
      <c r="D43" s="253">
        <v>32.918437500000003</v>
      </c>
      <c r="E43" s="253">
        <v>37.809184782999999</v>
      </c>
      <c r="F43" s="253">
        <v>33.054250000000003</v>
      </c>
      <c r="G43" s="253">
        <v>33.286193181999998</v>
      </c>
      <c r="H43" s="253">
        <v>30.229687500000001</v>
      </c>
      <c r="I43" s="253">
        <v>34.638406250000003</v>
      </c>
      <c r="J43" s="253">
        <v>30.159782609000001</v>
      </c>
      <c r="K43" s="253">
        <v>31.03228125</v>
      </c>
      <c r="L43" s="253">
        <v>35.315369318000002</v>
      </c>
      <c r="M43" s="253">
        <v>37.946309524</v>
      </c>
      <c r="N43" s="253">
        <v>74.972875000000002</v>
      </c>
      <c r="O43" s="253">
        <v>115.63914773</v>
      </c>
      <c r="P43" s="253">
        <v>42.974031250000003</v>
      </c>
      <c r="Q43" s="253">
        <v>38.979062499999998</v>
      </c>
      <c r="R43" s="253">
        <v>50.647321429000002</v>
      </c>
      <c r="S43" s="253">
        <v>27.697784090999999</v>
      </c>
      <c r="T43" s="253">
        <v>30.498184523999999</v>
      </c>
      <c r="U43" s="253">
        <v>40.011875000000003</v>
      </c>
      <c r="V43" s="253">
        <v>49.629538042999997</v>
      </c>
      <c r="W43" s="253">
        <v>40.934342104999999</v>
      </c>
      <c r="X43" s="253">
        <v>43.018179347999997</v>
      </c>
      <c r="Y43" s="253">
        <v>63.505416666999999</v>
      </c>
      <c r="Z43" s="253">
        <v>56.02225</v>
      </c>
      <c r="AA43" s="253">
        <v>63.145909091</v>
      </c>
      <c r="AB43" s="253">
        <v>38.393406249999998</v>
      </c>
      <c r="AC43" s="253">
        <v>40.665178570999998</v>
      </c>
      <c r="AD43" s="253">
        <v>29.498750000000001</v>
      </c>
      <c r="AE43" s="253">
        <v>26.757187500000001</v>
      </c>
      <c r="AF43" s="253">
        <v>25.189843750000001</v>
      </c>
      <c r="AG43" s="253">
        <v>33.969005682000002</v>
      </c>
      <c r="AH43" s="253">
        <v>30.534460227</v>
      </c>
      <c r="AI43" s="253">
        <v>24.044343749999999</v>
      </c>
      <c r="AJ43" s="253">
        <v>23.620788043000001</v>
      </c>
      <c r="AK43" s="253">
        <v>36.634656249999999</v>
      </c>
      <c r="AL43" s="253">
        <v>46.180535714000001</v>
      </c>
      <c r="AM43" s="253">
        <v>29.598238636000001</v>
      </c>
      <c r="AN43" s="253">
        <v>25.054625000000001</v>
      </c>
      <c r="AO43" s="253">
        <v>19.167073863999999</v>
      </c>
      <c r="AP43" s="253">
        <v>20.129573864000001</v>
      </c>
      <c r="AQ43" s="253">
        <v>18.226781249999998</v>
      </c>
      <c r="AR43" s="253">
        <v>22.403835226999998</v>
      </c>
      <c r="AS43" s="253">
        <v>27.871304347999999</v>
      </c>
      <c r="AT43" s="253">
        <v>28.923898810000001</v>
      </c>
      <c r="AU43" s="253">
        <v>24.796250000000001</v>
      </c>
      <c r="AV43" s="253">
        <v>29.053096590999999</v>
      </c>
      <c r="AW43" s="253">
        <v>30.0583125</v>
      </c>
      <c r="AX43" s="253">
        <v>42.991420454999997</v>
      </c>
      <c r="AY43" s="358">
        <v>57.552759999999999</v>
      </c>
      <c r="AZ43" s="358">
        <v>47.14</v>
      </c>
      <c r="BA43" s="358">
        <v>44.110080000000004</v>
      </c>
      <c r="BB43" s="358">
        <v>31.365290000000002</v>
      </c>
      <c r="BC43" s="358">
        <v>31.648910000000001</v>
      </c>
      <c r="BD43" s="358">
        <v>31.63936</v>
      </c>
      <c r="BE43" s="358">
        <v>34.29</v>
      </c>
      <c r="BF43" s="358">
        <v>34.465940000000003</v>
      </c>
      <c r="BG43" s="358">
        <v>33.231900000000003</v>
      </c>
      <c r="BH43" s="358">
        <v>33.245040000000003</v>
      </c>
      <c r="BI43" s="358">
        <v>29.71171</v>
      </c>
      <c r="BJ43" s="358">
        <v>48.226050000000001</v>
      </c>
      <c r="BK43" s="358">
        <v>57.596739999999997</v>
      </c>
      <c r="BL43" s="358">
        <v>46.67803</v>
      </c>
      <c r="BM43" s="358">
        <v>36.677810000000001</v>
      </c>
      <c r="BN43" s="358">
        <v>30.176110000000001</v>
      </c>
      <c r="BO43" s="358">
        <v>31.362929999999999</v>
      </c>
      <c r="BP43" s="358">
        <v>32.353659999999998</v>
      </c>
      <c r="BQ43" s="358">
        <v>34.73762</v>
      </c>
      <c r="BR43" s="358">
        <v>35.015839999999997</v>
      </c>
      <c r="BS43" s="358">
        <v>32.068849999999998</v>
      </c>
      <c r="BT43" s="358">
        <v>31.040050000000001</v>
      </c>
      <c r="BU43" s="358">
        <v>29.391780000000001</v>
      </c>
      <c r="BV43" s="358">
        <v>49.340629999999997</v>
      </c>
    </row>
    <row r="44" spans="1:74" ht="11.1" customHeight="1" x14ac:dyDescent="0.2">
      <c r="A44" s="56" t="s">
        <v>1149</v>
      </c>
      <c r="B44" s="539" t="s">
        <v>1160</v>
      </c>
      <c r="C44" s="253">
        <v>42.986221591000003</v>
      </c>
      <c r="D44" s="253">
        <v>34.031593749999999</v>
      </c>
      <c r="E44" s="253">
        <v>39.069157609000001</v>
      </c>
      <c r="F44" s="253">
        <v>35.698093749999998</v>
      </c>
      <c r="G44" s="253">
        <v>33.440426135999999</v>
      </c>
      <c r="H44" s="253">
        <v>34.124403409000003</v>
      </c>
      <c r="I44" s="253">
        <v>36.547593749999997</v>
      </c>
      <c r="J44" s="253">
        <v>32.427173912999997</v>
      </c>
      <c r="K44" s="253">
        <v>31.782624999999999</v>
      </c>
      <c r="L44" s="253">
        <v>29.924034090999999</v>
      </c>
      <c r="M44" s="253">
        <v>33.936309524000002</v>
      </c>
      <c r="N44" s="253">
        <v>52.746218749999997</v>
      </c>
      <c r="O44" s="253">
        <v>92.125426136000002</v>
      </c>
      <c r="P44" s="253">
        <v>32.459781249999999</v>
      </c>
      <c r="Q44" s="253">
        <v>29.977471591</v>
      </c>
      <c r="R44" s="253">
        <v>38.154047619000004</v>
      </c>
      <c r="S44" s="253">
        <v>31.689403409000001</v>
      </c>
      <c r="T44" s="253">
        <v>32.883839285999997</v>
      </c>
      <c r="U44" s="253">
        <v>41.755000000000003</v>
      </c>
      <c r="V44" s="253">
        <v>43.828206522000002</v>
      </c>
      <c r="W44" s="253">
        <v>40.005263157999998</v>
      </c>
      <c r="X44" s="253">
        <v>39.091005435</v>
      </c>
      <c r="Y44" s="253">
        <v>43.328333333000003</v>
      </c>
      <c r="Z44" s="253">
        <v>43.42728125</v>
      </c>
      <c r="AA44" s="253">
        <v>53.682528409</v>
      </c>
      <c r="AB44" s="253">
        <v>34.270906250000003</v>
      </c>
      <c r="AC44" s="253">
        <v>37.354077381000003</v>
      </c>
      <c r="AD44" s="253">
        <v>29.756704545000002</v>
      </c>
      <c r="AE44" s="253">
        <v>23.157329545</v>
      </c>
      <c r="AF44" s="253">
        <v>24.11209375</v>
      </c>
      <c r="AG44" s="253">
        <v>31.286789772999999</v>
      </c>
      <c r="AH44" s="253">
        <v>29.070909091000001</v>
      </c>
      <c r="AI44" s="253">
        <v>22.916125000000001</v>
      </c>
      <c r="AJ44" s="253">
        <v>21.676440217</v>
      </c>
      <c r="AK44" s="253">
        <v>29.001437500000002</v>
      </c>
      <c r="AL44" s="253">
        <v>30.447976189999999</v>
      </c>
      <c r="AM44" s="253">
        <v>26.000823864000001</v>
      </c>
      <c r="AN44" s="253">
        <v>21.2898125</v>
      </c>
      <c r="AO44" s="253">
        <v>18.174204544999998</v>
      </c>
      <c r="AP44" s="253">
        <v>16.589943181999999</v>
      </c>
      <c r="AQ44" s="253">
        <v>16.49428125</v>
      </c>
      <c r="AR44" s="253">
        <v>21.297130681999999</v>
      </c>
      <c r="AS44" s="253">
        <v>26.884891304</v>
      </c>
      <c r="AT44" s="253">
        <v>25.236547619</v>
      </c>
      <c r="AU44" s="253">
        <v>21.030773809999999</v>
      </c>
      <c r="AV44" s="253">
        <v>21.586789773</v>
      </c>
      <c r="AW44" s="253">
        <v>24.83175</v>
      </c>
      <c r="AX44" s="253">
        <v>34.726534090999998</v>
      </c>
      <c r="AY44" s="358">
        <v>26.702369999999998</v>
      </c>
      <c r="AZ44" s="358">
        <v>25.357240000000001</v>
      </c>
      <c r="BA44" s="358">
        <v>26.354970000000002</v>
      </c>
      <c r="BB44" s="358">
        <v>26.704329999999999</v>
      </c>
      <c r="BC44" s="358">
        <v>27.102540000000001</v>
      </c>
      <c r="BD44" s="358">
        <v>27.494499999999999</v>
      </c>
      <c r="BE44" s="358">
        <v>30.214950000000002</v>
      </c>
      <c r="BF44" s="358">
        <v>29.55181</v>
      </c>
      <c r="BG44" s="358">
        <v>27.38738</v>
      </c>
      <c r="BH44" s="358">
        <v>25.941970000000001</v>
      </c>
      <c r="BI44" s="358">
        <v>25.749680000000001</v>
      </c>
      <c r="BJ44" s="358">
        <v>29.91018</v>
      </c>
      <c r="BK44" s="358">
        <v>31.977589999999999</v>
      </c>
      <c r="BL44" s="358">
        <v>29.954550000000001</v>
      </c>
      <c r="BM44" s="358">
        <v>28.677409999999998</v>
      </c>
      <c r="BN44" s="358">
        <v>26.327839999999998</v>
      </c>
      <c r="BO44" s="358">
        <v>26.93439</v>
      </c>
      <c r="BP44" s="358">
        <v>27.356339999999999</v>
      </c>
      <c r="BQ44" s="358">
        <v>30.304819999999999</v>
      </c>
      <c r="BR44" s="358">
        <v>29.94509</v>
      </c>
      <c r="BS44" s="358">
        <v>27.470870000000001</v>
      </c>
      <c r="BT44" s="358">
        <v>24.464739999999999</v>
      </c>
      <c r="BU44" s="358">
        <v>25.02816</v>
      </c>
      <c r="BV44" s="358">
        <v>29.18337</v>
      </c>
    </row>
    <row r="45" spans="1:74" ht="11.1" customHeight="1" x14ac:dyDescent="0.2">
      <c r="A45" s="56" t="s">
        <v>1150</v>
      </c>
      <c r="B45" s="539" t="s">
        <v>1161</v>
      </c>
      <c r="C45" s="253">
        <v>33.652942330000002</v>
      </c>
      <c r="D45" s="253">
        <v>29.039217280999999</v>
      </c>
      <c r="E45" s="253">
        <v>34.674774321000001</v>
      </c>
      <c r="F45" s="253">
        <v>34.398394125000003</v>
      </c>
      <c r="G45" s="253">
        <v>35.360233067999999</v>
      </c>
      <c r="H45" s="253">
        <v>29.95249858</v>
      </c>
      <c r="I45" s="253">
        <v>35.616748063000003</v>
      </c>
      <c r="J45" s="253">
        <v>32.154279619999997</v>
      </c>
      <c r="K45" s="253">
        <v>37.517318875000001</v>
      </c>
      <c r="L45" s="253">
        <v>33.598029034</v>
      </c>
      <c r="M45" s="253">
        <v>35.000318958000001</v>
      </c>
      <c r="N45" s="253">
        <v>41.365689688000003</v>
      </c>
      <c r="O45" s="253">
        <v>73.369733152999999</v>
      </c>
      <c r="P45" s="253">
        <v>31.167148906000001</v>
      </c>
      <c r="Q45" s="253">
        <v>37.765500568</v>
      </c>
      <c r="R45" s="253">
        <v>39.310800475999997</v>
      </c>
      <c r="S45" s="253">
        <v>44.487758239000001</v>
      </c>
      <c r="T45" s="253">
        <v>35.396447500000001</v>
      </c>
      <c r="U45" s="253">
        <v>40.104854582999998</v>
      </c>
      <c r="V45" s="253">
        <v>38.726088505</v>
      </c>
      <c r="W45" s="253">
        <v>41.351170920999998</v>
      </c>
      <c r="X45" s="253">
        <v>38.334911890999997</v>
      </c>
      <c r="Y45" s="253">
        <v>42.0370025</v>
      </c>
      <c r="Z45" s="253">
        <v>37.835433063000004</v>
      </c>
      <c r="AA45" s="253">
        <v>38.700897756000003</v>
      </c>
      <c r="AB45" s="253">
        <v>29.440715405999999</v>
      </c>
      <c r="AC45" s="253">
        <v>33.233683601000003</v>
      </c>
      <c r="AD45" s="253">
        <v>29.513949574000002</v>
      </c>
      <c r="AE45" s="253">
        <v>29.328377869000001</v>
      </c>
      <c r="AF45" s="253">
        <v>26.781477905999999</v>
      </c>
      <c r="AG45" s="253">
        <v>32.827892273000003</v>
      </c>
      <c r="AH45" s="253">
        <v>29.330724403000001</v>
      </c>
      <c r="AI45" s="253">
        <v>31.361443999999999</v>
      </c>
      <c r="AJ45" s="253">
        <v>29.732951277000002</v>
      </c>
      <c r="AK45" s="253">
        <v>33.294376094</v>
      </c>
      <c r="AL45" s="253">
        <v>26.65051747</v>
      </c>
      <c r="AM45" s="253">
        <v>24.53741767</v>
      </c>
      <c r="AN45" s="253">
        <v>21.65219325</v>
      </c>
      <c r="AO45" s="253">
        <v>21.231371136</v>
      </c>
      <c r="AP45" s="253">
        <v>19.294396902999999</v>
      </c>
      <c r="AQ45" s="253">
        <v>20.381221531000001</v>
      </c>
      <c r="AR45" s="253">
        <v>22.697961505999999</v>
      </c>
      <c r="AS45" s="253">
        <v>31.805144755000001</v>
      </c>
      <c r="AT45" s="253">
        <v>29.039054106999998</v>
      </c>
      <c r="AU45" s="253">
        <v>23.886576131000002</v>
      </c>
      <c r="AV45" s="253">
        <v>25.758875937999999</v>
      </c>
      <c r="AW45" s="253">
        <v>24.840174688000001</v>
      </c>
      <c r="AX45" s="253">
        <v>28.707606647999999</v>
      </c>
      <c r="AY45" s="358">
        <v>27.648489999999999</v>
      </c>
      <c r="AZ45" s="358">
        <v>27.38223</v>
      </c>
      <c r="BA45" s="358">
        <v>27.170940000000002</v>
      </c>
      <c r="BB45" s="358">
        <v>26.90757</v>
      </c>
      <c r="BC45" s="358">
        <v>27.33259</v>
      </c>
      <c r="BD45" s="358">
        <v>29.026</v>
      </c>
      <c r="BE45" s="358">
        <v>32.539679999999997</v>
      </c>
      <c r="BF45" s="358">
        <v>32.404919999999997</v>
      </c>
      <c r="BG45" s="358">
        <v>28.871780000000001</v>
      </c>
      <c r="BH45" s="358">
        <v>26.91358</v>
      </c>
      <c r="BI45" s="358">
        <v>27.71433</v>
      </c>
      <c r="BJ45" s="358">
        <v>29.36149</v>
      </c>
      <c r="BK45" s="358">
        <v>30.412320000000001</v>
      </c>
      <c r="BL45" s="358">
        <v>30.275590000000001</v>
      </c>
      <c r="BM45" s="358">
        <v>29.59872</v>
      </c>
      <c r="BN45" s="358">
        <v>27.78012</v>
      </c>
      <c r="BO45" s="358">
        <v>28.09845</v>
      </c>
      <c r="BP45" s="358">
        <v>29.729209999999998</v>
      </c>
      <c r="BQ45" s="358">
        <v>33.308369999999996</v>
      </c>
      <c r="BR45" s="358">
        <v>32.588540000000002</v>
      </c>
      <c r="BS45" s="358">
        <v>28.835170000000002</v>
      </c>
      <c r="BT45" s="358">
        <v>26.493790000000001</v>
      </c>
      <c r="BU45" s="358">
        <v>26.687670000000001</v>
      </c>
      <c r="BV45" s="358">
        <v>28.389399999999998</v>
      </c>
    </row>
    <row r="46" spans="1:74" ht="11.1" customHeight="1" x14ac:dyDescent="0.2">
      <c r="A46" s="56" t="s">
        <v>1151</v>
      </c>
      <c r="B46" s="539" t="s">
        <v>1162</v>
      </c>
      <c r="C46" s="253">
        <v>31.273267045000001</v>
      </c>
      <c r="D46" s="253">
        <v>26.670437499999998</v>
      </c>
      <c r="E46" s="253">
        <v>28.353858696</v>
      </c>
      <c r="F46" s="253">
        <v>30.201812499999999</v>
      </c>
      <c r="G46" s="253">
        <v>35.087329545000003</v>
      </c>
      <c r="H46" s="253">
        <v>34.569886363999998</v>
      </c>
      <c r="I46" s="253">
        <v>36.909687499999997</v>
      </c>
      <c r="J46" s="253">
        <v>31.370625</v>
      </c>
      <c r="K46" s="253">
        <v>36.386843749999997</v>
      </c>
      <c r="L46" s="253">
        <v>30.211931818</v>
      </c>
      <c r="M46" s="253">
        <v>28.870267857000002</v>
      </c>
      <c r="N46" s="253">
        <v>27.568562499999999</v>
      </c>
      <c r="O46" s="253">
        <v>40.638323864</v>
      </c>
      <c r="P46" s="253">
        <v>26.479156249999999</v>
      </c>
      <c r="Q46" s="253">
        <v>26.556505682000001</v>
      </c>
      <c r="R46" s="253">
        <v>34.451934524000002</v>
      </c>
      <c r="S46" s="253">
        <v>38.105511364000002</v>
      </c>
      <c r="T46" s="253">
        <v>35.071994048000001</v>
      </c>
      <c r="U46" s="253">
        <v>37.157589285999997</v>
      </c>
      <c r="V46" s="253">
        <v>36.634999999999998</v>
      </c>
      <c r="W46" s="253">
        <v>37.886546053000004</v>
      </c>
      <c r="X46" s="253">
        <v>38.906304347999999</v>
      </c>
      <c r="Y46" s="253">
        <v>39.586428570999999</v>
      </c>
      <c r="Z46" s="253">
        <v>36.419812499999999</v>
      </c>
      <c r="AA46" s="253">
        <v>35.084886363999999</v>
      </c>
      <c r="AB46" s="253">
        <v>28.597906250000001</v>
      </c>
      <c r="AC46" s="253">
        <v>30.642976189999999</v>
      </c>
      <c r="AD46" s="253">
        <v>28.999147727</v>
      </c>
      <c r="AE46" s="253">
        <v>27.970681817999999</v>
      </c>
      <c r="AF46" s="253">
        <v>26.453968750000001</v>
      </c>
      <c r="AG46" s="253">
        <v>32.740397727000001</v>
      </c>
      <c r="AH46" s="253">
        <v>28.651221590999999</v>
      </c>
      <c r="AI46" s="253">
        <v>30.73153125</v>
      </c>
      <c r="AJ46" s="253">
        <v>27.428451086999999</v>
      </c>
      <c r="AK46" s="253">
        <v>29.948656249999999</v>
      </c>
      <c r="AL46" s="253">
        <v>26.890357142999999</v>
      </c>
      <c r="AM46" s="253">
        <v>26.436022727000001</v>
      </c>
      <c r="AN46" s="253">
        <v>24.917156250000001</v>
      </c>
      <c r="AO46" s="253">
        <v>21.923409091</v>
      </c>
      <c r="AP46" s="253">
        <v>20.644659091000001</v>
      </c>
      <c r="AQ46" s="253">
        <v>22.585125000000001</v>
      </c>
      <c r="AR46" s="253">
        <v>25.776534090999998</v>
      </c>
      <c r="AS46" s="253">
        <v>32.504646739000002</v>
      </c>
      <c r="AT46" s="253">
        <v>31.488482142999999</v>
      </c>
      <c r="AU46" s="253">
        <v>24.045625000000001</v>
      </c>
      <c r="AV46" s="253">
        <v>26.111221591</v>
      </c>
      <c r="AW46" s="253">
        <v>21.643968749999999</v>
      </c>
      <c r="AX46" s="253">
        <v>27.050823864000002</v>
      </c>
      <c r="AY46" s="358">
        <v>28.703130000000002</v>
      </c>
      <c r="AZ46" s="358">
        <v>28.432040000000001</v>
      </c>
      <c r="BA46" s="358">
        <v>27.141729999999999</v>
      </c>
      <c r="BB46" s="358">
        <v>26.40099</v>
      </c>
      <c r="BC46" s="358">
        <v>26.631019999999999</v>
      </c>
      <c r="BD46" s="358">
        <v>28.865110000000001</v>
      </c>
      <c r="BE46" s="358">
        <v>32.075099999999999</v>
      </c>
      <c r="BF46" s="358">
        <v>31.491050000000001</v>
      </c>
      <c r="BG46" s="358">
        <v>28.138780000000001</v>
      </c>
      <c r="BH46" s="358">
        <v>27.869209999999999</v>
      </c>
      <c r="BI46" s="358">
        <v>29.235119999999998</v>
      </c>
      <c r="BJ46" s="358">
        <v>29.972200000000001</v>
      </c>
      <c r="BK46" s="358">
        <v>30.698820000000001</v>
      </c>
      <c r="BL46" s="358">
        <v>29.853459999999998</v>
      </c>
      <c r="BM46" s="358">
        <v>29.82451</v>
      </c>
      <c r="BN46" s="358">
        <v>29.49166</v>
      </c>
      <c r="BO46" s="358">
        <v>29.391439999999999</v>
      </c>
      <c r="BP46" s="358">
        <v>30.077159999999999</v>
      </c>
      <c r="BQ46" s="358">
        <v>33.440300000000001</v>
      </c>
      <c r="BR46" s="358">
        <v>32.218519999999998</v>
      </c>
      <c r="BS46" s="358">
        <v>29.455960000000001</v>
      </c>
      <c r="BT46" s="358">
        <v>28.553170000000001</v>
      </c>
      <c r="BU46" s="358">
        <v>28.274899999999999</v>
      </c>
      <c r="BV46" s="358">
        <v>28.254349999999999</v>
      </c>
    </row>
    <row r="47" spans="1:74" ht="11.1" customHeight="1" x14ac:dyDescent="0.2">
      <c r="A47" s="56" t="s">
        <v>1152</v>
      </c>
      <c r="B47" s="539" t="s">
        <v>1163</v>
      </c>
      <c r="C47" s="253">
        <v>31.286221307000002</v>
      </c>
      <c r="D47" s="253">
        <v>25.573871563000001</v>
      </c>
      <c r="E47" s="253">
        <v>29.293053261000001</v>
      </c>
      <c r="F47" s="253">
        <v>38.000240937999997</v>
      </c>
      <c r="G47" s="253">
        <v>35.139747442999997</v>
      </c>
      <c r="H47" s="253">
        <v>32.034503692999998</v>
      </c>
      <c r="I47" s="253">
        <v>35.998700624999998</v>
      </c>
      <c r="J47" s="253">
        <v>30.472764674</v>
      </c>
      <c r="K47" s="253">
        <v>28.750007188000001</v>
      </c>
      <c r="L47" s="253">
        <v>26.762923579999999</v>
      </c>
      <c r="M47" s="253">
        <v>24.852670238000002</v>
      </c>
      <c r="N47" s="253">
        <v>28.743617188000002</v>
      </c>
      <c r="O47" s="253">
        <v>33.108419601999998</v>
      </c>
      <c r="P47" s="253">
        <v>24.315900312</v>
      </c>
      <c r="Q47" s="253">
        <v>22.188074147999998</v>
      </c>
      <c r="R47" s="253">
        <v>24.397300595000001</v>
      </c>
      <c r="S47" s="253">
        <v>30.6437375</v>
      </c>
      <c r="T47" s="253">
        <v>30.435057440000001</v>
      </c>
      <c r="U47" s="253">
        <v>34.149397917000002</v>
      </c>
      <c r="V47" s="253">
        <v>29.550833151999999</v>
      </c>
      <c r="W47" s="253">
        <v>26.212023354999999</v>
      </c>
      <c r="X47" s="253">
        <v>35.369316032999997</v>
      </c>
      <c r="Y47" s="253">
        <v>42.616371428999997</v>
      </c>
      <c r="Z47" s="253">
        <v>31.352083125</v>
      </c>
      <c r="AA47" s="253">
        <v>28.552306818000002</v>
      </c>
      <c r="AB47" s="253">
        <v>27.485459687999999</v>
      </c>
      <c r="AC47" s="253">
        <v>31.418118452000002</v>
      </c>
      <c r="AD47" s="253">
        <v>24.783113067999999</v>
      </c>
      <c r="AE47" s="253">
        <v>28.997365340999998</v>
      </c>
      <c r="AF47" s="253">
        <v>27.625429688000001</v>
      </c>
      <c r="AG47" s="253">
        <v>33.675886079999998</v>
      </c>
      <c r="AH47" s="253">
        <v>30.744647443000002</v>
      </c>
      <c r="AI47" s="253">
        <v>30.098027188</v>
      </c>
      <c r="AJ47" s="253">
        <v>23.221609238999999</v>
      </c>
      <c r="AK47" s="253">
        <v>25.25366</v>
      </c>
      <c r="AL47" s="253">
        <v>22.442256844999999</v>
      </c>
      <c r="AM47" s="253">
        <v>20.043210511000002</v>
      </c>
      <c r="AN47" s="253">
        <v>21.695782813000001</v>
      </c>
      <c r="AO47" s="253">
        <v>18.448979545</v>
      </c>
      <c r="AP47" s="253">
        <v>17.372336648000001</v>
      </c>
      <c r="AQ47" s="253">
        <v>19.445364999999999</v>
      </c>
      <c r="AR47" s="253">
        <v>21.798782385999999</v>
      </c>
      <c r="AS47" s="253">
        <v>26.448556522000001</v>
      </c>
      <c r="AT47" s="253">
        <v>28.598483333000001</v>
      </c>
      <c r="AU47" s="253">
        <v>23.765435118999999</v>
      </c>
      <c r="AV47" s="253">
        <v>26.875776705</v>
      </c>
      <c r="AW47" s="253">
        <v>23.2412025</v>
      </c>
      <c r="AX47" s="253">
        <v>22.888030682</v>
      </c>
      <c r="AY47" s="358">
        <v>23.599240000000002</v>
      </c>
      <c r="AZ47" s="358">
        <v>23.321090000000002</v>
      </c>
      <c r="BA47" s="358">
        <v>22.862970000000001</v>
      </c>
      <c r="BB47" s="358">
        <v>22.968620000000001</v>
      </c>
      <c r="BC47" s="358">
        <v>23.074259999999999</v>
      </c>
      <c r="BD47" s="358">
        <v>24.940619999999999</v>
      </c>
      <c r="BE47" s="358">
        <v>30.470379999999999</v>
      </c>
      <c r="BF47" s="358">
        <v>30.311360000000001</v>
      </c>
      <c r="BG47" s="358">
        <v>24.666080000000001</v>
      </c>
      <c r="BH47" s="358">
        <v>24.212990000000001</v>
      </c>
      <c r="BI47" s="358">
        <v>24.85294</v>
      </c>
      <c r="BJ47" s="358">
        <v>24.684729999999998</v>
      </c>
      <c r="BK47" s="358">
        <v>24.844080000000002</v>
      </c>
      <c r="BL47" s="358">
        <v>24.6798</v>
      </c>
      <c r="BM47" s="358">
        <v>24.331790000000002</v>
      </c>
      <c r="BN47" s="358">
        <v>24.226649999999999</v>
      </c>
      <c r="BO47" s="358">
        <v>24.97429</v>
      </c>
      <c r="BP47" s="358">
        <v>25.772010000000002</v>
      </c>
      <c r="BQ47" s="358">
        <v>31.78548</v>
      </c>
      <c r="BR47" s="358">
        <v>31.540030000000002</v>
      </c>
      <c r="BS47" s="358">
        <v>25.877199999999998</v>
      </c>
      <c r="BT47" s="358">
        <v>25.370539999999998</v>
      </c>
      <c r="BU47" s="358">
        <v>24.842420000000001</v>
      </c>
      <c r="BV47" s="358">
        <v>24.352689999999999</v>
      </c>
    </row>
    <row r="48" spans="1:74" ht="11.1" customHeight="1" x14ac:dyDescent="0.2">
      <c r="A48" s="107" t="s">
        <v>1153</v>
      </c>
      <c r="B48" s="539" t="s">
        <v>1164</v>
      </c>
      <c r="C48" s="253">
        <v>29.337499999999999</v>
      </c>
      <c r="D48" s="253">
        <v>26.526315789000002</v>
      </c>
      <c r="E48" s="253">
        <v>31.815217391000001</v>
      </c>
      <c r="F48" s="253">
        <v>31.912500000000001</v>
      </c>
      <c r="G48" s="253">
        <v>33.670454544999998</v>
      </c>
      <c r="H48" s="253">
        <v>30.931818182000001</v>
      </c>
      <c r="I48" s="253">
        <v>30.1</v>
      </c>
      <c r="J48" s="253">
        <v>25.902173912999999</v>
      </c>
      <c r="K48" s="253">
        <v>27.5625</v>
      </c>
      <c r="L48" s="253">
        <v>30.647727273000001</v>
      </c>
      <c r="M48" s="253">
        <v>27.1875</v>
      </c>
      <c r="N48" s="253">
        <v>30.75</v>
      </c>
      <c r="O48" s="253">
        <v>38.25</v>
      </c>
      <c r="P48" s="253">
        <v>26.684210526000001</v>
      </c>
      <c r="Q48" s="253">
        <v>27.583333332999999</v>
      </c>
      <c r="R48" s="253">
        <v>29.845238094999999</v>
      </c>
      <c r="S48" s="253">
        <v>28.522727273000001</v>
      </c>
      <c r="T48" s="253">
        <v>29.523809524000001</v>
      </c>
      <c r="U48" s="253">
        <v>31.464285713999999</v>
      </c>
      <c r="V48" s="253">
        <v>31.173913042999999</v>
      </c>
      <c r="W48" s="253">
        <v>32.776315789000002</v>
      </c>
      <c r="X48" s="253">
        <v>31.413043477999999</v>
      </c>
      <c r="Y48" s="253">
        <v>31.524999999999999</v>
      </c>
      <c r="Z48" s="253">
        <v>30.597222221999999</v>
      </c>
      <c r="AA48" s="253">
        <v>31.595238094999999</v>
      </c>
      <c r="AB48" s="253">
        <v>30.631578947000001</v>
      </c>
      <c r="AC48" s="253">
        <v>29.988095238</v>
      </c>
      <c r="AD48" s="253">
        <v>29.920454544999998</v>
      </c>
      <c r="AE48" s="253">
        <v>29.590909091</v>
      </c>
      <c r="AF48" s="253">
        <v>30.1</v>
      </c>
      <c r="AG48" s="253">
        <v>31.119047619</v>
      </c>
      <c r="AH48" s="253">
        <v>31.397727273000001</v>
      </c>
      <c r="AI48" s="253">
        <v>30.712499999999999</v>
      </c>
      <c r="AJ48" s="253">
        <v>28.456521738999999</v>
      </c>
      <c r="AK48" s="253">
        <v>29.763888889</v>
      </c>
      <c r="AL48" s="253">
        <v>29.702380951999999</v>
      </c>
      <c r="AM48" s="253">
        <v>28.607142856999999</v>
      </c>
      <c r="AN48" s="253">
        <v>24.052631579</v>
      </c>
      <c r="AO48" s="253">
        <v>18.090909091</v>
      </c>
      <c r="AP48" s="253">
        <v>17.556818182000001</v>
      </c>
      <c r="AQ48" s="253">
        <v>18.587499999999999</v>
      </c>
      <c r="AR48" s="253">
        <v>18.534090909</v>
      </c>
      <c r="AS48" s="253">
        <v>23.125</v>
      </c>
      <c r="AT48" s="253">
        <v>26.559523810000002</v>
      </c>
      <c r="AU48" s="253">
        <v>20.714285713999999</v>
      </c>
      <c r="AV48" s="253">
        <v>21.761363635999999</v>
      </c>
      <c r="AW48" s="253">
        <v>27.565789473999999</v>
      </c>
      <c r="AX48" s="253">
        <v>26.295454544999998</v>
      </c>
      <c r="AY48" s="358">
        <v>25.391670000000001</v>
      </c>
      <c r="AZ48" s="358">
        <v>24.744160000000001</v>
      </c>
      <c r="BA48" s="358">
        <v>23.600750000000001</v>
      </c>
      <c r="BB48" s="358">
        <v>24.459689999999998</v>
      </c>
      <c r="BC48" s="358">
        <v>24.432449999999999</v>
      </c>
      <c r="BD48" s="358">
        <v>26.278659999999999</v>
      </c>
      <c r="BE48" s="358">
        <v>28.019500000000001</v>
      </c>
      <c r="BF48" s="358">
        <v>28.707439999999998</v>
      </c>
      <c r="BG48" s="358">
        <v>26.28633</v>
      </c>
      <c r="BH48" s="358">
        <v>26.493259999999999</v>
      </c>
      <c r="BI48" s="358">
        <v>25.630590000000002</v>
      </c>
      <c r="BJ48" s="358">
        <v>26.678370000000001</v>
      </c>
      <c r="BK48" s="358">
        <v>27.308610000000002</v>
      </c>
      <c r="BL48" s="358">
        <v>26.91404</v>
      </c>
      <c r="BM48" s="358">
        <v>25.99474</v>
      </c>
      <c r="BN48" s="358">
        <v>26.476700000000001</v>
      </c>
      <c r="BO48" s="358">
        <v>25.92719</v>
      </c>
      <c r="BP48" s="358">
        <v>27.15353</v>
      </c>
      <c r="BQ48" s="358">
        <v>29.345649999999999</v>
      </c>
      <c r="BR48" s="358">
        <v>28.607050000000001</v>
      </c>
      <c r="BS48" s="358">
        <v>26.740680000000001</v>
      </c>
      <c r="BT48" s="358">
        <v>26.303989999999999</v>
      </c>
      <c r="BU48" s="358">
        <v>25.643999999999998</v>
      </c>
      <c r="BV48" s="358">
        <v>26.272179999999999</v>
      </c>
    </row>
    <row r="49" spans="1:74" ht="11.1" customHeight="1" x14ac:dyDescent="0.2">
      <c r="A49" s="52" t="s">
        <v>1154</v>
      </c>
      <c r="B49" s="539" t="s">
        <v>1165</v>
      </c>
      <c r="C49" s="253">
        <v>30.5625</v>
      </c>
      <c r="D49" s="253">
        <v>27.276315789000002</v>
      </c>
      <c r="E49" s="253">
        <v>30.989130435</v>
      </c>
      <c r="F49" s="253">
        <v>32.912500000000001</v>
      </c>
      <c r="G49" s="253">
        <v>33.681818182000001</v>
      </c>
      <c r="H49" s="253">
        <v>29.863636364000001</v>
      </c>
      <c r="I49" s="253">
        <v>30.487500000000001</v>
      </c>
      <c r="J49" s="253">
        <v>31.586956522000001</v>
      </c>
      <c r="K49" s="253">
        <v>32.112499999999997</v>
      </c>
      <c r="L49" s="253">
        <v>34.897727273000001</v>
      </c>
      <c r="M49" s="253">
        <v>25.725000000000001</v>
      </c>
      <c r="N49" s="253">
        <v>28.375</v>
      </c>
      <c r="O49" s="253">
        <v>37.559523810000002</v>
      </c>
      <c r="P49" s="253">
        <v>26.973684210999998</v>
      </c>
      <c r="Q49" s="253">
        <v>26.404761905000001</v>
      </c>
      <c r="R49" s="253">
        <v>30.666666667000001</v>
      </c>
      <c r="S49" s="253">
        <v>29.954545455000002</v>
      </c>
      <c r="T49" s="253">
        <v>29.952380951999999</v>
      </c>
      <c r="U49" s="253">
        <v>31.678571429000002</v>
      </c>
      <c r="V49" s="253">
        <v>31.25</v>
      </c>
      <c r="W49" s="253">
        <v>32.171052631999999</v>
      </c>
      <c r="X49" s="253">
        <v>31.760869565</v>
      </c>
      <c r="Y49" s="253">
        <v>30.85</v>
      </c>
      <c r="Z49" s="253">
        <v>30.652777778000001</v>
      </c>
      <c r="AA49" s="253">
        <v>31.642857143000001</v>
      </c>
      <c r="AB49" s="253">
        <v>30.486842105000001</v>
      </c>
      <c r="AC49" s="253">
        <v>30.011904762</v>
      </c>
      <c r="AD49" s="253">
        <v>29.897727273000001</v>
      </c>
      <c r="AE49" s="253">
        <v>29.25</v>
      </c>
      <c r="AF49" s="253">
        <v>29.5625</v>
      </c>
      <c r="AG49" s="253">
        <v>30.404761905000001</v>
      </c>
      <c r="AH49" s="253">
        <v>31.159090909</v>
      </c>
      <c r="AI49" s="253">
        <v>30.362500000000001</v>
      </c>
      <c r="AJ49" s="253">
        <v>29.358695652000002</v>
      </c>
      <c r="AK49" s="253">
        <v>29.680555556000002</v>
      </c>
      <c r="AL49" s="253">
        <v>29.369047619</v>
      </c>
      <c r="AM49" s="253">
        <v>28.464285713999999</v>
      </c>
      <c r="AN49" s="253">
        <v>26.855263158</v>
      </c>
      <c r="AO49" s="253">
        <v>23.386363635999999</v>
      </c>
      <c r="AP49" s="253">
        <v>18.727272726999999</v>
      </c>
      <c r="AQ49" s="253">
        <v>18.45</v>
      </c>
      <c r="AR49" s="253">
        <v>18.397727273000001</v>
      </c>
      <c r="AS49" s="253">
        <v>22.375</v>
      </c>
      <c r="AT49" s="253">
        <v>27.785714286000001</v>
      </c>
      <c r="AU49" s="253">
        <v>21.083333332999999</v>
      </c>
      <c r="AV49" s="253">
        <v>22.227272726999999</v>
      </c>
      <c r="AW49" s="253">
        <v>27.723684210999998</v>
      </c>
      <c r="AX49" s="253">
        <v>26.227272726999999</v>
      </c>
      <c r="AY49" s="358">
        <v>26.70355</v>
      </c>
      <c r="AZ49" s="358">
        <v>25.893329999999999</v>
      </c>
      <c r="BA49" s="358">
        <v>25.97373</v>
      </c>
      <c r="BB49" s="358">
        <v>27.76078</v>
      </c>
      <c r="BC49" s="358">
        <v>28.573029999999999</v>
      </c>
      <c r="BD49" s="358">
        <v>26.951779999999999</v>
      </c>
      <c r="BE49" s="358">
        <v>27.79955</v>
      </c>
      <c r="BF49" s="358">
        <v>28.450759999999999</v>
      </c>
      <c r="BG49" s="358">
        <v>27.839259999999999</v>
      </c>
      <c r="BH49" s="358">
        <v>28.82535</v>
      </c>
      <c r="BI49" s="358">
        <v>27.240739999999999</v>
      </c>
      <c r="BJ49" s="358">
        <v>27.483550000000001</v>
      </c>
      <c r="BK49" s="358">
        <v>28.549219999999998</v>
      </c>
      <c r="BL49" s="358">
        <v>28.216719999999999</v>
      </c>
      <c r="BM49" s="358">
        <v>28.046019999999999</v>
      </c>
      <c r="BN49" s="358">
        <v>28.765979999999999</v>
      </c>
      <c r="BO49" s="358">
        <v>28.444690000000001</v>
      </c>
      <c r="BP49" s="358">
        <v>27.762599999999999</v>
      </c>
      <c r="BQ49" s="358">
        <v>28.85876</v>
      </c>
      <c r="BR49" s="358">
        <v>29.749110000000002</v>
      </c>
      <c r="BS49" s="358">
        <v>28.846039999999999</v>
      </c>
      <c r="BT49" s="358">
        <v>28.76803</v>
      </c>
      <c r="BU49" s="358">
        <v>28.110050000000001</v>
      </c>
      <c r="BV49" s="358">
        <v>27.45937</v>
      </c>
    </row>
    <row r="50" spans="1:74" ht="11.1" customHeight="1" x14ac:dyDescent="0.2">
      <c r="A50" s="107" t="s">
        <v>1155</v>
      </c>
      <c r="B50" s="539" t="s">
        <v>1166</v>
      </c>
      <c r="C50" s="253">
        <v>34.0685</v>
      </c>
      <c r="D50" s="253">
        <v>23.462105263000002</v>
      </c>
      <c r="E50" s="253">
        <v>13.852173913</v>
      </c>
      <c r="F50" s="253">
        <v>14.746</v>
      </c>
      <c r="G50" s="253">
        <v>17.742272727</v>
      </c>
      <c r="H50" s="253">
        <v>16.197272727000001</v>
      </c>
      <c r="I50" s="253">
        <v>29.6355</v>
      </c>
      <c r="J50" s="253">
        <v>51.956956521999999</v>
      </c>
      <c r="K50" s="253">
        <v>31.184999999999999</v>
      </c>
      <c r="L50" s="253">
        <v>26.870909091000001</v>
      </c>
      <c r="M50" s="253">
        <v>26.280999999999999</v>
      </c>
      <c r="N50" s="253">
        <v>28.32</v>
      </c>
      <c r="O50" s="253">
        <v>22.958571428999999</v>
      </c>
      <c r="P50" s="253">
        <v>21.467894737000002</v>
      </c>
      <c r="Q50" s="253">
        <v>20.974761905000001</v>
      </c>
      <c r="R50" s="253">
        <v>17.980952381000002</v>
      </c>
      <c r="S50" s="253">
        <v>14.546818182000001</v>
      </c>
      <c r="T50" s="253">
        <v>22.572857143</v>
      </c>
      <c r="U50" s="253">
        <v>72.002857143</v>
      </c>
      <c r="V50" s="253">
        <v>77.147826086999999</v>
      </c>
      <c r="W50" s="253">
        <v>30.831052631999999</v>
      </c>
      <c r="X50" s="253">
        <v>42.388260870000003</v>
      </c>
      <c r="Y50" s="253">
        <v>55.738</v>
      </c>
      <c r="Z50" s="253">
        <v>54.651111110999999</v>
      </c>
      <c r="AA50" s="253">
        <v>35.965238094999997</v>
      </c>
      <c r="AB50" s="253">
        <v>90.38</v>
      </c>
      <c r="AC50" s="253">
        <v>40.880952381</v>
      </c>
      <c r="AD50" s="253">
        <v>18.137727272999999</v>
      </c>
      <c r="AE50" s="253">
        <v>14.582272726999999</v>
      </c>
      <c r="AF50" s="253">
        <v>22.916499999999999</v>
      </c>
      <c r="AG50" s="253">
        <v>32.249523809999999</v>
      </c>
      <c r="AH50" s="253">
        <v>33.415909091000003</v>
      </c>
      <c r="AI50" s="253">
        <v>32.542499999999997</v>
      </c>
      <c r="AJ50" s="253">
        <v>36.132173913000003</v>
      </c>
      <c r="AK50" s="253">
        <v>39.411111110999997</v>
      </c>
      <c r="AL50" s="253">
        <v>36.877619048</v>
      </c>
      <c r="AM50" s="253">
        <v>25.463809523999998</v>
      </c>
      <c r="AN50" s="253">
        <v>19.003157895000001</v>
      </c>
      <c r="AO50" s="253">
        <v>23.857727272999998</v>
      </c>
      <c r="AP50" s="253">
        <v>18.335454545000001</v>
      </c>
      <c r="AQ50" s="253">
        <v>13.253500000000001</v>
      </c>
      <c r="AR50" s="253">
        <v>11.871363636</v>
      </c>
      <c r="AS50" s="253">
        <v>20.179090908999999</v>
      </c>
      <c r="AT50" s="253">
        <v>40.702380951999999</v>
      </c>
      <c r="AU50" s="253">
        <v>39.812380951999998</v>
      </c>
      <c r="AV50" s="253">
        <v>33.915454545000003</v>
      </c>
      <c r="AW50" s="253">
        <v>27.293157895</v>
      </c>
      <c r="AX50" s="253">
        <v>31.785454545</v>
      </c>
      <c r="AY50" s="358">
        <v>25.461960000000001</v>
      </c>
      <c r="AZ50" s="358">
        <v>24.711749999999999</v>
      </c>
      <c r="BA50" s="358">
        <v>23.893550000000001</v>
      </c>
      <c r="BB50" s="358">
        <v>24.615929999999999</v>
      </c>
      <c r="BC50" s="358">
        <v>25.333739999999999</v>
      </c>
      <c r="BD50" s="358">
        <v>26.43309</v>
      </c>
      <c r="BE50" s="358">
        <v>27.38157</v>
      </c>
      <c r="BF50" s="358">
        <v>26.29701</v>
      </c>
      <c r="BG50" s="358">
        <v>25.11666</v>
      </c>
      <c r="BH50" s="358">
        <v>26.226330000000001</v>
      </c>
      <c r="BI50" s="358">
        <v>24.27853</v>
      </c>
      <c r="BJ50" s="358">
        <v>27.25712</v>
      </c>
      <c r="BK50" s="358">
        <v>26.515239999999999</v>
      </c>
      <c r="BL50" s="358">
        <v>26.035699999999999</v>
      </c>
      <c r="BM50" s="358">
        <v>21.62744</v>
      </c>
      <c r="BN50" s="358">
        <v>24.434560000000001</v>
      </c>
      <c r="BO50" s="358">
        <v>24.959430000000001</v>
      </c>
      <c r="BP50" s="358">
        <v>24.012789999999999</v>
      </c>
      <c r="BQ50" s="358">
        <v>35.474600000000002</v>
      </c>
      <c r="BR50" s="358">
        <v>27.22241</v>
      </c>
      <c r="BS50" s="358">
        <v>25.86674</v>
      </c>
      <c r="BT50" s="358">
        <v>26.134840000000001</v>
      </c>
      <c r="BU50" s="358">
        <v>26.097650000000002</v>
      </c>
      <c r="BV50" s="358">
        <v>27.97025</v>
      </c>
    </row>
    <row r="51" spans="1:74" ht="11.1" customHeight="1" x14ac:dyDescent="0.2">
      <c r="A51" s="110" t="s">
        <v>1156</v>
      </c>
      <c r="B51" s="720" t="s">
        <v>1167</v>
      </c>
      <c r="C51" s="209">
        <v>27.491499999999998</v>
      </c>
      <c r="D51" s="209">
        <v>22.123157894999999</v>
      </c>
      <c r="E51" s="209">
        <v>20.897826086999999</v>
      </c>
      <c r="F51" s="209">
        <v>27.2545</v>
      </c>
      <c r="G51" s="209">
        <v>28.739090909000002</v>
      </c>
      <c r="H51" s="209">
        <v>42.306363636</v>
      </c>
      <c r="I51" s="209">
        <v>38.549999999999997</v>
      </c>
      <c r="J51" s="209">
        <v>53.943478261000003</v>
      </c>
      <c r="K51" s="209">
        <v>38.774000000000001</v>
      </c>
      <c r="L51" s="209">
        <v>35.598636364000001</v>
      </c>
      <c r="M51" s="209">
        <v>29.183</v>
      </c>
      <c r="N51" s="209">
        <v>27.475000000000001</v>
      </c>
      <c r="O51" s="209">
        <v>27.717142856999999</v>
      </c>
      <c r="P51" s="209">
        <v>26.473684210999998</v>
      </c>
      <c r="Q51" s="209">
        <v>24.976190475999999</v>
      </c>
      <c r="R51" s="209">
        <v>25.347619047999999</v>
      </c>
      <c r="S51" s="209">
        <v>22.265000000000001</v>
      </c>
      <c r="T51" s="209">
        <v>29.668095237999999</v>
      </c>
      <c r="U51" s="209">
        <v>89.43</v>
      </c>
      <c r="V51" s="209">
        <v>81.089565217000001</v>
      </c>
      <c r="W51" s="209">
        <v>32.812631578999998</v>
      </c>
      <c r="X51" s="209">
        <v>36.543478260999997</v>
      </c>
      <c r="Y51" s="209">
        <v>44.3125</v>
      </c>
      <c r="Z51" s="209">
        <v>47.264444443999999</v>
      </c>
      <c r="AA51" s="209">
        <v>36.910952381000001</v>
      </c>
      <c r="AB51" s="209">
        <v>62.665263158000002</v>
      </c>
      <c r="AC51" s="209">
        <v>33.113333333</v>
      </c>
      <c r="AD51" s="209">
        <v>20.009545455000001</v>
      </c>
      <c r="AE51" s="209">
        <v>11.723636364000001</v>
      </c>
      <c r="AF51" s="209">
        <v>23.627500000000001</v>
      </c>
      <c r="AG51" s="209">
        <v>45.812857143000002</v>
      </c>
      <c r="AH51" s="209">
        <v>43.297272726999999</v>
      </c>
      <c r="AI51" s="209">
        <v>36.878999999999998</v>
      </c>
      <c r="AJ51" s="209">
        <v>40.923913042999999</v>
      </c>
      <c r="AK51" s="209">
        <v>39.368333333000002</v>
      </c>
      <c r="AL51" s="209">
        <v>28.814285714</v>
      </c>
      <c r="AM51" s="209">
        <v>21.753809524000001</v>
      </c>
      <c r="AN51" s="209">
        <v>20.582105262999999</v>
      </c>
      <c r="AO51" s="209">
        <v>23.875</v>
      </c>
      <c r="AP51" s="209">
        <v>17.184545454999999</v>
      </c>
      <c r="AQ51" s="209">
        <v>16.318999999999999</v>
      </c>
      <c r="AR51" s="209">
        <v>25.284545455</v>
      </c>
      <c r="AS51" s="209">
        <v>38.407272726999999</v>
      </c>
      <c r="AT51" s="209">
        <v>155.81238095</v>
      </c>
      <c r="AU51" s="209">
        <v>48.215238094999997</v>
      </c>
      <c r="AV51" s="209">
        <v>45.773636363999998</v>
      </c>
      <c r="AW51" s="209">
        <v>31.735263157999999</v>
      </c>
      <c r="AX51" s="209">
        <v>30.788636363999998</v>
      </c>
      <c r="AY51" s="360">
        <v>28.695229999999999</v>
      </c>
      <c r="AZ51" s="360">
        <v>29.67634</v>
      </c>
      <c r="BA51" s="360">
        <v>28.85934</v>
      </c>
      <c r="BB51" s="360">
        <v>29.716830000000002</v>
      </c>
      <c r="BC51" s="360">
        <v>30.710760000000001</v>
      </c>
      <c r="BD51" s="360">
        <v>32.057949999999998</v>
      </c>
      <c r="BE51" s="360">
        <v>33.308720000000001</v>
      </c>
      <c r="BF51" s="360">
        <v>31.291329999999999</v>
      </c>
      <c r="BG51" s="360">
        <v>29.74156</v>
      </c>
      <c r="BH51" s="360">
        <v>29.534520000000001</v>
      </c>
      <c r="BI51" s="360">
        <v>27.716819999999998</v>
      </c>
      <c r="BJ51" s="360">
        <v>31.869700000000002</v>
      </c>
      <c r="BK51" s="360">
        <v>31.286439999999999</v>
      </c>
      <c r="BL51" s="360">
        <v>31.03219</v>
      </c>
      <c r="BM51" s="360">
        <v>25.959710000000001</v>
      </c>
      <c r="BN51" s="360">
        <v>28.76726</v>
      </c>
      <c r="BO51" s="360">
        <v>29.73218</v>
      </c>
      <c r="BP51" s="360">
        <v>28.535720000000001</v>
      </c>
      <c r="BQ51" s="360">
        <v>40.258069999999996</v>
      </c>
      <c r="BR51" s="360">
        <v>32.747489999999999</v>
      </c>
      <c r="BS51" s="360">
        <v>30.874210000000001</v>
      </c>
      <c r="BT51" s="360">
        <v>29.960100000000001</v>
      </c>
      <c r="BU51" s="360">
        <v>30.50149</v>
      </c>
      <c r="BV51" s="360">
        <v>33.285170000000001</v>
      </c>
    </row>
    <row r="52" spans="1:74" s="266" customFormat="1" ht="11.1" customHeight="1" x14ac:dyDescent="0.2">
      <c r="A52" s="101"/>
      <c r="B52" s="793" t="str">
        <f>"Notes: "&amp;"EIA completed modeling and analysis for this report on " &amp;Dates!D2&amp;"."</f>
        <v>Notes: EIA completed modeling and analysis for this report on Thursday January 7, 2021.</v>
      </c>
      <c r="C52" s="820"/>
      <c r="D52" s="820"/>
      <c r="E52" s="820"/>
      <c r="F52" s="820"/>
      <c r="G52" s="820"/>
      <c r="H52" s="820"/>
      <c r="I52" s="820"/>
      <c r="J52" s="820"/>
      <c r="K52" s="820"/>
      <c r="L52" s="820"/>
      <c r="M52" s="820"/>
      <c r="N52" s="820"/>
      <c r="O52" s="820"/>
      <c r="P52" s="820"/>
      <c r="Q52" s="800"/>
      <c r="R52" s="276"/>
      <c r="S52" s="276"/>
      <c r="T52" s="276"/>
      <c r="U52" s="276"/>
      <c r="V52" s="276"/>
      <c r="W52" s="276"/>
      <c r="X52" s="276"/>
      <c r="Y52" s="276"/>
      <c r="Z52" s="276"/>
      <c r="AA52" s="276"/>
      <c r="AB52" s="276"/>
      <c r="AC52" s="276"/>
      <c r="AD52" s="276"/>
      <c r="AE52" s="276"/>
      <c r="AF52" s="276"/>
      <c r="AG52" s="276"/>
      <c r="AH52" s="276"/>
      <c r="AI52" s="276"/>
      <c r="AJ52" s="276"/>
      <c r="AK52" s="276"/>
      <c r="AL52" s="276"/>
      <c r="AM52" s="276"/>
      <c r="AN52" s="276"/>
      <c r="AO52" s="276"/>
      <c r="AP52" s="276"/>
      <c r="AQ52" s="276"/>
      <c r="AR52" s="276"/>
      <c r="AS52" s="276"/>
      <c r="AT52" s="276"/>
      <c r="AU52" s="276"/>
      <c r="AV52" s="276"/>
      <c r="AW52" s="276"/>
      <c r="AX52" s="276"/>
      <c r="AY52" s="353"/>
      <c r="AZ52" s="353"/>
      <c r="BA52" s="353"/>
      <c r="BB52" s="353"/>
      <c r="BC52" s="353"/>
      <c r="BD52" s="353"/>
      <c r="BE52" s="276"/>
      <c r="BF52" s="276"/>
      <c r="BG52" s="353"/>
      <c r="BH52" s="353"/>
      <c r="BI52" s="353"/>
      <c r="BJ52" s="353"/>
      <c r="BK52" s="353"/>
      <c r="BL52" s="353"/>
      <c r="BM52" s="353"/>
      <c r="BN52" s="353"/>
      <c r="BO52" s="353"/>
      <c r="BP52" s="353"/>
      <c r="BQ52" s="353"/>
      <c r="BR52" s="353"/>
      <c r="BS52" s="353"/>
      <c r="BT52" s="353"/>
      <c r="BU52" s="353"/>
      <c r="BV52" s="353"/>
    </row>
    <row r="53" spans="1:74" s="266" customFormat="1" ht="11.1" customHeight="1" x14ac:dyDescent="0.2">
      <c r="A53" s="101"/>
      <c r="B53" s="772" t="s">
        <v>353</v>
      </c>
      <c r="C53" s="771"/>
      <c r="D53" s="771"/>
      <c r="E53" s="771"/>
      <c r="F53" s="771"/>
      <c r="G53" s="771"/>
      <c r="H53" s="771"/>
      <c r="I53" s="771"/>
      <c r="J53" s="771"/>
      <c r="K53" s="771"/>
      <c r="L53" s="771"/>
      <c r="M53" s="771"/>
      <c r="N53" s="771"/>
      <c r="O53" s="771"/>
      <c r="P53" s="771"/>
      <c r="Q53" s="771"/>
      <c r="R53" s="276"/>
      <c r="S53" s="276"/>
      <c r="T53" s="276"/>
      <c r="U53" s="276"/>
      <c r="V53" s="276"/>
      <c r="W53" s="276"/>
      <c r="X53" s="276"/>
      <c r="Y53" s="276"/>
      <c r="Z53" s="276"/>
      <c r="AA53" s="276"/>
      <c r="AB53" s="276"/>
      <c r="AC53" s="276"/>
      <c r="AD53" s="276"/>
      <c r="AE53" s="276"/>
      <c r="AF53" s="276"/>
      <c r="AG53" s="276"/>
      <c r="AH53" s="276"/>
      <c r="AI53" s="276"/>
      <c r="AJ53" s="276"/>
      <c r="AK53" s="276"/>
      <c r="AL53" s="276"/>
      <c r="AM53" s="276"/>
      <c r="AN53" s="276"/>
      <c r="AO53" s="276"/>
      <c r="AP53" s="276"/>
      <c r="AQ53" s="276"/>
      <c r="AR53" s="276"/>
      <c r="AS53" s="276"/>
      <c r="AT53" s="276"/>
      <c r="AU53" s="276"/>
      <c r="AV53" s="276"/>
      <c r="AW53" s="276"/>
      <c r="AX53" s="276"/>
      <c r="AY53" s="353"/>
      <c r="AZ53" s="353"/>
      <c r="BA53" s="353"/>
      <c r="BB53" s="353"/>
      <c r="BC53" s="353"/>
      <c r="BD53" s="353"/>
      <c r="BE53" s="276"/>
      <c r="BF53" s="276"/>
      <c r="BG53" s="353"/>
      <c r="BH53" s="353"/>
      <c r="BI53" s="353"/>
      <c r="BJ53" s="353"/>
      <c r="BK53" s="353"/>
      <c r="BL53" s="353"/>
      <c r="BM53" s="353"/>
      <c r="BN53" s="353"/>
      <c r="BO53" s="353"/>
      <c r="BP53" s="353"/>
      <c r="BQ53" s="353"/>
      <c r="BR53" s="353"/>
      <c r="BS53" s="353"/>
      <c r="BT53" s="353"/>
      <c r="BU53" s="353"/>
      <c r="BV53" s="353"/>
    </row>
    <row r="54" spans="1:74" s="266" customFormat="1" ht="12" customHeight="1" x14ac:dyDescent="0.25">
      <c r="A54" s="101"/>
      <c r="B54" s="796" t="s">
        <v>1354</v>
      </c>
      <c r="C54" s="779"/>
      <c r="D54" s="779"/>
      <c r="E54" s="779"/>
      <c r="F54" s="779"/>
      <c r="G54" s="779"/>
      <c r="H54" s="779"/>
      <c r="I54" s="779"/>
      <c r="J54" s="779"/>
      <c r="K54" s="779"/>
      <c r="L54" s="779"/>
      <c r="M54" s="779"/>
      <c r="N54" s="779"/>
      <c r="O54" s="779"/>
      <c r="P54" s="779"/>
      <c r="Q54" s="779"/>
      <c r="AY54" s="484"/>
      <c r="AZ54" s="484"/>
      <c r="BA54" s="484"/>
      <c r="BB54" s="484"/>
      <c r="BC54" s="484"/>
      <c r="BD54" s="630"/>
      <c r="BE54" s="630"/>
      <c r="BF54" s="630"/>
      <c r="BG54" s="484"/>
      <c r="BH54" s="484"/>
      <c r="BI54" s="484"/>
      <c r="BJ54" s="484"/>
    </row>
    <row r="55" spans="1:74" s="266" customFormat="1" ht="12" customHeight="1" x14ac:dyDescent="0.25">
      <c r="A55" s="101"/>
      <c r="B55" s="796" t="s">
        <v>1355</v>
      </c>
      <c r="C55" s="779"/>
      <c r="D55" s="779"/>
      <c r="E55" s="779"/>
      <c r="F55" s="779"/>
      <c r="G55" s="779"/>
      <c r="H55" s="779"/>
      <c r="I55" s="779"/>
      <c r="J55" s="779"/>
      <c r="K55" s="779"/>
      <c r="L55" s="779"/>
      <c r="M55" s="779"/>
      <c r="N55" s="779"/>
      <c r="O55" s="779"/>
      <c r="P55" s="779"/>
      <c r="Q55" s="779"/>
      <c r="AY55" s="484"/>
      <c r="AZ55" s="484"/>
      <c r="BA55" s="484"/>
      <c r="BB55" s="484"/>
      <c r="BC55" s="484"/>
      <c r="BD55" s="630"/>
      <c r="BE55" s="630"/>
      <c r="BF55" s="630"/>
      <c r="BG55" s="484"/>
      <c r="BH55" s="484"/>
      <c r="BI55" s="484"/>
      <c r="BJ55" s="484"/>
    </row>
    <row r="56" spans="1:74" s="427" customFormat="1" ht="12" customHeight="1" x14ac:dyDescent="0.25">
      <c r="A56" s="426"/>
      <c r="B56" s="827" t="s">
        <v>1356</v>
      </c>
      <c r="C56" s="771"/>
      <c r="D56" s="771"/>
      <c r="E56" s="771"/>
      <c r="F56" s="771"/>
      <c r="G56" s="771"/>
      <c r="H56" s="771"/>
      <c r="I56" s="771"/>
      <c r="J56" s="771"/>
      <c r="K56" s="771"/>
      <c r="L56" s="771"/>
      <c r="M56" s="771"/>
      <c r="N56" s="771"/>
      <c r="O56" s="771"/>
      <c r="P56" s="771"/>
      <c r="Q56" s="771"/>
      <c r="AY56" s="485"/>
      <c r="AZ56" s="485"/>
      <c r="BA56" s="485"/>
      <c r="BB56" s="485"/>
      <c r="BC56" s="485"/>
      <c r="BD56" s="631"/>
      <c r="BE56" s="631"/>
      <c r="BF56" s="631"/>
      <c r="BG56" s="485"/>
      <c r="BH56" s="485"/>
      <c r="BI56" s="485"/>
      <c r="BJ56" s="485"/>
    </row>
    <row r="57" spans="1:74" s="427" customFormat="1" ht="12" customHeight="1" x14ac:dyDescent="0.25">
      <c r="A57" s="426"/>
      <c r="B57" s="827" t="s">
        <v>1357</v>
      </c>
      <c r="C57" s="771"/>
      <c r="D57" s="771"/>
      <c r="E57" s="771"/>
      <c r="F57" s="771"/>
      <c r="G57" s="771"/>
      <c r="H57" s="771"/>
      <c r="I57" s="771"/>
      <c r="J57" s="771"/>
      <c r="K57" s="771"/>
      <c r="L57" s="771"/>
      <c r="M57" s="771"/>
      <c r="N57" s="771"/>
      <c r="O57" s="771"/>
      <c r="P57" s="771"/>
      <c r="Q57" s="771"/>
      <c r="AY57" s="485"/>
      <c r="AZ57" s="485"/>
      <c r="BA57" s="485"/>
      <c r="BB57" s="485"/>
      <c r="BC57" s="485"/>
      <c r="BD57" s="631"/>
      <c r="BE57" s="631"/>
      <c r="BF57" s="631"/>
      <c r="BG57" s="485"/>
      <c r="BH57" s="485"/>
      <c r="BI57" s="485"/>
      <c r="BJ57" s="485"/>
    </row>
    <row r="58" spans="1:74" s="427" customFormat="1" ht="12" customHeight="1" x14ac:dyDescent="0.25">
      <c r="A58" s="428"/>
      <c r="B58" s="819" t="s">
        <v>1358</v>
      </c>
      <c r="C58" s="764"/>
      <c r="D58" s="764"/>
      <c r="E58" s="764"/>
      <c r="F58" s="764"/>
      <c r="G58" s="764"/>
      <c r="H58" s="764"/>
      <c r="I58" s="764"/>
      <c r="J58" s="764"/>
      <c r="K58" s="764"/>
      <c r="L58" s="764"/>
      <c r="M58" s="764"/>
      <c r="N58" s="764"/>
      <c r="O58" s="764"/>
      <c r="P58" s="764"/>
      <c r="Q58" s="758"/>
      <c r="AY58" s="485"/>
      <c r="AZ58" s="485"/>
      <c r="BA58" s="485"/>
      <c r="BB58" s="485"/>
      <c r="BC58" s="485"/>
      <c r="BD58" s="631"/>
      <c r="BE58" s="631"/>
      <c r="BF58" s="631"/>
      <c r="BG58" s="485"/>
      <c r="BH58" s="485"/>
      <c r="BI58" s="485"/>
      <c r="BJ58" s="485"/>
    </row>
    <row r="59" spans="1:74" s="427" customFormat="1" ht="12" customHeight="1" x14ac:dyDescent="0.25">
      <c r="A59" s="428"/>
      <c r="B59" s="819" t="s">
        <v>1359</v>
      </c>
      <c r="C59" s="764"/>
      <c r="D59" s="764"/>
      <c r="E59" s="764"/>
      <c r="F59" s="764"/>
      <c r="G59" s="764"/>
      <c r="H59" s="764"/>
      <c r="I59" s="764"/>
      <c r="J59" s="764"/>
      <c r="K59" s="764"/>
      <c r="L59" s="764"/>
      <c r="M59" s="764"/>
      <c r="N59" s="764"/>
      <c r="O59" s="764"/>
      <c r="P59" s="764"/>
      <c r="Q59" s="758"/>
      <c r="AY59" s="485"/>
      <c r="AZ59" s="485"/>
      <c r="BA59" s="485"/>
      <c r="BB59" s="485"/>
      <c r="BC59" s="485"/>
      <c r="BD59" s="631"/>
      <c r="BE59" s="631"/>
      <c r="BF59" s="631"/>
      <c r="BG59" s="485"/>
      <c r="BH59" s="485"/>
      <c r="BI59" s="485"/>
      <c r="BJ59" s="485"/>
    </row>
    <row r="60" spans="1:74" s="427" customFormat="1" ht="12" customHeight="1" x14ac:dyDescent="0.25">
      <c r="A60" s="428"/>
      <c r="B60" s="819" t="s">
        <v>1360</v>
      </c>
      <c r="C60" s="758"/>
      <c r="D60" s="758"/>
      <c r="E60" s="758"/>
      <c r="F60" s="758"/>
      <c r="G60" s="758"/>
      <c r="H60" s="758"/>
      <c r="I60" s="758"/>
      <c r="J60" s="758"/>
      <c r="K60" s="758"/>
      <c r="L60" s="758"/>
      <c r="M60" s="758"/>
      <c r="N60" s="758"/>
      <c r="O60" s="758"/>
      <c r="P60" s="758"/>
      <c r="Q60" s="758"/>
      <c r="AY60" s="485"/>
      <c r="AZ60" s="485"/>
      <c r="BA60" s="485"/>
      <c r="BB60" s="485"/>
      <c r="BC60" s="485"/>
      <c r="BD60" s="631"/>
      <c r="BE60" s="631"/>
      <c r="BF60" s="631"/>
      <c r="BG60" s="485"/>
      <c r="BH60" s="485"/>
      <c r="BI60" s="485"/>
      <c r="BJ60" s="485"/>
    </row>
    <row r="61" spans="1:74" s="427" customFormat="1" ht="12" customHeight="1" x14ac:dyDescent="0.25">
      <c r="A61" s="426"/>
      <c r="B61" s="765" t="s">
        <v>1361</v>
      </c>
      <c r="C61" s="820"/>
      <c r="D61" s="820"/>
      <c r="E61" s="820"/>
      <c r="F61" s="820"/>
      <c r="G61" s="820"/>
      <c r="H61" s="820"/>
      <c r="I61" s="820"/>
      <c r="J61" s="820"/>
      <c r="K61" s="820"/>
      <c r="L61" s="820"/>
      <c r="M61" s="820"/>
      <c r="N61" s="820"/>
      <c r="O61" s="820"/>
      <c r="P61" s="820"/>
      <c r="Q61" s="800"/>
      <c r="AY61" s="485"/>
      <c r="AZ61" s="485"/>
      <c r="BA61" s="485"/>
      <c r="BB61" s="485"/>
      <c r="BC61" s="485"/>
      <c r="BD61" s="631"/>
      <c r="BE61" s="631"/>
      <c r="BF61" s="631"/>
      <c r="BG61" s="485"/>
      <c r="BH61" s="485"/>
      <c r="BI61" s="485"/>
      <c r="BJ61" s="485"/>
    </row>
    <row r="62" spans="1:74" s="427" customFormat="1" ht="22.35" customHeight="1" x14ac:dyDescent="0.25">
      <c r="A62" s="426"/>
      <c r="B62" s="793" t="s">
        <v>1362</v>
      </c>
      <c r="C62" s="820"/>
      <c r="D62" s="820"/>
      <c r="E62" s="820"/>
      <c r="F62" s="820"/>
      <c r="G62" s="820"/>
      <c r="H62" s="820"/>
      <c r="I62" s="820"/>
      <c r="J62" s="820"/>
      <c r="K62" s="820"/>
      <c r="L62" s="820"/>
      <c r="M62" s="820"/>
      <c r="N62" s="820"/>
      <c r="O62" s="820"/>
      <c r="P62" s="820"/>
      <c r="Q62" s="800"/>
      <c r="AY62" s="485"/>
      <c r="AZ62" s="485"/>
      <c r="BA62" s="485"/>
      <c r="BB62" s="485"/>
      <c r="BC62" s="485"/>
      <c r="BD62" s="631"/>
      <c r="BE62" s="631"/>
      <c r="BF62" s="631"/>
      <c r="BG62" s="485"/>
      <c r="BH62" s="485"/>
      <c r="BI62" s="485"/>
      <c r="BJ62" s="485"/>
    </row>
    <row r="63" spans="1:74" s="427" customFormat="1" ht="12" customHeight="1" x14ac:dyDescent="0.25">
      <c r="A63" s="426"/>
      <c r="B63" s="793" t="s">
        <v>1363</v>
      </c>
      <c r="C63" s="820"/>
      <c r="D63" s="820"/>
      <c r="E63" s="820"/>
      <c r="F63" s="820"/>
      <c r="G63" s="820"/>
      <c r="H63" s="820"/>
      <c r="I63" s="820"/>
      <c r="J63" s="820"/>
      <c r="K63" s="820"/>
      <c r="L63" s="820"/>
      <c r="M63" s="820"/>
      <c r="N63" s="820"/>
      <c r="O63" s="820"/>
      <c r="P63" s="820"/>
      <c r="Q63" s="800"/>
      <c r="AY63" s="485"/>
      <c r="AZ63" s="485"/>
      <c r="BA63" s="485"/>
      <c r="BB63" s="485"/>
      <c r="BC63" s="485"/>
      <c r="BD63" s="631"/>
      <c r="BE63" s="631"/>
      <c r="BF63" s="631"/>
      <c r="BG63" s="485"/>
      <c r="BH63" s="485"/>
      <c r="BI63" s="485"/>
      <c r="BJ63" s="485"/>
    </row>
    <row r="64" spans="1:74" s="429" customFormat="1" ht="12" customHeight="1" x14ac:dyDescent="0.25">
      <c r="A64" s="404"/>
      <c r="B64" s="793" t="s">
        <v>1364</v>
      </c>
      <c r="C64" s="820"/>
      <c r="D64" s="820"/>
      <c r="E64" s="820"/>
      <c r="F64" s="820"/>
      <c r="G64" s="820"/>
      <c r="H64" s="820"/>
      <c r="I64" s="820"/>
      <c r="J64" s="820"/>
      <c r="K64" s="820"/>
      <c r="L64" s="820"/>
      <c r="M64" s="820"/>
      <c r="N64" s="820"/>
      <c r="O64" s="820"/>
      <c r="P64" s="820"/>
      <c r="Q64" s="800"/>
      <c r="AY64" s="479"/>
      <c r="AZ64" s="479"/>
      <c r="BA64" s="479"/>
      <c r="BB64" s="479"/>
      <c r="BC64" s="479"/>
      <c r="BD64" s="632"/>
      <c r="BE64" s="632"/>
      <c r="BF64" s="632"/>
      <c r="BG64" s="479"/>
      <c r="BH64" s="479"/>
      <c r="BI64" s="479"/>
      <c r="BJ64" s="479"/>
    </row>
    <row r="65" spans="1:74" ht="13.2" x14ac:dyDescent="0.2">
      <c r="A65" s="101"/>
      <c r="B65" s="793" t="s">
        <v>1365</v>
      </c>
      <c r="C65" s="800"/>
      <c r="D65" s="800"/>
      <c r="E65" s="800"/>
      <c r="F65" s="800"/>
      <c r="G65" s="800"/>
      <c r="H65" s="800"/>
      <c r="I65" s="800"/>
      <c r="J65" s="800"/>
      <c r="K65" s="800"/>
      <c r="L65" s="800"/>
      <c r="M65" s="800"/>
      <c r="N65" s="800"/>
      <c r="O65" s="800"/>
      <c r="P65" s="800"/>
      <c r="Q65" s="758"/>
      <c r="BK65" s="354"/>
      <c r="BL65" s="354"/>
      <c r="BM65" s="354"/>
      <c r="BN65" s="354"/>
      <c r="BO65" s="354"/>
      <c r="BP65" s="354"/>
      <c r="BQ65" s="354"/>
      <c r="BR65" s="354"/>
      <c r="BS65" s="354"/>
      <c r="BT65" s="354"/>
      <c r="BU65" s="354"/>
      <c r="BV65" s="354"/>
    </row>
    <row r="66" spans="1:74" ht="12.45" customHeight="1" x14ac:dyDescent="0.2">
      <c r="A66" s="101"/>
      <c r="B66" s="792" t="s">
        <v>1410</v>
      </c>
      <c r="C66" s="758"/>
      <c r="D66" s="758"/>
      <c r="E66" s="758"/>
      <c r="F66" s="758"/>
      <c r="G66" s="758"/>
      <c r="H66" s="758"/>
      <c r="I66" s="758"/>
      <c r="J66" s="758"/>
      <c r="K66" s="758"/>
      <c r="L66" s="758"/>
      <c r="M66" s="758"/>
      <c r="N66" s="758"/>
      <c r="O66" s="758"/>
      <c r="P66" s="758"/>
      <c r="Q66" s="758"/>
      <c r="BK66" s="354"/>
      <c r="BL66" s="354"/>
      <c r="BM66" s="354"/>
      <c r="BN66" s="354"/>
      <c r="BO66" s="354"/>
      <c r="BP66" s="354"/>
      <c r="BQ66" s="354"/>
      <c r="BR66" s="354"/>
      <c r="BS66" s="354"/>
      <c r="BT66" s="354"/>
      <c r="BU66" s="354"/>
      <c r="BV66" s="354"/>
    </row>
    <row r="67" spans="1:74" x14ac:dyDescent="0.2">
      <c r="BK67" s="354"/>
      <c r="BL67" s="354"/>
      <c r="BM67" s="354"/>
      <c r="BN67" s="354"/>
      <c r="BO67" s="354"/>
      <c r="BP67" s="354"/>
      <c r="BQ67" s="354"/>
      <c r="BR67" s="354"/>
      <c r="BS67" s="354"/>
      <c r="BT67" s="354"/>
      <c r="BU67" s="354"/>
      <c r="BV67" s="354"/>
    </row>
    <row r="68" spans="1:74" x14ac:dyDescent="0.2">
      <c r="BK68" s="354"/>
      <c r="BL68" s="354"/>
      <c r="BM68" s="354"/>
      <c r="BN68" s="354"/>
      <c r="BO68" s="354"/>
      <c r="BP68" s="354"/>
      <c r="BQ68" s="354"/>
      <c r="BR68" s="354"/>
      <c r="BS68" s="354"/>
      <c r="BT68" s="354"/>
      <c r="BU68" s="354"/>
      <c r="BV68" s="354"/>
    </row>
    <row r="69" spans="1:74" x14ac:dyDescent="0.2">
      <c r="BK69" s="354"/>
      <c r="BL69" s="354"/>
      <c r="BM69" s="354"/>
      <c r="BN69" s="354"/>
      <c r="BO69" s="354"/>
      <c r="BP69" s="354"/>
      <c r="BQ69" s="354"/>
      <c r="BR69" s="354"/>
      <c r="BS69" s="354"/>
      <c r="BT69" s="354"/>
      <c r="BU69" s="354"/>
      <c r="BV69" s="354"/>
    </row>
    <row r="70" spans="1:74" x14ac:dyDescent="0.2">
      <c r="BK70" s="354"/>
      <c r="BL70" s="354"/>
      <c r="BM70" s="354"/>
      <c r="BN70" s="354"/>
      <c r="BO70" s="354"/>
      <c r="BP70" s="354"/>
      <c r="BQ70" s="354"/>
      <c r="BR70" s="354"/>
      <c r="BS70" s="354"/>
      <c r="BT70" s="354"/>
      <c r="BU70" s="354"/>
      <c r="BV70" s="354"/>
    </row>
    <row r="71" spans="1:74" x14ac:dyDescent="0.2">
      <c r="BK71" s="354"/>
      <c r="BL71" s="354"/>
      <c r="BM71" s="354"/>
      <c r="BN71" s="354"/>
      <c r="BO71" s="354"/>
      <c r="BP71" s="354"/>
      <c r="BQ71" s="354"/>
      <c r="BR71" s="354"/>
      <c r="BS71" s="354"/>
      <c r="BT71" s="354"/>
      <c r="BU71" s="354"/>
      <c r="BV71" s="354"/>
    </row>
    <row r="72" spans="1:74" x14ac:dyDescent="0.2">
      <c r="BK72" s="354"/>
      <c r="BL72" s="354"/>
      <c r="BM72" s="354"/>
      <c r="BN72" s="354"/>
      <c r="BO72" s="354"/>
      <c r="BP72" s="354"/>
      <c r="BQ72" s="354"/>
      <c r="BR72" s="354"/>
      <c r="BS72" s="354"/>
      <c r="BT72" s="354"/>
      <c r="BU72" s="354"/>
      <c r="BV72" s="354"/>
    </row>
    <row r="73" spans="1:74" x14ac:dyDescent="0.2">
      <c r="BK73" s="354"/>
      <c r="BL73" s="354"/>
      <c r="BM73" s="354"/>
      <c r="BN73" s="354"/>
      <c r="BO73" s="354"/>
      <c r="BP73" s="354"/>
      <c r="BQ73" s="354"/>
      <c r="BR73" s="354"/>
      <c r="BS73" s="354"/>
      <c r="BT73" s="354"/>
      <c r="BU73" s="354"/>
      <c r="BV73" s="354"/>
    </row>
    <row r="74" spans="1:74" x14ac:dyDescent="0.2">
      <c r="BK74" s="354"/>
      <c r="BL74" s="354"/>
      <c r="BM74" s="354"/>
      <c r="BN74" s="354"/>
      <c r="BO74" s="354"/>
      <c r="BP74" s="354"/>
      <c r="BQ74" s="354"/>
      <c r="BR74" s="354"/>
      <c r="BS74" s="354"/>
      <c r="BT74" s="354"/>
      <c r="BU74" s="354"/>
      <c r="BV74" s="354"/>
    </row>
    <row r="75" spans="1:74" x14ac:dyDescent="0.2">
      <c r="BK75" s="354"/>
      <c r="BL75" s="354"/>
      <c r="BM75" s="354"/>
      <c r="BN75" s="354"/>
      <c r="BO75" s="354"/>
      <c r="BP75" s="354"/>
      <c r="BQ75" s="354"/>
      <c r="BR75" s="354"/>
      <c r="BS75" s="354"/>
      <c r="BT75" s="354"/>
      <c r="BU75" s="354"/>
      <c r="BV75" s="354"/>
    </row>
    <row r="76" spans="1:74" x14ac:dyDescent="0.2">
      <c r="BK76" s="354"/>
      <c r="BL76" s="354"/>
      <c r="BM76" s="354"/>
      <c r="BN76" s="354"/>
      <c r="BO76" s="354"/>
      <c r="BP76" s="354"/>
      <c r="BQ76" s="354"/>
      <c r="BR76" s="354"/>
      <c r="BS76" s="354"/>
      <c r="BT76" s="354"/>
      <c r="BU76" s="354"/>
      <c r="BV76" s="354"/>
    </row>
    <row r="77" spans="1:74" x14ac:dyDescent="0.2">
      <c r="BK77" s="354"/>
      <c r="BL77" s="354"/>
      <c r="BM77" s="354"/>
      <c r="BN77" s="354"/>
      <c r="BO77" s="354"/>
      <c r="BP77" s="354"/>
      <c r="BQ77" s="354"/>
      <c r="BR77" s="354"/>
      <c r="BS77" s="354"/>
      <c r="BT77" s="354"/>
      <c r="BU77" s="354"/>
      <c r="BV77" s="354"/>
    </row>
    <row r="78" spans="1:74" x14ac:dyDescent="0.2">
      <c r="BK78" s="354"/>
      <c r="BL78" s="354"/>
      <c r="BM78" s="354"/>
      <c r="BN78" s="354"/>
      <c r="BO78" s="354"/>
      <c r="BP78" s="354"/>
      <c r="BQ78" s="354"/>
      <c r="BR78" s="354"/>
      <c r="BS78" s="354"/>
      <c r="BT78" s="354"/>
      <c r="BU78" s="354"/>
      <c r="BV78" s="354"/>
    </row>
    <row r="79" spans="1:74" x14ac:dyDescent="0.2">
      <c r="BK79" s="354"/>
      <c r="BL79" s="354"/>
      <c r="BM79" s="354"/>
      <c r="BN79" s="354"/>
      <c r="BO79" s="354"/>
      <c r="BP79" s="354"/>
      <c r="BQ79" s="354"/>
      <c r="BR79" s="354"/>
      <c r="BS79" s="354"/>
      <c r="BT79" s="354"/>
      <c r="BU79" s="354"/>
      <c r="BV79" s="354"/>
    </row>
    <row r="80" spans="1:74" x14ac:dyDescent="0.2">
      <c r="BK80" s="354"/>
      <c r="BL80" s="354"/>
      <c r="BM80" s="354"/>
      <c r="BN80" s="354"/>
      <c r="BO80" s="354"/>
      <c r="BP80" s="354"/>
      <c r="BQ80" s="354"/>
      <c r="BR80" s="354"/>
      <c r="BS80" s="354"/>
      <c r="BT80" s="354"/>
      <c r="BU80" s="354"/>
      <c r="BV80" s="354"/>
    </row>
    <row r="81" spans="63:74" x14ac:dyDescent="0.2">
      <c r="BK81" s="354"/>
      <c r="BL81" s="354"/>
      <c r="BM81" s="354"/>
      <c r="BN81" s="354"/>
      <c r="BO81" s="354"/>
      <c r="BP81" s="354"/>
      <c r="BQ81" s="354"/>
      <c r="BR81" s="354"/>
      <c r="BS81" s="354"/>
      <c r="BT81" s="354"/>
      <c r="BU81" s="354"/>
      <c r="BV81" s="354"/>
    </row>
    <row r="82" spans="63:74" x14ac:dyDescent="0.2">
      <c r="BK82" s="354"/>
      <c r="BL82" s="354"/>
      <c r="BM82" s="354"/>
      <c r="BN82" s="354"/>
      <c r="BO82" s="354"/>
      <c r="BP82" s="354"/>
      <c r="BQ82" s="354"/>
      <c r="BR82" s="354"/>
      <c r="BS82" s="354"/>
      <c r="BT82" s="354"/>
      <c r="BU82" s="354"/>
      <c r="BV82" s="354"/>
    </row>
    <row r="83" spans="63:74" x14ac:dyDescent="0.2">
      <c r="BK83" s="354"/>
      <c r="BL83" s="354"/>
      <c r="BM83" s="354"/>
      <c r="BN83" s="354"/>
      <c r="BO83" s="354"/>
      <c r="BP83" s="354"/>
      <c r="BQ83" s="354"/>
      <c r="BR83" s="354"/>
      <c r="BS83" s="354"/>
      <c r="BT83" s="354"/>
      <c r="BU83" s="354"/>
      <c r="BV83" s="354"/>
    </row>
    <row r="84" spans="63:74" x14ac:dyDescent="0.2">
      <c r="BK84" s="354"/>
      <c r="BL84" s="354"/>
      <c r="BM84" s="354"/>
      <c r="BN84" s="354"/>
      <c r="BO84" s="354"/>
      <c r="BP84" s="354"/>
      <c r="BQ84" s="354"/>
      <c r="BR84" s="354"/>
      <c r="BS84" s="354"/>
      <c r="BT84" s="354"/>
      <c r="BU84" s="354"/>
      <c r="BV84" s="354"/>
    </row>
    <row r="85" spans="63:74" x14ac:dyDescent="0.2">
      <c r="BK85" s="354"/>
      <c r="BL85" s="354"/>
      <c r="BM85" s="354"/>
      <c r="BN85" s="354"/>
      <c r="BO85" s="354"/>
      <c r="BP85" s="354"/>
      <c r="BQ85" s="354"/>
      <c r="BR85" s="354"/>
      <c r="BS85" s="354"/>
      <c r="BT85" s="354"/>
      <c r="BU85" s="354"/>
      <c r="BV85" s="354"/>
    </row>
    <row r="86" spans="63:74" x14ac:dyDescent="0.2">
      <c r="BK86" s="354"/>
      <c r="BL86" s="354"/>
      <c r="BM86" s="354"/>
      <c r="BN86" s="354"/>
      <c r="BO86" s="354"/>
      <c r="BP86" s="354"/>
      <c r="BQ86" s="354"/>
      <c r="BR86" s="354"/>
      <c r="BS86" s="354"/>
      <c r="BT86" s="354"/>
      <c r="BU86" s="354"/>
      <c r="BV86" s="354"/>
    </row>
    <row r="87" spans="63:74" x14ac:dyDescent="0.2">
      <c r="BK87" s="354"/>
      <c r="BL87" s="354"/>
      <c r="BM87" s="354"/>
      <c r="BN87" s="354"/>
      <c r="BO87" s="354"/>
      <c r="BP87" s="354"/>
      <c r="BQ87" s="354"/>
      <c r="BR87" s="354"/>
      <c r="BS87" s="354"/>
      <c r="BT87" s="354"/>
      <c r="BU87" s="354"/>
      <c r="BV87" s="354"/>
    </row>
    <row r="88" spans="63:74" x14ac:dyDescent="0.2">
      <c r="BK88" s="354"/>
      <c r="BL88" s="354"/>
      <c r="BM88" s="354"/>
      <c r="BN88" s="354"/>
      <c r="BO88" s="354"/>
      <c r="BP88" s="354"/>
      <c r="BQ88" s="354"/>
      <c r="BR88" s="354"/>
      <c r="BS88" s="354"/>
      <c r="BT88" s="354"/>
      <c r="BU88" s="354"/>
      <c r="BV88" s="354"/>
    </row>
    <row r="89" spans="63:74" x14ac:dyDescent="0.2">
      <c r="BK89" s="354"/>
      <c r="BL89" s="354"/>
      <c r="BM89" s="354"/>
      <c r="BN89" s="354"/>
      <c r="BO89" s="354"/>
      <c r="BP89" s="354"/>
      <c r="BQ89" s="354"/>
      <c r="BR89" s="354"/>
      <c r="BS89" s="354"/>
      <c r="BT89" s="354"/>
      <c r="BU89" s="354"/>
      <c r="BV89" s="354"/>
    </row>
    <row r="90" spans="63:74" x14ac:dyDescent="0.2">
      <c r="BK90" s="354"/>
      <c r="BL90" s="354"/>
      <c r="BM90" s="354"/>
      <c r="BN90" s="354"/>
      <c r="BO90" s="354"/>
      <c r="BP90" s="354"/>
      <c r="BQ90" s="354"/>
      <c r="BR90" s="354"/>
      <c r="BS90" s="354"/>
      <c r="BT90" s="354"/>
      <c r="BU90" s="354"/>
      <c r="BV90" s="354"/>
    </row>
    <row r="91" spans="63:74" x14ac:dyDescent="0.2">
      <c r="BK91" s="354"/>
      <c r="BL91" s="354"/>
      <c r="BM91" s="354"/>
      <c r="BN91" s="354"/>
      <c r="BO91" s="354"/>
      <c r="BP91" s="354"/>
      <c r="BQ91" s="354"/>
      <c r="BR91" s="354"/>
      <c r="BS91" s="354"/>
      <c r="BT91" s="354"/>
      <c r="BU91" s="354"/>
      <c r="BV91" s="354"/>
    </row>
    <row r="92" spans="63:74" x14ac:dyDescent="0.2">
      <c r="BK92" s="354"/>
      <c r="BL92" s="354"/>
      <c r="BM92" s="354"/>
      <c r="BN92" s="354"/>
      <c r="BO92" s="354"/>
      <c r="BP92" s="354"/>
      <c r="BQ92" s="354"/>
      <c r="BR92" s="354"/>
      <c r="BS92" s="354"/>
      <c r="BT92" s="354"/>
      <c r="BU92" s="354"/>
      <c r="BV92" s="354"/>
    </row>
    <row r="93" spans="63:74" x14ac:dyDescent="0.2">
      <c r="BK93" s="354"/>
      <c r="BL93" s="354"/>
      <c r="BM93" s="354"/>
      <c r="BN93" s="354"/>
      <c r="BO93" s="354"/>
      <c r="BP93" s="354"/>
      <c r="BQ93" s="354"/>
      <c r="BR93" s="354"/>
      <c r="BS93" s="354"/>
      <c r="BT93" s="354"/>
      <c r="BU93" s="354"/>
      <c r="BV93" s="354"/>
    </row>
    <row r="94" spans="63:74" x14ac:dyDescent="0.2">
      <c r="BK94" s="354"/>
      <c r="BL94" s="354"/>
      <c r="BM94" s="354"/>
      <c r="BN94" s="354"/>
      <c r="BO94" s="354"/>
      <c r="BP94" s="354"/>
      <c r="BQ94" s="354"/>
      <c r="BR94" s="354"/>
      <c r="BS94" s="354"/>
      <c r="BT94" s="354"/>
      <c r="BU94" s="354"/>
      <c r="BV94" s="354"/>
    </row>
    <row r="95" spans="63:74" x14ac:dyDescent="0.2">
      <c r="BK95" s="354"/>
      <c r="BL95" s="354"/>
      <c r="BM95" s="354"/>
      <c r="BN95" s="354"/>
      <c r="BO95" s="354"/>
      <c r="BP95" s="354"/>
      <c r="BQ95" s="354"/>
      <c r="BR95" s="354"/>
      <c r="BS95" s="354"/>
      <c r="BT95" s="354"/>
      <c r="BU95" s="354"/>
      <c r="BV95" s="354"/>
    </row>
    <row r="96" spans="63:74" x14ac:dyDescent="0.2">
      <c r="BK96" s="354"/>
      <c r="BL96" s="354"/>
      <c r="BM96" s="354"/>
      <c r="BN96" s="354"/>
      <c r="BO96" s="354"/>
      <c r="BP96" s="354"/>
      <c r="BQ96" s="354"/>
      <c r="BR96" s="354"/>
      <c r="BS96" s="354"/>
      <c r="BT96" s="354"/>
      <c r="BU96" s="354"/>
      <c r="BV96" s="354"/>
    </row>
    <row r="97" spans="63:74" x14ac:dyDescent="0.2">
      <c r="BK97" s="354"/>
      <c r="BL97" s="354"/>
      <c r="BM97" s="354"/>
      <c r="BN97" s="354"/>
      <c r="BO97" s="354"/>
      <c r="BP97" s="354"/>
      <c r="BQ97" s="354"/>
      <c r="BR97" s="354"/>
      <c r="BS97" s="354"/>
      <c r="BT97" s="354"/>
      <c r="BU97" s="354"/>
      <c r="BV97" s="354"/>
    </row>
    <row r="98" spans="63:74" x14ac:dyDescent="0.2">
      <c r="BK98" s="354"/>
      <c r="BL98" s="354"/>
      <c r="BM98" s="354"/>
      <c r="BN98" s="354"/>
      <c r="BO98" s="354"/>
      <c r="BP98" s="354"/>
      <c r="BQ98" s="354"/>
      <c r="BR98" s="354"/>
      <c r="BS98" s="354"/>
      <c r="BT98" s="354"/>
      <c r="BU98" s="354"/>
      <c r="BV98" s="354"/>
    </row>
    <row r="99" spans="63:74" x14ac:dyDescent="0.2">
      <c r="BK99" s="354"/>
      <c r="BL99" s="354"/>
      <c r="BM99" s="354"/>
      <c r="BN99" s="354"/>
      <c r="BO99" s="354"/>
      <c r="BP99" s="354"/>
      <c r="BQ99" s="354"/>
      <c r="BR99" s="354"/>
      <c r="BS99" s="354"/>
      <c r="BT99" s="354"/>
      <c r="BU99" s="354"/>
      <c r="BV99" s="354"/>
    </row>
    <row r="100" spans="63:74" x14ac:dyDescent="0.2">
      <c r="BK100" s="354"/>
      <c r="BL100" s="354"/>
      <c r="BM100" s="354"/>
      <c r="BN100" s="354"/>
      <c r="BO100" s="354"/>
      <c r="BP100" s="354"/>
      <c r="BQ100" s="354"/>
      <c r="BR100" s="354"/>
      <c r="BS100" s="354"/>
      <c r="BT100" s="354"/>
      <c r="BU100" s="354"/>
      <c r="BV100" s="354"/>
    </row>
    <row r="101" spans="63:74" x14ac:dyDescent="0.2">
      <c r="BK101" s="354"/>
      <c r="BL101" s="354"/>
      <c r="BM101" s="354"/>
      <c r="BN101" s="354"/>
      <c r="BO101" s="354"/>
      <c r="BP101" s="354"/>
      <c r="BQ101" s="354"/>
      <c r="BR101" s="354"/>
      <c r="BS101" s="354"/>
      <c r="BT101" s="354"/>
      <c r="BU101" s="354"/>
      <c r="BV101" s="354"/>
    </row>
    <row r="102" spans="63:74" x14ac:dyDescent="0.2">
      <c r="BK102" s="354"/>
      <c r="BL102" s="354"/>
      <c r="BM102" s="354"/>
      <c r="BN102" s="354"/>
      <c r="BO102" s="354"/>
      <c r="BP102" s="354"/>
      <c r="BQ102" s="354"/>
      <c r="BR102" s="354"/>
      <c r="BS102" s="354"/>
      <c r="BT102" s="354"/>
      <c r="BU102" s="354"/>
      <c r="BV102" s="354"/>
    </row>
    <row r="103" spans="63:74" x14ac:dyDescent="0.2">
      <c r="BK103" s="354"/>
      <c r="BL103" s="354"/>
      <c r="BM103" s="354"/>
      <c r="BN103" s="354"/>
      <c r="BO103" s="354"/>
      <c r="BP103" s="354"/>
      <c r="BQ103" s="354"/>
      <c r="BR103" s="354"/>
      <c r="BS103" s="354"/>
      <c r="BT103" s="354"/>
      <c r="BU103" s="354"/>
      <c r="BV103" s="354"/>
    </row>
    <row r="104" spans="63:74" x14ac:dyDescent="0.2">
      <c r="BK104" s="354"/>
      <c r="BL104" s="354"/>
      <c r="BM104" s="354"/>
      <c r="BN104" s="354"/>
      <c r="BO104" s="354"/>
      <c r="BP104" s="354"/>
      <c r="BQ104" s="354"/>
      <c r="BR104" s="354"/>
      <c r="BS104" s="354"/>
      <c r="BT104" s="354"/>
      <c r="BU104" s="354"/>
      <c r="BV104" s="354"/>
    </row>
    <row r="105" spans="63:74" x14ac:dyDescent="0.2">
      <c r="BK105" s="354"/>
      <c r="BL105" s="354"/>
      <c r="BM105" s="354"/>
      <c r="BN105" s="354"/>
      <c r="BO105" s="354"/>
      <c r="BP105" s="354"/>
      <c r="BQ105" s="354"/>
      <c r="BR105" s="354"/>
      <c r="BS105" s="354"/>
      <c r="BT105" s="354"/>
      <c r="BU105" s="354"/>
      <c r="BV105" s="354"/>
    </row>
    <row r="106" spans="63:74" x14ac:dyDescent="0.2">
      <c r="BK106" s="354"/>
      <c r="BL106" s="354"/>
      <c r="BM106" s="354"/>
      <c r="BN106" s="354"/>
      <c r="BO106" s="354"/>
      <c r="BP106" s="354"/>
      <c r="BQ106" s="354"/>
      <c r="BR106" s="354"/>
      <c r="BS106" s="354"/>
      <c r="BT106" s="354"/>
      <c r="BU106" s="354"/>
      <c r="BV106" s="354"/>
    </row>
    <row r="107" spans="63:74" x14ac:dyDescent="0.2">
      <c r="BK107" s="354"/>
      <c r="BL107" s="354"/>
      <c r="BM107" s="354"/>
      <c r="BN107" s="354"/>
      <c r="BO107" s="354"/>
      <c r="BP107" s="354"/>
      <c r="BQ107" s="354"/>
      <c r="BR107" s="354"/>
      <c r="BS107" s="354"/>
      <c r="BT107" s="354"/>
      <c r="BU107" s="354"/>
      <c r="BV107" s="354"/>
    </row>
    <row r="108" spans="63:74" x14ac:dyDescent="0.2">
      <c r="BK108" s="354"/>
      <c r="BL108" s="354"/>
      <c r="BM108" s="354"/>
      <c r="BN108" s="354"/>
      <c r="BO108" s="354"/>
      <c r="BP108" s="354"/>
      <c r="BQ108" s="354"/>
      <c r="BR108" s="354"/>
      <c r="BS108" s="354"/>
      <c r="BT108" s="354"/>
      <c r="BU108" s="354"/>
      <c r="BV108" s="354"/>
    </row>
    <row r="109" spans="63:74" x14ac:dyDescent="0.2">
      <c r="BK109" s="354"/>
      <c r="BL109" s="354"/>
      <c r="BM109" s="354"/>
      <c r="BN109" s="354"/>
      <c r="BO109" s="354"/>
      <c r="BP109" s="354"/>
      <c r="BQ109" s="354"/>
      <c r="BR109" s="354"/>
      <c r="BS109" s="354"/>
      <c r="BT109" s="354"/>
      <c r="BU109" s="354"/>
      <c r="BV109" s="354"/>
    </row>
    <row r="110" spans="63:74" x14ac:dyDescent="0.2">
      <c r="BK110" s="354"/>
      <c r="BL110" s="354"/>
      <c r="BM110" s="354"/>
      <c r="BN110" s="354"/>
      <c r="BO110" s="354"/>
      <c r="BP110" s="354"/>
      <c r="BQ110" s="354"/>
      <c r="BR110" s="354"/>
      <c r="BS110" s="354"/>
      <c r="BT110" s="354"/>
      <c r="BU110" s="354"/>
      <c r="BV110" s="354"/>
    </row>
    <row r="111" spans="63:74" x14ac:dyDescent="0.2">
      <c r="BK111" s="354"/>
      <c r="BL111" s="354"/>
      <c r="BM111" s="354"/>
      <c r="BN111" s="354"/>
      <c r="BO111" s="354"/>
      <c r="BP111" s="354"/>
      <c r="BQ111" s="354"/>
      <c r="BR111" s="354"/>
      <c r="BS111" s="354"/>
      <c r="BT111" s="354"/>
      <c r="BU111" s="354"/>
      <c r="BV111" s="354"/>
    </row>
    <row r="112" spans="63:74" x14ac:dyDescent="0.2">
      <c r="BK112" s="354"/>
      <c r="BL112" s="354"/>
      <c r="BM112" s="354"/>
      <c r="BN112" s="354"/>
      <c r="BO112" s="354"/>
      <c r="BP112" s="354"/>
      <c r="BQ112" s="354"/>
      <c r="BR112" s="354"/>
      <c r="BS112" s="354"/>
      <c r="BT112" s="354"/>
      <c r="BU112" s="354"/>
      <c r="BV112" s="354"/>
    </row>
    <row r="113" spans="63:74" x14ac:dyDescent="0.2">
      <c r="BK113" s="354"/>
      <c r="BL113" s="354"/>
      <c r="BM113" s="354"/>
      <c r="BN113" s="354"/>
      <c r="BO113" s="354"/>
      <c r="BP113" s="354"/>
      <c r="BQ113" s="354"/>
      <c r="BR113" s="354"/>
      <c r="BS113" s="354"/>
      <c r="BT113" s="354"/>
      <c r="BU113" s="354"/>
      <c r="BV113" s="354"/>
    </row>
    <row r="114" spans="63:74" x14ac:dyDescent="0.2">
      <c r="BK114" s="354"/>
      <c r="BL114" s="354"/>
      <c r="BM114" s="354"/>
      <c r="BN114" s="354"/>
      <c r="BO114" s="354"/>
      <c r="BP114" s="354"/>
      <c r="BQ114" s="354"/>
      <c r="BR114" s="354"/>
      <c r="BS114" s="354"/>
      <c r="BT114" s="354"/>
      <c r="BU114" s="354"/>
      <c r="BV114" s="354"/>
    </row>
    <row r="115" spans="63:74" x14ac:dyDescent="0.2">
      <c r="BK115" s="354"/>
      <c r="BL115" s="354"/>
      <c r="BM115" s="354"/>
      <c r="BN115" s="354"/>
      <c r="BO115" s="354"/>
      <c r="BP115" s="354"/>
      <c r="BQ115" s="354"/>
      <c r="BR115" s="354"/>
      <c r="BS115" s="354"/>
      <c r="BT115" s="354"/>
      <c r="BU115" s="354"/>
      <c r="BV115" s="354"/>
    </row>
    <row r="116" spans="63:74" x14ac:dyDescent="0.2">
      <c r="BK116" s="354"/>
      <c r="BL116" s="354"/>
      <c r="BM116" s="354"/>
      <c r="BN116" s="354"/>
      <c r="BO116" s="354"/>
      <c r="BP116" s="354"/>
      <c r="BQ116" s="354"/>
      <c r="BR116" s="354"/>
      <c r="BS116" s="354"/>
      <c r="BT116" s="354"/>
      <c r="BU116" s="354"/>
      <c r="BV116" s="354"/>
    </row>
    <row r="117" spans="63:74" x14ac:dyDescent="0.2">
      <c r="BK117" s="354"/>
      <c r="BL117" s="354"/>
      <c r="BM117" s="354"/>
      <c r="BN117" s="354"/>
      <c r="BO117" s="354"/>
      <c r="BP117" s="354"/>
      <c r="BQ117" s="354"/>
      <c r="BR117" s="354"/>
      <c r="BS117" s="354"/>
      <c r="BT117" s="354"/>
      <c r="BU117" s="354"/>
      <c r="BV117" s="354"/>
    </row>
    <row r="118" spans="63:74" x14ac:dyDescent="0.2">
      <c r="BK118" s="354"/>
      <c r="BL118" s="354"/>
      <c r="BM118" s="354"/>
      <c r="BN118" s="354"/>
      <c r="BO118" s="354"/>
      <c r="BP118" s="354"/>
      <c r="BQ118" s="354"/>
      <c r="BR118" s="354"/>
      <c r="BS118" s="354"/>
      <c r="BT118" s="354"/>
      <c r="BU118" s="354"/>
      <c r="BV118" s="354"/>
    </row>
    <row r="119" spans="63:74" x14ac:dyDescent="0.2">
      <c r="BK119" s="354"/>
      <c r="BL119" s="354"/>
      <c r="BM119" s="354"/>
      <c r="BN119" s="354"/>
      <c r="BO119" s="354"/>
      <c r="BP119" s="354"/>
      <c r="BQ119" s="354"/>
      <c r="BR119" s="354"/>
      <c r="BS119" s="354"/>
      <c r="BT119" s="354"/>
      <c r="BU119" s="354"/>
      <c r="BV119" s="354"/>
    </row>
    <row r="120" spans="63:74" x14ac:dyDescent="0.2">
      <c r="BK120" s="354"/>
      <c r="BL120" s="354"/>
      <c r="BM120" s="354"/>
      <c r="BN120" s="354"/>
      <c r="BO120" s="354"/>
      <c r="BP120" s="354"/>
      <c r="BQ120" s="354"/>
      <c r="BR120" s="354"/>
      <c r="BS120" s="354"/>
      <c r="BT120" s="354"/>
      <c r="BU120" s="354"/>
      <c r="BV120" s="354"/>
    </row>
    <row r="121" spans="63:74" x14ac:dyDescent="0.2">
      <c r="BK121" s="354"/>
      <c r="BL121" s="354"/>
      <c r="BM121" s="354"/>
      <c r="BN121" s="354"/>
      <c r="BO121" s="354"/>
      <c r="BP121" s="354"/>
      <c r="BQ121" s="354"/>
      <c r="BR121" s="354"/>
      <c r="BS121" s="354"/>
      <c r="BT121" s="354"/>
      <c r="BU121" s="354"/>
      <c r="BV121" s="354"/>
    </row>
    <row r="122" spans="63:74" x14ac:dyDescent="0.2">
      <c r="BK122" s="354"/>
      <c r="BL122" s="354"/>
      <c r="BM122" s="354"/>
      <c r="BN122" s="354"/>
      <c r="BO122" s="354"/>
      <c r="BP122" s="354"/>
      <c r="BQ122" s="354"/>
      <c r="BR122" s="354"/>
      <c r="BS122" s="354"/>
      <c r="BT122" s="354"/>
      <c r="BU122" s="354"/>
      <c r="BV122" s="354"/>
    </row>
    <row r="123" spans="63:74" x14ac:dyDescent="0.2">
      <c r="BK123" s="354"/>
      <c r="BL123" s="354"/>
      <c r="BM123" s="354"/>
      <c r="BN123" s="354"/>
      <c r="BO123" s="354"/>
      <c r="BP123" s="354"/>
      <c r="BQ123" s="354"/>
      <c r="BR123" s="354"/>
      <c r="BS123" s="354"/>
      <c r="BT123" s="354"/>
      <c r="BU123" s="354"/>
      <c r="BV123" s="354"/>
    </row>
    <row r="124" spans="63:74" x14ac:dyDescent="0.2">
      <c r="BK124" s="354"/>
      <c r="BL124" s="354"/>
      <c r="BM124" s="354"/>
      <c r="BN124" s="354"/>
      <c r="BO124" s="354"/>
      <c r="BP124" s="354"/>
      <c r="BQ124" s="354"/>
      <c r="BR124" s="354"/>
      <c r="BS124" s="354"/>
      <c r="BT124" s="354"/>
      <c r="BU124" s="354"/>
      <c r="BV124" s="354"/>
    </row>
    <row r="125" spans="63:74" x14ac:dyDescent="0.2">
      <c r="BK125" s="354"/>
      <c r="BL125" s="354"/>
      <c r="BM125" s="354"/>
      <c r="BN125" s="354"/>
      <c r="BO125" s="354"/>
      <c r="BP125" s="354"/>
      <c r="BQ125" s="354"/>
      <c r="BR125" s="354"/>
      <c r="BS125" s="354"/>
      <c r="BT125" s="354"/>
      <c r="BU125" s="354"/>
      <c r="BV125" s="354"/>
    </row>
    <row r="126" spans="63:74" x14ac:dyDescent="0.2">
      <c r="BK126" s="354"/>
      <c r="BL126" s="354"/>
      <c r="BM126" s="354"/>
      <c r="BN126" s="354"/>
      <c r="BO126" s="354"/>
      <c r="BP126" s="354"/>
      <c r="BQ126" s="354"/>
      <c r="BR126" s="354"/>
      <c r="BS126" s="354"/>
      <c r="BT126" s="354"/>
      <c r="BU126" s="354"/>
      <c r="BV126" s="354"/>
    </row>
    <row r="127" spans="63:74" x14ac:dyDescent="0.2">
      <c r="BK127" s="354"/>
      <c r="BL127" s="354"/>
      <c r="BM127" s="354"/>
      <c r="BN127" s="354"/>
      <c r="BO127" s="354"/>
      <c r="BP127" s="354"/>
      <c r="BQ127" s="354"/>
      <c r="BR127" s="354"/>
      <c r="BS127" s="354"/>
      <c r="BT127" s="354"/>
      <c r="BU127" s="354"/>
      <c r="BV127" s="354"/>
    </row>
    <row r="128" spans="63:74" x14ac:dyDescent="0.2">
      <c r="BK128" s="354"/>
      <c r="BL128" s="354"/>
      <c r="BM128" s="354"/>
      <c r="BN128" s="354"/>
      <c r="BO128" s="354"/>
      <c r="BP128" s="354"/>
      <c r="BQ128" s="354"/>
      <c r="BR128" s="354"/>
      <c r="BS128" s="354"/>
      <c r="BT128" s="354"/>
      <c r="BU128" s="354"/>
      <c r="BV128" s="354"/>
    </row>
    <row r="129" spans="63:74" x14ac:dyDescent="0.2">
      <c r="BK129" s="354"/>
      <c r="BL129" s="354"/>
      <c r="BM129" s="354"/>
      <c r="BN129" s="354"/>
      <c r="BO129" s="354"/>
      <c r="BP129" s="354"/>
      <c r="BQ129" s="354"/>
      <c r="BR129" s="354"/>
      <c r="BS129" s="354"/>
      <c r="BT129" s="354"/>
      <c r="BU129" s="354"/>
      <c r="BV129" s="354"/>
    </row>
    <row r="130" spans="63:74" x14ac:dyDescent="0.2">
      <c r="BK130" s="354"/>
      <c r="BL130" s="354"/>
      <c r="BM130" s="354"/>
      <c r="BN130" s="354"/>
      <c r="BO130" s="354"/>
      <c r="BP130" s="354"/>
      <c r="BQ130" s="354"/>
      <c r="BR130" s="354"/>
      <c r="BS130" s="354"/>
      <c r="BT130" s="354"/>
      <c r="BU130" s="354"/>
      <c r="BV130" s="354"/>
    </row>
    <row r="131" spans="63:74" x14ac:dyDescent="0.2">
      <c r="BK131" s="354"/>
      <c r="BL131" s="354"/>
      <c r="BM131" s="354"/>
      <c r="BN131" s="354"/>
      <c r="BO131" s="354"/>
      <c r="BP131" s="354"/>
      <c r="BQ131" s="354"/>
      <c r="BR131" s="354"/>
      <c r="BS131" s="354"/>
      <c r="BT131" s="354"/>
      <c r="BU131" s="354"/>
      <c r="BV131" s="354"/>
    </row>
    <row r="132" spans="63:74" x14ac:dyDescent="0.2">
      <c r="BK132" s="354"/>
      <c r="BL132" s="354"/>
      <c r="BM132" s="354"/>
      <c r="BN132" s="354"/>
      <c r="BO132" s="354"/>
      <c r="BP132" s="354"/>
      <c r="BQ132" s="354"/>
      <c r="BR132" s="354"/>
      <c r="BS132" s="354"/>
      <c r="BT132" s="354"/>
      <c r="BU132" s="354"/>
      <c r="BV132" s="354"/>
    </row>
    <row r="133" spans="63:74" x14ac:dyDescent="0.2">
      <c r="BK133" s="354"/>
      <c r="BL133" s="354"/>
      <c r="BM133" s="354"/>
      <c r="BN133" s="354"/>
      <c r="BO133" s="354"/>
      <c r="BP133" s="354"/>
      <c r="BQ133" s="354"/>
      <c r="BR133" s="354"/>
      <c r="BS133" s="354"/>
      <c r="BT133" s="354"/>
      <c r="BU133" s="354"/>
      <c r="BV133" s="354"/>
    </row>
    <row r="134" spans="63:74" x14ac:dyDescent="0.2">
      <c r="BK134" s="354"/>
      <c r="BL134" s="354"/>
      <c r="BM134" s="354"/>
      <c r="BN134" s="354"/>
      <c r="BO134" s="354"/>
      <c r="BP134" s="354"/>
      <c r="BQ134" s="354"/>
      <c r="BR134" s="354"/>
      <c r="BS134" s="354"/>
      <c r="BT134" s="354"/>
      <c r="BU134" s="354"/>
      <c r="BV134" s="354"/>
    </row>
    <row r="135" spans="63:74" x14ac:dyDescent="0.2">
      <c r="BK135" s="354"/>
      <c r="BL135" s="354"/>
      <c r="BM135" s="354"/>
      <c r="BN135" s="354"/>
      <c r="BO135" s="354"/>
      <c r="BP135" s="354"/>
      <c r="BQ135" s="354"/>
      <c r="BR135" s="354"/>
      <c r="BS135" s="354"/>
      <c r="BT135" s="354"/>
      <c r="BU135" s="354"/>
      <c r="BV135" s="354"/>
    </row>
    <row r="136" spans="63:74" x14ac:dyDescent="0.2">
      <c r="BK136" s="354"/>
      <c r="BL136" s="354"/>
      <c r="BM136" s="354"/>
      <c r="BN136" s="354"/>
      <c r="BO136" s="354"/>
      <c r="BP136" s="354"/>
      <c r="BQ136" s="354"/>
      <c r="BR136" s="354"/>
      <c r="BS136" s="354"/>
      <c r="BT136" s="354"/>
      <c r="BU136" s="354"/>
      <c r="BV136" s="354"/>
    </row>
    <row r="137" spans="63:74" x14ac:dyDescent="0.2">
      <c r="BK137" s="354"/>
      <c r="BL137" s="354"/>
      <c r="BM137" s="354"/>
      <c r="BN137" s="354"/>
      <c r="BO137" s="354"/>
      <c r="BP137" s="354"/>
      <c r="BQ137" s="354"/>
      <c r="BR137" s="354"/>
      <c r="BS137" s="354"/>
      <c r="BT137" s="354"/>
      <c r="BU137" s="354"/>
      <c r="BV137" s="354"/>
    </row>
    <row r="138" spans="63:74" x14ac:dyDescent="0.2">
      <c r="BK138" s="354"/>
      <c r="BL138" s="354"/>
      <c r="BM138" s="354"/>
      <c r="BN138" s="354"/>
      <c r="BO138" s="354"/>
      <c r="BP138" s="354"/>
      <c r="BQ138" s="354"/>
      <c r="BR138" s="354"/>
      <c r="BS138" s="354"/>
      <c r="BT138" s="354"/>
      <c r="BU138" s="354"/>
      <c r="BV138" s="354"/>
    </row>
    <row r="139" spans="63:74" x14ac:dyDescent="0.2">
      <c r="BK139" s="354"/>
      <c r="BL139" s="354"/>
      <c r="BM139" s="354"/>
      <c r="BN139" s="354"/>
      <c r="BO139" s="354"/>
      <c r="BP139" s="354"/>
      <c r="BQ139" s="354"/>
      <c r="BR139" s="354"/>
      <c r="BS139" s="354"/>
      <c r="BT139" s="354"/>
      <c r="BU139" s="354"/>
      <c r="BV139" s="354"/>
    </row>
    <row r="140" spans="63:74" x14ac:dyDescent="0.2">
      <c r="BK140" s="354"/>
      <c r="BL140" s="354"/>
      <c r="BM140" s="354"/>
      <c r="BN140" s="354"/>
      <c r="BO140" s="354"/>
      <c r="BP140" s="354"/>
      <c r="BQ140" s="354"/>
      <c r="BR140" s="354"/>
      <c r="BS140" s="354"/>
      <c r="BT140" s="354"/>
      <c r="BU140" s="354"/>
      <c r="BV140" s="354"/>
    </row>
    <row r="141" spans="63:74" x14ac:dyDescent="0.2">
      <c r="BK141" s="354"/>
      <c r="BL141" s="354"/>
      <c r="BM141" s="354"/>
      <c r="BN141" s="354"/>
      <c r="BO141" s="354"/>
      <c r="BP141" s="354"/>
      <c r="BQ141" s="354"/>
      <c r="BR141" s="354"/>
      <c r="BS141" s="354"/>
      <c r="BT141" s="354"/>
      <c r="BU141" s="354"/>
      <c r="BV141" s="354"/>
    </row>
    <row r="142" spans="63:74" x14ac:dyDescent="0.2">
      <c r="BK142" s="354"/>
      <c r="BL142" s="354"/>
      <c r="BM142" s="354"/>
      <c r="BN142" s="354"/>
      <c r="BO142" s="354"/>
      <c r="BP142" s="354"/>
      <c r="BQ142" s="354"/>
      <c r="BR142" s="354"/>
      <c r="BS142" s="354"/>
      <c r="BT142" s="354"/>
      <c r="BU142" s="354"/>
      <c r="BV142" s="354"/>
    </row>
    <row r="143" spans="63:74" x14ac:dyDescent="0.2">
      <c r="BK143" s="354"/>
      <c r="BL143" s="354"/>
      <c r="BM143" s="354"/>
      <c r="BN143" s="354"/>
      <c r="BO143" s="354"/>
      <c r="BP143" s="354"/>
      <c r="BQ143" s="354"/>
      <c r="BR143" s="354"/>
      <c r="BS143" s="354"/>
      <c r="BT143" s="354"/>
      <c r="BU143" s="354"/>
      <c r="BV143" s="354"/>
    </row>
    <row r="144" spans="63:74" x14ac:dyDescent="0.2">
      <c r="BK144" s="354"/>
      <c r="BL144" s="354"/>
      <c r="BM144" s="354"/>
      <c r="BN144" s="354"/>
      <c r="BO144" s="354"/>
      <c r="BP144" s="354"/>
      <c r="BQ144" s="354"/>
      <c r="BR144" s="354"/>
      <c r="BS144" s="354"/>
      <c r="BT144" s="354"/>
      <c r="BU144" s="354"/>
      <c r="BV144" s="354"/>
    </row>
    <row r="145" spans="63:74" x14ac:dyDescent="0.2">
      <c r="BK145" s="354"/>
      <c r="BL145" s="354"/>
      <c r="BM145" s="354"/>
      <c r="BN145" s="354"/>
      <c r="BO145" s="354"/>
      <c r="BP145" s="354"/>
      <c r="BQ145" s="354"/>
      <c r="BR145" s="354"/>
      <c r="BS145" s="354"/>
      <c r="BT145" s="354"/>
      <c r="BU145" s="354"/>
      <c r="BV145" s="354"/>
    </row>
    <row r="146" spans="63:74" x14ac:dyDescent="0.2">
      <c r="BK146" s="354"/>
      <c r="BL146" s="354"/>
      <c r="BM146" s="354"/>
      <c r="BN146" s="354"/>
      <c r="BO146" s="354"/>
      <c r="BP146" s="354"/>
      <c r="BQ146" s="354"/>
      <c r="BR146" s="354"/>
      <c r="BS146" s="354"/>
      <c r="BT146" s="354"/>
      <c r="BU146" s="354"/>
      <c r="BV146" s="354"/>
    </row>
    <row r="147" spans="63:74" x14ac:dyDescent="0.2">
      <c r="BK147" s="354"/>
      <c r="BL147" s="354"/>
      <c r="BM147" s="354"/>
      <c r="BN147" s="354"/>
      <c r="BO147" s="354"/>
      <c r="BP147" s="354"/>
      <c r="BQ147" s="354"/>
      <c r="BR147" s="354"/>
      <c r="BS147" s="354"/>
      <c r="BT147" s="354"/>
      <c r="BU147" s="354"/>
      <c r="BV147" s="354"/>
    </row>
    <row r="148" spans="63:74" x14ac:dyDescent="0.2">
      <c r="BK148" s="354"/>
      <c r="BL148" s="354"/>
      <c r="BM148" s="354"/>
      <c r="BN148" s="354"/>
      <c r="BO148" s="354"/>
      <c r="BP148" s="354"/>
      <c r="BQ148" s="354"/>
      <c r="BR148" s="354"/>
      <c r="BS148" s="354"/>
      <c r="BT148" s="354"/>
      <c r="BU148" s="354"/>
      <c r="BV148" s="354"/>
    </row>
    <row r="149" spans="63:74" x14ac:dyDescent="0.2">
      <c r="BK149" s="354"/>
      <c r="BL149" s="354"/>
      <c r="BM149" s="354"/>
      <c r="BN149" s="354"/>
      <c r="BO149" s="354"/>
      <c r="BP149" s="354"/>
      <c r="BQ149" s="354"/>
      <c r="BR149" s="354"/>
      <c r="BS149" s="354"/>
      <c r="BT149" s="354"/>
      <c r="BU149" s="354"/>
      <c r="BV149" s="354"/>
    </row>
    <row r="150" spans="63:74" x14ac:dyDescent="0.2">
      <c r="BK150" s="354"/>
      <c r="BL150" s="354"/>
      <c r="BM150" s="354"/>
      <c r="BN150" s="354"/>
      <c r="BO150" s="354"/>
      <c r="BP150" s="354"/>
      <c r="BQ150" s="354"/>
      <c r="BR150" s="354"/>
      <c r="BS150" s="354"/>
      <c r="BT150" s="354"/>
      <c r="BU150" s="354"/>
      <c r="BV150" s="354"/>
    </row>
    <row r="151" spans="63:74" x14ac:dyDescent="0.2">
      <c r="BK151" s="354"/>
      <c r="BL151" s="354"/>
      <c r="BM151" s="354"/>
      <c r="BN151" s="354"/>
      <c r="BO151" s="354"/>
      <c r="BP151" s="354"/>
      <c r="BQ151" s="354"/>
      <c r="BR151" s="354"/>
      <c r="BS151" s="354"/>
      <c r="BT151" s="354"/>
      <c r="BU151" s="354"/>
      <c r="BV151" s="354"/>
    </row>
    <row r="152" spans="63:74" x14ac:dyDescent="0.2">
      <c r="BK152" s="354"/>
      <c r="BL152" s="354"/>
      <c r="BM152" s="354"/>
      <c r="BN152" s="354"/>
      <c r="BO152" s="354"/>
      <c r="BP152" s="354"/>
      <c r="BQ152" s="354"/>
      <c r="BR152" s="354"/>
      <c r="BS152" s="354"/>
      <c r="BT152" s="354"/>
      <c r="BU152" s="354"/>
      <c r="BV152" s="354"/>
    </row>
    <row r="153" spans="63:74" x14ac:dyDescent="0.2">
      <c r="BK153" s="354"/>
      <c r="BL153" s="354"/>
      <c r="BM153" s="354"/>
      <c r="BN153" s="354"/>
      <c r="BO153" s="354"/>
      <c r="BP153" s="354"/>
      <c r="BQ153" s="354"/>
      <c r="BR153" s="354"/>
      <c r="BS153" s="354"/>
      <c r="BT153" s="354"/>
      <c r="BU153" s="354"/>
      <c r="BV153" s="354"/>
    </row>
    <row r="154" spans="63:74" x14ac:dyDescent="0.2">
      <c r="BK154" s="354"/>
      <c r="BL154" s="354"/>
      <c r="BM154" s="354"/>
      <c r="BN154" s="354"/>
      <c r="BO154" s="354"/>
      <c r="BP154" s="354"/>
      <c r="BQ154" s="354"/>
      <c r="BR154" s="354"/>
      <c r="BS154" s="354"/>
      <c r="BT154" s="354"/>
      <c r="BU154" s="354"/>
      <c r="BV154" s="354"/>
    </row>
    <row r="155" spans="63:74" x14ac:dyDescent="0.2">
      <c r="BK155" s="354"/>
      <c r="BL155" s="354"/>
      <c r="BM155" s="354"/>
      <c r="BN155" s="354"/>
      <c r="BO155" s="354"/>
      <c r="BP155" s="354"/>
      <c r="BQ155" s="354"/>
      <c r="BR155" s="354"/>
      <c r="BS155" s="354"/>
      <c r="BT155" s="354"/>
      <c r="BU155" s="354"/>
      <c r="BV155" s="354"/>
    </row>
    <row r="156" spans="63:74" x14ac:dyDescent="0.2">
      <c r="BK156" s="354"/>
      <c r="BL156" s="354"/>
      <c r="BM156" s="354"/>
      <c r="BN156" s="354"/>
      <c r="BO156" s="354"/>
      <c r="BP156" s="354"/>
      <c r="BQ156" s="354"/>
      <c r="BR156" s="354"/>
      <c r="BS156" s="354"/>
      <c r="BT156" s="354"/>
      <c r="BU156" s="354"/>
      <c r="BV156" s="354"/>
    </row>
    <row r="157" spans="63:74" x14ac:dyDescent="0.2">
      <c r="BK157" s="354"/>
      <c r="BL157" s="354"/>
      <c r="BM157" s="354"/>
      <c r="BN157" s="354"/>
      <c r="BO157" s="354"/>
      <c r="BP157" s="354"/>
      <c r="BQ157" s="354"/>
      <c r="BR157" s="354"/>
      <c r="BS157" s="354"/>
      <c r="BT157" s="354"/>
      <c r="BU157" s="354"/>
      <c r="BV157" s="354"/>
    </row>
    <row r="158" spans="63:74" x14ac:dyDescent="0.2">
      <c r="BK158" s="354"/>
      <c r="BL158" s="354"/>
      <c r="BM158" s="354"/>
      <c r="BN158" s="354"/>
      <c r="BO158" s="354"/>
      <c r="BP158" s="354"/>
      <c r="BQ158" s="354"/>
      <c r="BR158" s="354"/>
      <c r="BS158" s="354"/>
      <c r="BT158" s="354"/>
      <c r="BU158" s="354"/>
      <c r="BV158" s="354"/>
    </row>
    <row r="159" spans="63:74" x14ac:dyDescent="0.2">
      <c r="BK159" s="354"/>
      <c r="BL159" s="354"/>
      <c r="BM159" s="354"/>
      <c r="BN159" s="354"/>
      <c r="BO159" s="354"/>
      <c r="BP159" s="354"/>
      <c r="BQ159" s="354"/>
      <c r="BR159" s="354"/>
      <c r="BS159" s="354"/>
      <c r="BT159" s="354"/>
      <c r="BU159" s="354"/>
      <c r="BV159" s="354"/>
    </row>
    <row r="160" spans="63:74" x14ac:dyDescent="0.2">
      <c r="BK160" s="354"/>
      <c r="BL160" s="354"/>
      <c r="BM160" s="354"/>
      <c r="BN160" s="354"/>
      <c r="BO160" s="354"/>
      <c r="BP160" s="354"/>
      <c r="BQ160" s="354"/>
      <c r="BR160" s="354"/>
      <c r="BS160" s="354"/>
      <c r="BT160" s="354"/>
      <c r="BU160" s="354"/>
      <c r="BV160" s="354"/>
    </row>
  </sheetData>
  <mergeCells count="23">
    <mergeCell ref="AM3:AX3"/>
    <mergeCell ref="AY3:BJ3"/>
    <mergeCell ref="BK3:BV3"/>
    <mergeCell ref="B1:AL1"/>
    <mergeCell ref="C3:N3"/>
    <mergeCell ref="O3:Z3"/>
    <mergeCell ref="AA3:AL3"/>
    <mergeCell ref="B52:Q52"/>
    <mergeCell ref="B57:Q57"/>
    <mergeCell ref="B65:Q65"/>
    <mergeCell ref="B66:Q66"/>
    <mergeCell ref="A1:A2"/>
    <mergeCell ref="B64:Q64"/>
    <mergeCell ref="B60:Q60"/>
    <mergeCell ref="B61:Q61"/>
    <mergeCell ref="B62:Q62"/>
    <mergeCell ref="B63:Q63"/>
    <mergeCell ref="B54:Q54"/>
    <mergeCell ref="B56:Q56"/>
    <mergeCell ref="B58:Q58"/>
    <mergeCell ref="B59:Q59"/>
    <mergeCell ref="B55:Q55"/>
    <mergeCell ref="B53:Q53"/>
  </mergeCells>
  <phoneticPr fontId="6" type="noConversion"/>
  <hyperlinks>
    <hyperlink ref="A1:A2" location="Contents!A1" display="Table of Contents"/>
  </hyperlinks>
  <pageMargins left="0.25" right="0.25" top="0.25" bottom="0.25" header="0.5" footer="0.5"/>
  <pageSetup scale="84" orientation="portrait" horizontalDpi="300" verticalDpi="300"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6">
    <pageSetUpPr fitToPage="1"/>
  </sheetPr>
  <dimension ref="A1:BV143"/>
  <sheetViews>
    <sheetView showGridLines="0" zoomScaleNormal="100" workbookViewId="0">
      <pane xSplit="2" ySplit="4" topLeftCell="C5" activePane="bottomRight" state="frozen"/>
      <selection activeCell="BF63" sqref="BF63"/>
      <selection pane="topRight" activeCell="BF63" sqref="BF63"/>
      <selection pane="bottomLeft" activeCell="BF63" sqref="BF63"/>
      <selection pane="bottomRight" activeCell="B1" sqref="B1:AL1"/>
    </sheetView>
  </sheetViews>
  <sheetFormatPr defaultColWidth="9.5546875" defaultRowHeight="10.199999999999999" x14ac:dyDescent="0.2"/>
  <cols>
    <col min="1" max="1" width="11.44140625" style="112" customWidth="1"/>
    <col min="2" max="2" width="17" style="112" customWidth="1"/>
    <col min="3" max="50" width="6.5546875" style="112" customWidth="1"/>
    <col min="51" max="55" width="6.5546875" style="350" customWidth="1"/>
    <col min="56" max="58" width="6.5546875" style="633" customWidth="1"/>
    <col min="59" max="62" width="6.5546875" style="350" customWidth="1"/>
    <col min="63" max="74" width="6.5546875" style="112" customWidth="1"/>
    <col min="75" max="16384" width="9.5546875" style="112"/>
  </cols>
  <sheetData>
    <row r="1" spans="1:74" ht="15.6" customHeight="1" x14ac:dyDescent="0.25">
      <c r="A1" s="782" t="s">
        <v>798</v>
      </c>
      <c r="B1" s="829" t="s">
        <v>1386</v>
      </c>
      <c r="C1" s="830"/>
      <c r="D1" s="830"/>
      <c r="E1" s="830"/>
      <c r="F1" s="830"/>
      <c r="G1" s="830"/>
      <c r="H1" s="830"/>
      <c r="I1" s="830"/>
      <c r="J1" s="830"/>
      <c r="K1" s="830"/>
      <c r="L1" s="830"/>
      <c r="M1" s="830"/>
      <c r="N1" s="830"/>
      <c r="O1" s="830"/>
      <c r="P1" s="830"/>
      <c r="Q1" s="830"/>
      <c r="R1" s="830"/>
      <c r="S1" s="830"/>
      <c r="T1" s="830"/>
      <c r="U1" s="830"/>
      <c r="V1" s="830"/>
      <c r="W1" s="830"/>
      <c r="X1" s="830"/>
      <c r="Y1" s="830"/>
      <c r="Z1" s="830"/>
      <c r="AA1" s="830"/>
      <c r="AB1" s="830"/>
      <c r="AC1" s="830"/>
      <c r="AD1" s="830"/>
      <c r="AE1" s="830"/>
      <c r="AF1" s="830"/>
      <c r="AG1" s="830"/>
      <c r="AH1" s="830"/>
      <c r="AI1" s="830"/>
      <c r="AJ1" s="830"/>
      <c r="AK1" s="830"/>
      <c r="AL1" s="830"/>
      <c r="AM1" s="116"/>
    </row>
    <row r="2" spans="1:74" ht="13.35" customHeight="1" x14ac:dyDescent="0.25">
      <c r="A2" s="783"/>
      <c r="B2" s="505" t="str">
        <f>"U.S. Energy Information Administration  |  Short-Term Energy Outlook  - "&amp;Dates!D1</f>
        <v>U.S. Energy Information Administration  |  Short-Term Energy Outlook  - January 2021</v>
      </c>
      <c r="C2" s="506"/>
      <c r="D2" s="506"/>
      <c r="E2" s="506"/>
      <c r="F2" s="506"/>
      <c r="G2" s="506"/>
      <c r="H2" s="506"/>
      <c r="I2" s="506"/>
      <c r="J2" s="506"/>
      <c r="K2" s="506"/>
      <c r="L2" s="506"/>
      <c r="M2" s="506"/>
      <c r="N2" s="506"/>
      <c r="O2" s="506"/>
      <c r="P2" s="506"/>
      <c r="Q2" s="506"/>
      <c r="R2" s="506"/>
      <c r="S2" s="506"/>
      <c r="T2" s="506"/>
      <c r="U2" s="506"/>
      <c r="V2" s="506"/>
      <c r="W2" s="506"/>
      <c r="X2" s="506"/>
      <c r="Y2" s="506"/>
      <c r="Z2" s="506"/>
      <c r="AA2" s="506"/>
      <c r="AB2" s="506"/>
      <c r="AC2" s="506"/>
      <c r="AD2" s="506"/>
      <c r="AE2" s="506"/>
      <c r="AF2" s="506"/>
      <c r="AG2" s="506"/>
      <c r="AH2" s="506"/>
      <c r="AI2" s="506"/>
      <c r="AJ2" s="506"/>
      <c r="AK2" s="506"/>
      <c r="AL2" s="506"/>
      <c r="AM2" s="116"/>
    </row>
    <row r="3" spans="1:74" s="12" customFormat="1" ht="13.2" x14ac:dyDescent="0.25">
      <c r="A3" s="14"/>
      <c r="B3" s="15"/>
      <c r="C3" s="785">
        <f>Dates!D3</f>
        <v>2017</v>
      </c>
      <c r="D3" s="776"/>
      <c r="E3" s="776"/>
      <c r="F3" s="776"/>
      <c r="G3" s="776"/>
      <c r="H3" s="776"/>
      <c r="I3" s="776"/>
      <c r="J3" s="776"/>
      <c r="K3" s="776"/>
      <c r="L3" s="776"/>
      <c r="M3" s="776"/>
      <c r="N3" s="777"/>
      <c r="O3" s="785">
        <f>C3+1</f>
        <v>2018</v>
      </c>
      <c r="P3" s="786"/>
      <c r="Q3" s="786"/>
      <c r="R3" s="786"/>
      <c r="S3" s="786"/>
      <c r="T3" s="786"/>
      <c r="U3" s="786"/>
      <c r="V3" s="786"/>
      <c r="W3" s="786"/>
      <c r="X3" s="776"/>
      <c r="Y3" s="776"/>
      <c r="Z3" s="777"/>
      <c r="AA3" s="773">
        <f>O3+1</f>
        <v>2019</v>
      </c>
      <c r="AB3" s="776"/>
      <c r="AC3" s="776"/>
      <c r="AD3" s="776"/>
      <c r="AE3" s="776"/>
      <c r="AF3" s="776"/>
      <c r="AG3" s="776"/>
      <c r="AH3" s="776"/>
      <c r="AI3" s="776"/>
      <c r="AJ3" s="776"/>
      <c r="AK3" s="776"/>
      <c r="AL3" s="777"/>
      <c r="AM3" s="773">
        <f>AA3+1</f>
        <v>2020</v>
      </c>
      <c r="AN3" s="776"/>
      <c r="AO3" s="776"/>
      <c r="AP3" s="776"/>
      <c r="AQ3" s="776"/>
      <c r="AR3" s="776"/>
      <c r="AS3" s="776"/>
      <c r="AT3" s="776"/>
      <c r="AU3" s="776"/>
      <c r="AV3" s="776"/>
      <c r="AW3" s="776"/>
      <c r="AX3" s="777"/>
      <c r="AY3" s="773">
        <f>AM3+1</f>
        <v>2021</v>
      </c>
      <c r="AZ3" s="774"/>
      <c r="BA3" s="774"/>
      <c r="BB3" s="774"/>
      <c r="BC3" s="774"/>
      <c r="BD3" s="774"/>
      <c r="BE3" s="774"/>
      <c r="BF3" s="774"/>
      <c r="BG3" s="774"/>
      <c r="BH3" s="774"/>
      <c r="BI3" s="774"/>
      <c r="BJ3" s="775"/>
      <c r="BK3" s="773">
        <f>AY3+1</f>
        <v>2022</v>
      </c>
      <c r="BL3" s="776"/>
      <c r="BM3" s="776"/>
      <c r="BN3" s="776"/>
      <c r="BO3" s="776"/>
      <c r="BP3" s="776"/>
      <c r="BQ3" s="776"/>
      <c r="BR3" s="776"/>
      <c r="BS3" s="776"/>
      <c r="BT3" s="776"/>
      <c r="BU3" s="776"/>
      <c r="BV3" s="777"/>
    </row>
    <row r="4" spans="1:74" s="12" customFormat="1" x14ac:dyDescent="0.2">
      <c r="A4" s="16"/>
      <c r="B4" s="17"/>
      <c r="C4" s="18" t="s">
        <v>473</v>
      </c>
      <c r="D4" s="18" t="s">
        <v>474</v>
      </c>
      <c r="E4" s="18" t="s">
        <v>475</v>
      </c>
      <c r="F4" s="18" t="s">
        <v>476</v>
      </c>
      <c r="G4" s="18" t="s">
        <v>477</v>
      </c>
      <c r="H4" s="18" t="s">
        <v>478</v>
      </c>
      <c r="I4" s="18" t="s">
        <v>479</v>
      </c>
      <c r="J4" s="18" t="s">
        <v>480</v>
      </c>
      <c r="K4" s="18" t="s">
        <v>481</v>
      </c>
      <c r="L4" s="18" t="s">
        <v>482</v>
      </c>
      <c r="M4" s="18" t="s">
        <v>483</v>
      </c>
      <c r="N4" s="18" t="s">
        <v>484</v>
      </c>
      <c r="O4" s="18" t="s">
        <v>473</v>
      </c>
      <c r="P4" s="18" t="s">
        <v>474</v>
      </c>
      <c r="Q4" s="18" t="s">
        <v>475</v>
      </c>
      <c r="R4" s="18" t="s">
        <v>476</v>
      </c>
      <c r="S4" s="18" t="s">
        <v>477</v>
      </c>
      <c r="T4" s="18" t="s">
        <v>478</v>
      </c>
      <c r="U4" s="18" t="s">
        <v>479</v>
      </c>
      <c r="V4" s="18" t="s">
        <v>480</v>
      </c>
      <c r="W4" s="18" t="s">
        <v>481</v>
      </c>
      <c r="X4" s="18" t="s">
        <v>482</v>
      </c>
      <c r="Y4" s="18" t="s">
        <v>483</v>
      </c>
      <c r="Z4" s="18" t="s">
        <v>484</v>
      </c>
      <c r="AA4" s="18" t="s">
        <v>473</v>
      </c>
      <c r="AB4" s="18" t="s">
        <v>474</v>
      </c>
      <c r="AC4" s="18" t="s">
        <v>475</v>
      </c>
      <c r="AD4" s="18" t="s">
        <v>476</v>
      </c>
      <c r="AE4" s="18" t="s">
        <v>477</v>
      </c>
      <c r="AF4" s="18" t="s">
        <v>478</v>
      </c>
      <c r="AG4" s="18" t="s">
        <v>479</v>
      </c>
      <c r="AH4" s="18" t="s">
        <v>480</v>
      </c>
      <c r="AI4" s="18" t="s">
        <v>481</v>
      </c>
      <c r="AJ4" s="18" t="s">
        <v>482</v>
      </c>
      <c r="AK4" s="18" t="s">
        <v>483</v>
      </c>
      <c r="AL4" s="18" t="s">
        <v>484</v>
      </c>
      <c r="AM4" s="18" t="s">
        <v>473</v>
      </c>
      <c r="AN4" s="18" t="s">
        <v>474</v>
      </c>
      <c r="AO4" s="18" t="s">
        <v>475</v>
      </c>
      <c r="AP4" s="18" t="s">
        <v>476</v>
      </c>
      <c r="AQ4" s="18" t="s">
        <v>477</v>
      </c>
      <c r="AR4" s="18" t="s">
        <v>478</v>
      </c>
      <c r="AS4" s="18" t="s">
        <v>479</v>
      </c>
      <c r="AT4" s="18" t="s">
        <v>480</v>
      </c>
      <c r="AU4" s="18" t="s">
        <v>481</v>
      </c>
      <c r="AV4" s="18" t="s">
        <v>482</v>
      </c>
      <c r="AW4" s="18" t="s">
        <v>483</v>
      </c>
      <c r="AX4" s="18" t="s">
        <v>484</v>
      </c>
      <c r="AY4" s="18" t="s">
        <v>473</v>
      </c>
      <c r="AZ4" s="18" t="s">
        <v>474</v>
      </c>
      <c r="BA4" s="18" t="s">
        <v>475</v>
      </c>
      <c r="BB4" s="18" t="s">
        <v>476</v>
      </c>
      <c r="BC4" s="18" t="s">
        <v>477</v>
      </c>
      <c r="BD4" s="18" t="s">
        <v>478</v>
      </c>
      <c r="BE4" s="18" t="s">
        <v>479</v>
      </c>
      <c r="BF4" s="18" t="s">
        <v>480</v>
      </c>
      <c r="BG4" s="18" t="s">
        <v>481</v>
      </c>
      <c r="BH4" s="18" t="s">
        <v>482</v>
      </c>
      <c r="BI4" s="18" t="s">
        <v>483</v>
      </c>
      <c r="BJ4" s="18" t="s">
        <v>484</v>
      </c>
      <c r="BK4" s="18" t="s">
        <v>473</v>
      </c>
      <c r="BL4" s="18" t="s">
        <v>474</v>
      </c>
      <c r="BM4" s="18" t="s">
        <v>475</v>
      </c>
      <c r="BN4" s="18" t="s">
        <v>476</v>
      </c>
      <c r="BO4" s="18" t="s">
        <v>477</v>
      </c>
      <c r="BP4" s="18" t="s">
        <v>478</v>
      </c>
      <c r="BQ4" s="18" t="s">
        <v>479</v>
      </c>
      <c r="BR4" s="18" t="s">
        <v>480</v>
      </c>
      <c r="BS4" s="18" t="s">
        <v>481</v>
      </c>
      <c r="BT4" s="18" t="s">
        <v>482</v>
      </c>
      <c r="BU4" s="18" t="s">
        <v>483</v>
      </c>
      <c r="BV4" s="18" t="s">
        <v>484</v>
      </c>
    </row>
    <row r="5" spans="1:74" ht="11.1" customHeight="1" x14ac:dyDescent="0.2">
      <c r="A5" s="111"/>
      <c r="B5" s="114" t="s">
        <v>7</v>
      </c>
      <c r="C5" s="115"/>
      <c r="D5" s="115"/>
      <c r="E5" s="115"/>
      <c r="F5" s="115"/>
      <c r="G5" s="115"/>
      <c r="H5" s="115"/>
      <c r="I5" s="115"/>
      <c r="J5" s="115"/>
      <c r="K5" s="115"/>
      <c r="L5" s="115"/>
      <c r="M5" s="115"/>
      <c r="N5" s="115"/>
      <c r="O5" s="115"/>
      <c r="P5" s="115"/>
      <c r="Q5" s="115"/>
      <c r="R5" s="115"/>
      <c r="S5" s="115"/>
      <c r="T5" s="115"/>
      <c r="U5" s="115"/>
      <c r="V5" s="115"/>
      <c r="W5" s="115"/>
      <c r="X5" s="115"/>
      <c r="Y5" s="115"/>
      <c r="Z5" s="115"/>
      <c r="AA5" s="115"/>
      <c r="AB5" s="115"/>
      <c r="AC5" s="115"/>
      <c r="AD5" s="115"/>
      <c r="AE5" s="115"/>
      <c r="AF5" s="115"/>
      <c r="AG5" s="115"/>
      <c r="AH5" s="115"/>
      <c r="AI5" s="115"/>
      <c r="AJ5" s="115"/>
      <c r="AK5" s="115"/>
      <c r="AL5" s="115"/>
      <c r="AM5" s="115"/>
      <c r="AN5" s="115"/>
      <c r="AO5" s="115"/>
      <c r="AP5" s="115"/>
      <c r="AQ5" s="115"/>
      <c r="AR5" s="115"/>
      <c r="AS5" s="115"/>
      <c r="AT5" s="115"/>
      <c r="AU5" s="115"/>
      <c r="AV5" s="115"/>
      <c r="AW5" s="115"/>
      <c r="AX5" s="115"/>
      <c r="AY5" s="392"/>
      <c r="AZ5" s="392"/>
      <c r="BA5" s="392"/>
      <c r="BB5" s="392"/>
      <c r="BC5" s="392"/>
      <c r="BD5" s="115"/>
      <c r="BE5" s="115"/>
      <c r="BF5" s="115"/>
      <c r="BG5" s="115"/>
      <c r="BH5" s="115"/>
      <c r="BI5" s="392"/>
      <c r="BJ5" s="392"/>
      <c r="BK5" s="392"/>
      <c r="BL5" s="392"/>
      <c r="BM5" s="392"/>
      <c r="BN5" s="392"/>
      <c r="BO5" s="392"/>
      <c r="BP5" s="392"/>
      <c r="BQ5" s="392"/>
      <c r="BR5" s="392"/>
      <c r="BS5" s="392"/>
      <c r="BT5" s="392"/>
      <c r="BU5" s="392"/>
      <c r="BV5" s="392"/>
    </row>
    <row r="6" spans="1:74" ht="11.1" customHeight="1" x14ac:dyDescent="0.2">
      <c r="A6" s="111" t="s">
        <v>1168</v>
      </c>
      <c r="B6" s="199" t="s">
        <v>435</v>
      </c>
      <c r="C6" s="721">
        <v>4.4145479500000002</v>
      </c>
      <c r="D6" s="721">
        <v>3.7607345900000002</v>
      </c>
      <c r="E6" s="721">
        <v>3.8988904999999998</v>
      </c>
      <c r="F6" s="721">
        <v>3.41727341</v>
      </c>
      <c r="G6" s="721">
        <v>3.1346294600000002</v>
      </c>
      <c r="H6" s="721">
        <v>3.6941368699999999</v>
      </c>
      <c r="I6" s="721">
        <v>4.5414986600000002</v>
      </c>
      <c r="J6" s="721">
        <v>4.3510151700000002</v>
      </c>
      <c r="K6" s="721">
        <v>3.58626377</v>
      </c>
      <c r="L6" s="721">
        <v>3.1967585500000002</v>
      </c>
      <c r="M6" s="721">
        <v>3.4401828600000002</v>
      </c>
      <c r="N6" s="721">
        <v>4.4131102200000001</v>
      </c>
      <c r="O6" s="721">
        <v>4.9784098300000004</v>
      </c>
      <c r="P6" s="721">
        <v>3.8248589900000001</v>
      </c>
      <c r="Q6" s="721">
        <v>3.7746561999999999</v>
      </c>
      <c r="R6" s="721">
        <v>3.41821829</v>
      </c>
      <c r="S6" s="721">
        <v>3.1562297199999998</v>
      </c>
      <c r="T6" s="721">
        <v>3.5509333500000002</v>
      </c>
      <c r="U6" s="721">
        <v>4.94082534</v>
      </c>
      <c r="V6" s="721">
        <v>5.1076185399999998</v>
      </c>
      <c r="W6" s="721">
        <v>4.10676079</v>
      </c>
      <c r="X6" s="721">
        <v>3.3214954400000001</v>
      </c>
      <c r="Y6" s="721">
        <v>3.6397468499999999</v>
      </c>
      <c r="Z6" s="721">
        <v>4.2795196899999999</v>
      </c>
      <c r="AA6" s="721">
        <v>4.5762745599999999</v>
      </c>
      <c r="AB6" s="721">
        <v>4.0167203499999999</v>
      </c>
      <c r="AC6" s="721">
        <v>3.9068630099999999</v>
      </c>
      <c r="AD6" s="721">
        <v>3.2103189799999998</v>
      </c>
      <c r="AE6" s="721">
        <v>3.1302437099999998</v>
      </c>
      <c r="AF6" s="721">
        <v>3.37893899</v>
      </c>
      <c r="AG6" s="721">
        <v>4.96391721</v>
      </c>
      <c r="AH6" s="721">
        <v>4.6723944099999999</v>
      </c>
      <c r="AI6" s="721">
        <v>3.4790421500000002</v>
      </c>
      <c r="AJ6" s="721">
        <v>3.13440216</v>
      </c>
      <c r="AK6" s="721">
        <v>3.3656301200000001</v>
      </c>
      <c r="AL6" s="721">
        <v>4.3385714399999999</v>
      </c>
      <c r="AM6" s="721">
        <v>4.3103373100000004</v>
      </c>
      <c r="AN6" s="721">
        <v>3.7580039599999999</v>
      </c>
      <c r="AO6" s="721">
        <v>3.6126723699999999</v>
      </c>
      <c r="AP6" s="721">
        <v>3.50901387</v>
      </c>
      <c r="AQ6" s="721">
        <v>3.3896111100000001</v>
      </c>
      <c r="AR6" s="721">
        <v>4.0195711799999998</v>
      </c>
      <c r="AS6" s="721">
        <v>5.4365921899999998</v>
      </c>
      <c r="AT6" s="721">
        <v>5.2946331300000002</v>
      </c>
      <c r="AU6" s="721">
        <v>3.8514959700000002</v>
      </c>
      <c r="AV6" s="721">
        <v>3.2978843900000001</v>
      </c>
      <c r="AW6" s="721">
        <v>3.4853769604</v>
      </c>
      <c r="AX6" s="721">
        <v>4.3910417676</v>
      </c>
      <c r="AY6" s="722">
        <v>4.6747199999999998</v>
      </c>
      <c r="AZ6" s="722">
        <v>4.0495729999999996</v>
      </c>
      <c r="BA6" s="722">
        <v>3.9900760000000002</v>
      </c>
      <c r="BB6" s="722">
        <v>3.7624469999999999</v>
      </c>
      <c r="BC6" s="722">
        <v>3.5422380000000002</v>
      </c>
      <c r="BD6" s="722">
        <v>4.0868479999999998</v>
      </c>
      <c r="BE6" s="722">
        <v>4.9758800000000001</v>
      </c>
      <c r="BF6" s="722">
        <v>5.0114359999999998</v>
      </c>
      <c r="BG6" s="722">
        <v>3.856992</v>
      </c>
      <c r="BH6" s="722">
        <v>3.3581750000000001</v>
      </c>
      <c r="BI6" s="722">
        <v>3.579189</v>
      </c>
      <c r="BJ6" s="722">
        <v>4.5091679999999998</v>
      </c>
      <c r="BK6" s="722">
        <v>4.6977729999999998</v>
      </c>
      <c r="BL6" s="722">
        <v>4.0111800000000004</v>
      </c>
      <c r="BM6" s="722">
        <v>3.949748</v>
      </c>
      <c r="BN6" s="722">
        <v>3.7416860000000001</v>
      </c>
      <c r="BO6" s="722">
        <v>3.538586</v>
      </c>
      <c r="BP6" s="722">
        <v>4.0804660000000004</v>
      </c>
      <c r="BQ6" s="722">
        <v>4.9682839999999997</v>
      </c>
      <c r="BR6" s="722">
        <v>5.0049039999999998</v>
      </c>
      <c r="BS6" s="722">
        <v>3.8537659999999998</v>
      </c>
      <c r="BT6" s="722">
        <v>3.3578399999999999</v>
      </c>
      <c r="BU6" s="722">
        <v>3.581299</v>
      </c>
      <c r="BV6" s="722">
        <v>4.5174219999999998</v>
      </c>
    </row>
    <row r="7" spans="1:74" ht="11.1" customHeight="1" x14ac:dyDescent="0.2">
      <c r="A7" s="111" t="s">
        <v>1169</v>
      </c>
      <c r="B7" s="184" t="s">
        <v>468</v>
      </c>
      <c r="C7" s="721">
        <v>12.265230239999999</v>
      </c>
      <c r="D7" s="721">
        <v>10.30959182</v>
      </c>
      <c r="E7" s="721">
        <v>10.675129180000001</v>
      </c>
      <c r="F7" s="721">
        <v>8.7755417399999995</v>
      </c>
      <c r="G7" s="721">
        <v>8.5171580799999997</v>
      </c>
      <c r="H7" s="721">
        <v>10.721274510000001</v>
      </c>
      <c r="I7" s="721">
        <v>13.75667157</v>
      </c>
      <c r="J7" s="721">
        <v>12.85714228</v>
      </c>
      <c r="K7" s="721">
        <v>10.536885229999999</v>
      </c>
      <c r="L7" s="721">
        <v>9.2502459800000008</v>
      </c>
      <c r="M7" s="721">
        <v>9.18771922</v>
      </c>
      <c r="N7" s="721">
        <v>11.714544180000001</v>
      </c>
      <c r="O7" s="721">
        <v>13.739746520000001</v>
      </c>
      <c r="P7" s="721">
        <v>10.928913319999999</v>
      </c>
      <c r="Q7" s="721">
        <v>10.77179209</v>
      </c>
      <c r="R7" s="721">
        <v>9.5476263699999997</v>
      </c>
      <c r="S7" s="721">
        <v>9.0911498500000008</v>
      </c>
      <c r="T7" s="721">
        <v>10.76555383</v>
      </c>
      <c r="U7" s="721">
        <v>14.27730002</v>
      </c>
      <c r="V7" s="721">
        <v>14.64571718</v>
      </c>
      <c r="W7" s="721">
        <v>12.736082359999999</v>
      </c>
      <c r="X7" s="721">
        <v>9.6873388400000007</v>
      </c>
      <c r="Y7" s="721">
        <v>9.6868814299999997</v>
      </c>
      <c r="Z7" s="721">
        <v>11.702286170000001</v>
      </c>
      <c r="AA7" s="721">
        <v>12.642286500000001</v>
      </c>
      <c r="AB7" s="721">
        <v>11.579719839999999</v>
      </c>
      <c r="AC7" s="721">
        <v>11.03245562</v>
      </c>
      <c r="AD7" s="721">
        <v>8.6702734100000001</v>
      </c>
      <c r="AE7" s="721">
        <v>8.6479317099999999</v>
      </c>
      <c r="AF7" s="721">
        <v>10.429937860000001</v>
      </c>
      <c r="AG7" s="721">
        <v>14.92537377</v>
      </c>
      <c r="AH7" s="721">
        <v>14.24490597</v>
      </c>
      <c r="AI7" s="721">
        <v>11.188164889999999</v>
      </c>
      <c r="AJ7" s="721">
        <v>8.8757478200000008</v>
      </c>
      <c r="AK7" s="721">
        <v>9.3512532999999998</v>
      </c>
      <c r="AL7" s="721">
        <v>11.56168931</v>
      </c>
      <c r="AM7" s="721">
        <v>11.875003960000001</v>
      </c>
      <c r="AN7" s="721">
        <v>10.628218309999999</v>
      </c>
      <c r="AO7" s="721">
        <v>9.6491553900000007</v>
      </c>
      <c r="AP7" s="721">
        <v>9.5514051700000007</v>
      </c>
      <c r="AQ7" s="721">
        <v>9.3836939099999999</v>
      </c>
      <c r="AR7" s="721">
        <v>11.61540795</v>
      </c>
      <c r="AS7" s="721">
        <v>16.517231450000001</v>
      </c>
      <c r="AT7" s="721">
        <v>15.41020795</v>
      </c>
      <c r="AU7" s="721">
        <v>11.62027254</v>
      </c>
      <c r="AV7" s="721">
        <v>9.1458290200000008</v>
      </c>
      <c r="AW7" s="721">
        <v>9.1473020672000001</v>
      </c>
      <c r="AX7" s="721">
        <v>11.592141161000001</v>
      </c>
      <c r="AY7" s="722">
        <v>12.68651</v>
      </c>
      <c r="AZ7" s="722">
        <v>11.202019999999999</v>
      </c>
      <c r="BA7" s="722">
        <v>10.5037</v>
      </c>
      <c r="BB7" s="722">
        <v>9.8493099999999991</v>
      </c>
      <c r="BC7" s="722">
        <v>9.4774290000000008</v>
      </c>
      <c r="BD7" s="722">
        <v>11.659750000000001</v>
      </c>
      <c r="BE7" s="722">
        <v>14.98981</v>
      </c>
      <c r="BF7" s="722">
        <v>14.200699999999999</v>
      </c>
      <c r="BG7" s="722">
        <v>11.535550000000001</v>
      </c>
      <c r="BH7" s="722">
        <v>9.2660009999999993</v>
      </c>
      <c r="BI7" s="722">
        <v>9.4172720000000005</v>
      </c>
      <c r="BJ7" s="722">
        <v>11.97949</v>
      </c>
      <c r="BK7" s="722">
        <v>12.813230000000001</v>
      </c>
      <c r="BL7" s="722">
        <v>11.19722</v>
      </c>
      <c r="BM7" s="722">
        <v>10.508139999999999</v>
      </c>
      <c r="BN7" s="722">
        <v>9.8766069999999999</v>
      </c>
      <c r="BO7" s="722">
        <v>9.5179980000000004</v>
      </c>
      <c r="BP7" s="722">
        <v>11.705399999999999</v>
      </c>
      <c r="BQ7" s="722">
        <v>15.04449</v>
      </c>
      <c r="BR7" s="722">
        <v>14.24898</v>
      </c>
      <c r="BS7" s="722">
        <v>11.572279999999999</v>
      </c>
      <c r="BT7" s="722">
        <v>9.2943049999999996</v>
      </c>
      <c r="BU7" s="722">
        <v>9.4456260000000007</v>
      </c>
      <c r="BV7" s="722">
        <v>12.016</v>
      </c>
    </row>
    <row r="8" spans="1:74" ht="11.1" customHeight="1" x14ac:dyDescent="0.2">
      <c r="A8" s="111" t="s">
        <v>1170</v>
      </c>
      <c r="B8" s="199" t="s">
        <v>436</v>
      </c>
      <c r="C8" s="721">
        <v>17.736402439999999</v>
      </c>
      <c r="D8" s="721">
        <v>13.67212007</v>
      </c>
      <c r="E8" s="721">
        <v>14.257932459999999</v>
      </c>
      <c r="F8" s="721">
        <v>11.590782369999999</v>
      </c>
      <c r="G8" s="721">
        <v>12.114459139999999</v>
      </c>
      <c r="H8" s="721">
        <v>15.863171449999999</v>
      </c>
      <c r="I8" s="721">
        <v>19.21673818</v>
      </c>
      <c r="J8" s="721">
        <v>16.76708262</v>
      </c>
      <c r="K8" s="721">
        <v>14.304039489999999</v>
      </c>
      <c r="L8" s="721">
        <v>12.328191260000001</v>
      </c>
      <c r="M8" s="721">
        <v>13.748172739999999</v>
      </c>
      <c r="N8" s="721">
        <v>17.675924859999999</v>
      </c>
      <c r="O8" s="721">
        <v>19.605311839999999</v>
      </c>
      <c r="P8" s="721">
        <v>15.386109920000001</v>
      </c>
      <c r="Q8" s="721">
        <v>14.775852710000001</v>
      </c>
      <c r="R8" s="721">
        <v>13.19357044</v>
      </c>
      <c r="S8" s="721">
        <v>13.8744098</v>
      </c>
      <c r="T8" s="721">
        <v>16.800191989999998</v>
      </c>
      <c r="U8" s="721">
        <v>20.374713079999999</v>
      </c>
      <c r="V8" s="721">
        <v>19.554273689999999</v>
      </c>
      <c r="W8" s="721">
        <v>15.752044440000001</v>
      </c>
      <c r="X8" s="721">
        <v>13.15571989</v>
      </c>
      <c r="Y8" s="721">
        <v>14.581142509999999</v>
      </c>
      <c r="Z8" s="721">
        <v>16.771709680000001</v>
      </c>
      <c r="AA8" s="721">
        <v>18.356074150000001</v>
      </c>
      <c r="AB8" s="721">
        <v>15.930966959999999</v>
      </c>
      <c r="AC8" s="721">
        <v>15.76099853</v>
      </c>
      <c r="AD8" s="721">
        <v>11.89039936</v>
      </c>
      <c r="AE8" s="721">
        <v>12.040481529999999</v>
      </c>
      <c r="AF8" s="721">
        <v>14.385836319999999</v>
      </c>
      <c r="AG8" s="721">
        <v>21.24761749</v>
      </c>
      <c r="AH8" s="721">
        <v>18.050308430000001</v>
      </c>
      <c r="AI8" s="721">
        <v>15.151234909999999</v>
      </c>
      <c r="AJ8" s="721">
        <v>12.57402518</v>
      </c>
      <c r="AK8" s="721">
        <v>14.384101749999999</v>
      </c>
      <c r="AL8" s="721">
        <v>16.414629430000002</v>
      </c>
      <c r="AM8" s="721">
        <v>16.75736371</v>
      </c>
      <c r="AN8" s="721">
        <v>15.674385750000001</v>
      </c>
      <c r="AO8" s="721">
        <v>13.97042233</v>
      </c>
      <c r="AP8" s="721">
        <v>12.83710872</v>
      </c>
      <c r="AQ8" s="721">
        <v>13.36970664</v>
      </c>
      <c r="AR8" s="721">
        <v>17.455130860000001</v>
      </c>
      <c r="AS8" s="721">
        <v>22.836719389999999</v>
      </c>
      <c r="AT8" s="721">
        <v>19.651342960000001</v>
      </c>
      <c r="AU8" s="721">
        <v>14.03924484</v>
      </c>
      <c r="AV8" s="721">
        <v>12.762606829999999</v>
      </c>
      <c r="AW8" s="721">
        <v>13.657949229</v>
      </c>
      <c r="AX8" s="721">
        <v>16.901159771</v>
      </c>
      <c r="AY8" s="722">
        <v>18.142040000000001</v>
      </c>
      <c r="AZ8" s="722">
        <v>15.88293</v>
      </c>
      <c r="BA8" s="722">
        <v>14.728339999999999</v>
      </c>
      <c r="BB8" s="722">
        <v>13.066039999999999</v>
      </c>
      <c r="BC8" s="722">
        <v>14.0466</v>
      </c>
      <c r="BD8" s="722">
        <v>17.530930000000001</v>
      </c>
      <c r="BE8" s="722">
        <v>20.761019999999998</v>
      </c>
      <c r="BF8" s="722">
        <v>19.58024</v>
      </c>
      <c r="BG8" s="722">
        <v>14.58568</v>
      </c>
      <c r="BH8" s="722">
        <v>12.82971</v>
      </c>
      <c r="BI8" s="722">
        <v>14.261990000000001</v>
      </c>
      <c r="BJ8" s="722">
        <v>17.967970000000001</v>
      </c>
      <c r="BK8" s="722">
        <v>18.659829999999999</v>
      </c>
      <c r="BL8" s="722">
        <v>16.143529999999998</v>
      </c>
      <c r="BM8" s="722">
        <v>14.966379999999999</v>
      </c>
      <c r="BN8" s="722">
        <v>13.21786</v>
      </c>
      <c r="BO8" s="722">
        <v>14.18266</v>
      </c>
      <c r="BP8" s="722">
        <v>17.69145</v>
      </c>
      <c r="BQ8" s="722">
        <v>20.942879999999999</v>
      </c>
      <c r="BR8" s="722">
        <v>19.744720000000001</v>
      </c>
      <c r="BS8" s="722">
        <v>14.704549999999999</v>
      </c>
      <c r="BT8" s="722">
        <v>12.9328</v>
      </c>
      <c r="BU8" s="722">
        <v>14.375019999999999</v>
      </c>
      <c r="BV8" s="722">
        <v>18.10943</v>
      </c>
    </row>
    <row r="9" spans="1:74" ht="11.1" customHeight="1" x14ac:dyDescent="0.2">
      <c r="A9" s="111" t="s">
        <v>1171</v>
      </c>
      <c r="B9" s="199" t="s">
        <v>437</v>
      </c>
      <c r="C9" s="721">
        <v>10.76914081</v>
      </c>
      <c r="D9" s="721">
        <v>8.0509975800000007</v>
      </c>
      <c r="E9" s="721">
        <v>7.8627301699999999</v>
      </c>
      <c r="F9" s="721">
        <v>6.5348464499999999</v>
      </c>
      <c r="G9" s="721">
        <v>6.6503961</v>
      </c>
      <c r="H9" s="721">
        <v>8.7184313499999995</v>
      </c>
      <c r="I9" s="721">
        <v>10.887760650000001</v>
      </c>
      <c r="J9" s="721">
        <v>9.0477501900000004</v>
      </c>
      <c r="K9" s="721">
        <v>7.9361433699999999</v>
      </c>
      <c r="L9" s="721">
        <v>6.9009937499999996</v>
      </c>
      <c r="M9" s="721">
        <v>7.4308184900000001</v>
      </c>
      <c r="N9" s="721">
        <v>9.7393470999999998</v>
      </c>
      <c r="O9" s="721">
        <v>11.682786699999999</v>
      </c>
      <c r="P9" s="721">
        <v>9.4894463299999998</v>
      </c>
      <c r="Q9" s="721">
        <v>8.5618102</v>
      </c>
      <c r="R9" s="721">
        <v>7.5099264799999998</v>
      </c>
      <c r="S9" s="721">
        <v>7.7827904999999999</v>
      </c>
      <c r="T9" s="721">
        <v>9.9305015799999996</v>
      </c>
      <c r="U9" s="721">
        <v>10.898288409999999</v>
      </c>
      <c r="V9" s="721">
        <v>10.36038329</v>
      </c>
      <c r="W9" s="721">
        <v>8.3569863200000007</v>
      </c>
      <c r="X9" s="721">
        <v>7.1866276200000003</v>
      </c>
      <c r="Y9" s="721">
        <v>8.2162980500000007</v>
      </c>
      <c r="Z9" s="721">
        <v>9.9157645999999993</v>
      </c>
      <c r="AA9" s="721">
        <v>10.86702755</v>
      </c>
      <c r="AB9" s="721">
        <v>10.04088939</v>
      </c>
      <c r="AC9" s="721">
        <v>9.3598401899999999</v>
      </c>
      <c r="AD9" s="721">
        <v>6.7161692999999998</v>
      </c>
      <c r="AE9" s="721">
        <v>6.8652936699999998</v>
      </c>
      <c r="AF9" s="721">
        <v>8.3015278400000003</v>
      </c>
      <c r="AG9" s="721">
        <v>10.723289640000001</v>
      </c>
      <c r="AH9" s="721">
        <v>9.9258875999999994</v>
      </c>
      <c r="AI9" s="721">
        <v>8.6715675000000001</v>
      </c>
      <c r="AJ9" s="721">
        <v>7.4262229800000004</v>
      </c>
      <c r="AK9" s="721">
        <v>7.9830678400000004</v>
      </c>
      <c r="AL9" s="721">
        <v>9.7146445200000002</v>
      </c>
      <c r="AM9" s="721">
        <v>10.32208445</v>
      </c>
      <c r="AN9" s="721">
        <v>9.1240628600000004</v>
      </c>
      <c r="AO9" s="721">
        <v>8.1328683399999999</v>
      </c>
      <c r="AP9" s="721">
        <v>7.2009509300000003</v>
      </c>
      <c r="AQ9" s="721">
        <v>6.9212888100000001</v>
      </c>
      <c r="AR9" s="721">
        <v>9.6147828499999992</v>
      </c>
      <c r="AS9" s="721">
        <v>11.67581406</v>
      </c>
      <c r="AT9" s="721">
        <v>10.339258299999999</v>
      </c>
      <c r="AU9" s="721">
        <v>7.9526740299999998</v>
      </c>
      <c r="AV9" s="721">
        <v>7.20090889</v>
      </c>
      <c r="AW9" s="721">
        <v>7.4869557770000004</v>
      </c>
      <c r="AX9" s="721">
        <v>9.6235801131999992</v>
      </c>
      <c r="AY9" s="722">
        <v>10.88073</v>
      </c>
      <c r="AZ9" s="722">
        <v>9.0940779999999997</v>
      </c>
      <c r="BA9" s="722">
        <v>8.5557510000000008</v>
      </c>
      <c r="BB9" s="722">
        <v>7.7818319999999996</v>
      </c>
      <c r="BC9" s="722">
        <v>7.8715109999999999</v>
      </c>
      <c r="BD9" s="722">
        <v>9.8681739999999998</v>
      </c>
      <c r="BE9" s="722">
        <v>11.731949999999999</v>
      </c>
      <c r="BF9" s="722">
        <v>11.25595</v>
      </c>
      <c r="BG9" s="722">
        <v>8.6466989999999999</v>
      </c>
      <c r="BH9" s="722">
        <v>7.4165989999999997</v>
      </c>
      <c r="BI9" s="722">
        <v>8.1060289999999995</v>
      </c>
      <c r="BJ9" s="722">
        <v>10.92652</v>
      </c>
      <c r="BK9" s="722">
        <v>11.92483</v>
      </c>
      <c r="BL9" s="722">
        <v>9.8424600000000009</v>
      </c>
      <c r="BM9" s="722">
        <v>9.2478060000000006</v>
      </c>
      <c r="BN9" s="722">
        <v>8.3126110000000004</v>
      </c>
      <c r="BO9" s="722">
        <v>8.3248359999999995</v>
      </c>
      <c r="BP9" s="722">
        <v>10.384869999999999</v>
      </c>
      <c r="BQ9" s="722">
        <v>12.33188</v>
      </c>
      <c r="BR9" s="722">
        <v>11.89645</v>
      </c>
      <c r="BS9" s="722">
        <v>9.1878039999999999</v>
      </c>
      <c r="BT9" s="722">
        <v>7.8565120000000004</v>
      </c>
      <c r="BU9" s="722">
        <v>8.6043690000000002</v>
      </c>
      <c r="BV9" s="722">
        <v>11.46936</v>
      </c>
    </row>
    <row r="10" spans="1:74" ht="11.1" customHeight="1" x14ac:dyDescent="0.2">
      <c r="A10" s="111" t="s">
        <v>1172</v>
      </c>
      <c r="B10" s="199" t="s">
        <v>438</v>
      </c>
      <c r="C10" s="721">
        <v>30.80231611</v>
      </c>
      <c r="D10" s="721">
        <v>24.207351939999999</v>
      </c>
      <c r="E10" s="721">
        <v>25.587819700000001</v>
      </c>
      <c r="F10" s="721">
        <v>23.246766860000001</v>
      </c>
      <c r="G10" s="721">
        <v>26.459626020000002</v>
      </c>
      <c r="H10" s="721">
        <v>31.608837220000002</v>
      </c>
      <c r="I10" s="721">
        <v>38.213983419999998</v>
      </c>
      <c r="J10" s="721">
        <v>36.454540860000002</v>
      </c>
      <c r="K10" s="721">
        <v>30.109186739999998</v>
      </c>
      <c r="L10" s="721">
        <v>27.051385979999999</v>
      </c>
      <c r="M10" s="721">
        <v>24.950014960000001</v>
      </c>
      <c r="N10" s="721">
        <v>30.598501280000001</v>
      </c>
      <c r="O10" s="721">
        <v>39.502893360000002</v>
      </c>
      <c r="P10" s="721">
        <v>27.621241189999999</v>
      </c>
      <c r="Q10" s="721">
        <v>26.69687493</v>
      </c>
      <c r="R10" s="721">
        <v>24.000994939999998</v>
      </c>
      <c r="S10" s="721">
        <v>26.597595519999999</v>
      </c>
      <c r="T10" s="721">
        <v>33.509462229999997</v>
      </c>
      <c r="U10" s="721">
        <v>37.969052249999997</v>
      </c>
      <c r="V10" s="721">
        <v>37.284708530000003</v>
      </c>
      <c r="W10" s="721">
        <v>34.215143640000001</v>
      </c>
      <c r="X10" s="721">
        <v>28.755258619999999</v>
      </c>
      <c r="Y10" s="721">
        <v>26.931502519999999</v>
      </c>
      <c r="Z10" s="721">
        <v>31.050250309999999</v>
      </c>
      <c r="AA10" s="721">
        <v>33.077730850000002</v>
      </c>
      <c r="AB10" s="721">
        <v>28.277057920000001</v>
      </c>
      <c r="AC10" s="721">
        <v>27.336504009999999</v>
      </c>
      <c r="AD10" s="721">
        <v>23.35973409</v>
      </c>
      <c r="AE10" s="721">
        <v>28.447192350000002</v>
      </c>
      <c r="AF10" s="721">
        <v>33.133936949999999</v>
      </c>
      <c r="AG10" s="721">
        <v>39.459492480000002</v>
      </c>
      <c r="AH10" s="721">
        <v>37.738492880000003</v>
      </c>
      <c r="AI10" s="721">
        <v>34.850831939999999</v>
      </c>
      <c r="AJ10" s="721">
        <v>28.255969360000002</v>
      </c>
      <c r="AK10" s="721">
        <v>26.503740730000001</v>
      </c>
      <c r="AL10" s="721">
        <v>29.989234530000001</v>
      </c>
      <c r="AM10" s="721">
        <v>30.684486249999999</v>
      </c>
      <c r="AN10" s="721">
        <v>27.72253662</v>
      </c>
      <c r="AO10" s="721">
        <v>25.873461559999999</v>
      </c>
      <c r="AP10" s="721">
        <v>25.209698079999999</v>
      </c>
      <c r="AQ10" s="721">
        <v>27.330296780000001</v>
      </c>
      <c r="AR10" s="721">
        <v>33.790315620000001</v>
      </c>
      <c r="AS10" s="721">
        <v>42.038044620000001</v>
      </c>
      <c r="AT10" s="721">
        <v>40.035473789999998</v>
      </c>
      <c r="AU10" s="721">
        <v>32.675518920000002</v>
      </c>
      <c r="AV10" s="721">
        <v>26.67659707</v>
      </c>
      <c r="AW10" s="721">
        <v>25.567455730999999</v>
      </c>
      <c r="AX10" s="721">
        <v>30.531398474</v>
      </c>
      <c r="AY10" s="722">
        <v>34.219320000000003</v>
      </c>
      <c r="AZ10" s="722">
        <v>29.619039999999998</v>
      </c>
      <c r="BA10" s="722">
        <v>27.85736</v>
      </c>
      <c r="BB10" s="722">
        <v>25.223120000000002</v>
      </c>
      <c r="BC10" s="722">
        <v>27.901330000000002</v>
      </c>
      <c r="BD10" s="722">
        <v>35.92698</v>
      </c>
      <c r="BE10" s="722">
        <v>41.717689999999997</v>
      </c>
      <c r="BF10" s="722">
        <v>38.997259999999997</v>
      </c>
      <c r="BG10" s="722">
        <v>33.181899999999999</v>
      </c>
      <c r="BH10" s="722">
        <v>26.615189999999998</v>
      </c>
      <c r="BI10" s="722">
        <v>25.86655</v>
      </c>
      <c r="BJ10" s="722">
        <v>31.231390000000001</v>
      </c>
      <c r="BK10" s="722">
        <v>34.556199999999997</v>
      </c>
      <c r="BL10" s="722">
        <v>29.890239999999999</v>
      </c>
      <c r="BM10" s="722">
        <v>28.202269999999999</v>
      </c>
      <c r="BN10" s="722">
        <v>25.5185</v>
      </c>
      <c r="BO10" s="722">
        <v>28.187819999999999</v>
      </c>
      <c r="BP10" s="722">
        <v>36.308819999999997</v>
      </c>
      <c r="BQ10" s="722">
        <v>42.180770000000003</v>
      </c>
      <c r="BR10" s="722">
        <v>39.44126</v>
      </c>
      <c r="BS10" s="722">
        <v>33.572960000000002</v>
      </c>
      <c r="BT10" s="722">
        <v>26.948239999999998</v>
      </c>
      <c r="BU10" s="722">
        <v>26.194469999999999</v>
      </c>
      <c r="BV10" s="722">
        <v>31.628299999999999</v>
      </c>
    </row>
    <row r="11" spans="1:74" ht="11.1" customHeight="1" x14ac:dyDescent="0.2">
      <c r="A11" s="111" t="s">
        <v>1173</v>
      </c>
      <c r="B11" s="199" t="s">
        <v>439</v>
      </c>
      <c r="C11" s="721">
        <v>10.68516971</v>
      </c>
      <c r="D11" s="721">
        <v>8.4024941999999996</v>
      </c>
      <c r="E11" s="721">
        <v>8.07930919</v>
      </c>
      <c r="F11" s="721">
        <v>7.37653084</v>
      </c>
      <c r="G11" s="721">
        <v>7.8230880100000002</v>
      </c>
      <c r="H11" s="721">
        <v>9.6793734600000008</v>
      </c>
      <c r="I11" s="721">
        <v>12.0706895</v>
      </c>
      <c r="J11" s="721">
        <v>11.837189779999999</v>
      </c>
      <c r="K11" s="721">
        <v>9.6484439000000002</v>
      </c>
      <c r="L11" s="721">
        <v>8.3032774600000003</v>
      </c>
      <c r="M11" s="721">
        <v>7.7593119799999997</v>
      </c>
      <c r="N11" s="721">
        <v>10.135293020000001</v>
      </c>
      <c r="O11" s="721">
        <v>14.229210569999999</v>
      </c>
      <c r="P11" s="721">
        <v>10.281393080000001</v>
      </c>
      <c r="Q11" s="721">
        <v>8.3272754800000008</v>
      </c>
      <c r="R11" s="721">
        <v>7.7021746899999997</v>
      </c>
      <c r="S11" s="721">
        <v>8.4985416100000002</v>
      </c>
      <c r="T11" s="721">
        <v>11.112104459999999</v>
      </c>
      <c r="U11" s="721">
        <v>12.68791914</v>
      </c>
      <c r="V11" s="721">
        <v>12.27476476</v>
      </c>
      <c r="W11" s="721">
        <v>11.33544863</v>
      </c>
      <c r="X11" s="721">
        <v>8.9573701499999991</v>
      </c>
      <c r="Y11" s="721">
        <v>8.48702866</v>
      </c>
      <c r="Z11" s="721">
        <v>10.59235479</v>
      </c>
      <c r="AA11" s="721">
        <v>11.2755068</v>
      </c>
      <c r="AB11" s="721">
        <v>9.8572122699999998</v>
      </c>
      <c r="AC11" s="721">
        <v>9.1380073300000006</v>
      </c>
      <c r="AD11" s="721">
        <v>7.3449317499999998</v>
      </c>
      <c r="AE11" s="721">
        <v>8.2012887400000007</v>
      </c>
      <c r="AF11" s="721">
        <v>10.311439249999999</v>
      </c>
      <c r="AG11" s="721">
        <v>12.426140370000001</v>
      </c>
      <c r="AH11" s="721">
        <v>12.39281879</v>
      </c>
      <c r="AI11" s="721">
        <v>11.85890976</v>
      </c>
      <c r="AJ11" s="721">
        <v>9.0864553400000005</v>
      </c>
      <c r="AK11" s="721">
        <v>8.4714711400000002</v>
      </c>
      <c r="AL11" s="721">
        <v>9.9155815300000008</v>
      </c>
      <c r="AM11" s="721">
        <v>10.356480879999999</v>
      </c>
      <c r="AN11" s="721">
        <v>9.9834420799999997</v>
      </c>
      <c r="AO11" s="721">
        <v>8.6916701199999995</v>
      </c>
      <c r="AP11" s="721">
        <v>7.5588864300000003</v>
      </c>
      <c r="AQ11" s="721">
        <v>8.0846155199999998</v>
      </c>
      <c r="AR11" s="721">
        <v>10.385908369999999</v>
      </c>
      <c r="AS11" s="721">
        <v>13.233765959999999</v>
      </c>
      <c r="AT11" s="721">
        <v>13.03021822</v>
      </c>
      <c r="AU11" s="721">
        <v>10.925102040000001</v>
      </c>
      <c r="AV11" s="721">
        <v>7.8502090200000003</v>
      </c>
      <c r="AW11" s="721">
        <v>7.9010848272</v>
      </c>
      <c r="AX11" s="721">
        <v>9.9699549711</v>
      </c>
      <c r="AY11" s="722">
        <v>12.04435</v>
      </c>
      <c r="AZ11" s="722">
        <v>10.704140000000001</v>
      </c>
      <c r="BA11" s="722">
        <v>9.4082980000000003</v>
      </c>
      <c r="BB11" s="722">
        <v>7.8698240000000004</v>
      </c>
      <c r="BC11" s="722">
        <v>8.3508739999999992</v>
      </c>
      <c r="BD11" s="722">
        <v>11.11792</v>
      </c>
      <c r="BE11" s="722">
        <v>13.450699999999999</v>
      </c>
      <c r="BF11" s="722">
        <v>13.22686</v>
      </c>
      <c r="BG11" s="722">
        <v>11.499549999999999</v>
      </c>
      <c r="BH11" s="722">
        <v>8.0991890000000009</v>
      </c>
      <c r="BI11" s="722">
        <v>8.2361939999999993</v>
      </c>
      <c r="BJ11" s="722">
        <v>10.366400000000001</v>
      </c>
      <c r="BK11" s="722">
        <v>12.27318</v>
      </c>
      <c r="BL11" s="722">
        <v>10.961980000000001</v>
      </c>
      <c r="BM11" s="722">
        <v>9.6452419999999996</v>
      </c>
      <c r="BN11" s="722">
        <v>8.0146069999999998</v>
      </c>
      <c r="BO11" s="722">
        <v>8.4441419999999994</v>
      </c>
      <c r="BP11" s="722">
        <v>11.24147</v>
      </c>
      <c r="BQ11" s="722">
        <v>13.60305</v>
      </c>
      <c r="BR11" s="722">
        <v>13.38062</v>
      </c>
      <c r="BS11" s="722">
        <v>11.63538</v>
      </c>
      <c r="BT11" s="722">
        <v>8.1948170000000005</v>
      </c>
      <c r="BU11" s="722">
        <v>8.3330929999999999</v>
      </c>
      <c r="BV11" s="722">
        <v>10.488060000000001</v>
      </c>
    </row>
    <row r="12" spans="1:74" ht="11.1" customHeight="1" x14ac:dyDescent="0.2">
      <c r="A12" s="111" t="s">
        <v>1174</v>
      </c>
      <c r="B12" s="199" t="s">
        <v>440</v>
      </c>
      <c r="C12" s="721">
        <v>18.26755545</v>
      </c>
      <c r="D12" s="721">
        <v>13.62521042</v>
      </c>
      <c r="E12" s="721">
        <v>13.59937457</v>
      </c>
      <c r="F12" s="721">
        <v>13.28713698</v>
      </c>
      <c r="G12" s="721">
        <v>15.43064259</v>
      </c>
      <c r="H12" s="721">
        <v>20.386046499999999</v>
      </c>
      <c r="I12" s="721">
        <v>24.685732909999999</v>
      </c>
      <c r="J12" s="721">
        <v>24.778639210000001</v>
      </c>
      <c r="K12" s="721">
        <v>20.852192680000002</v>
      </c>
      <c r="L12" s="721">
        <v>17.89116082</v>
      </c>
      <c r="M12" s="721">
        <v>13.678539949999999</v>
      </c>
      <c r="N12" s="721">
        <v>16.156233960000002</v>
      </c>
      <c r="O12" s="721">
        <v>23.36415719</v>
      </c>
      <c r="P12" s="721">
        <v>17.72243009</v>
      </c>
      <c r="Q12" s="721">
        <v>14.087088290000001</v>
      </c>
      <c r="R12" s="721">
        <v>13.207970270000001</v>
      </c>
      <c r="S12" s="721">
        <v>16.630676210000001</v>
      </c>
      <c r="T12" s="721">
        <v>23.651459580000001</v>
      </c>
      <c r="U12" s="721">
        <v>26.13751392</v>
      </c>
      <c r="V12" s="721">
        <v>25.99498294</v>
      </c>
      <c r="W12" s="721">
        <v>22.352705530000001</v>
      </c>
      <c r="X12" s="721">
        <v>17.777376610000001</v>
      </c>
      <c r="Y12" s="721">
        <v>14.502626169999999</v>
      </c>
      <c r="Z12" s="721">
        <v>17.280476230000001</v>
      </c>
      <c r="AA12" s="721">
        <v>19.24409558</v>
      </c>
      <c r="AB12" s="721">
        <v>16.794847529999998</v>
      </c>
      <c r="AC12" s="721">
        <v>16.05708387</v>
      </c>
      <c r="AD12" s="721">
        <v>12.997320869999999</v>
      </c>
      <c r="AE12" s="721">
        <v>15.646555340000001</v>
      </c>
      <c r="AF12" s="721">
        <v>20.788260900000001</v>
      </c>
      <c r="AG12" s="721">
        <v>25.030437790000001</v>
      </c>
      <c r="AH12" s="721">
        <v>26.597568899999999</v>
      </c>
      <c r="AI12" s="721">
        <v>24.831094159999999</v>
      </c>
      <c r="AJ12" s="721">
        <v>19.645582189999999</v>
      </c>
      <c r="AK12" s="721">
        <v>14.73844267</v>
      </c>
      <c r="AL12" s="721">
        <v>16.634364219999998</v>
      </c>
      <c r="AM12" s="721">
        <v>17.379800379999999</v>
      </c>
      <c r="AN12" s="721">
        <v>16.360990879999999</v>
      </c>
      <c r="AO12" s="721">
        <v>15.03566747</v>
      </c>
      <c r="AP12" s="721">
        <v>14.314656019999999</v>
      </c>
      <c r="AQ12" s="721">
        <v>16.61455896</v>
      </c>
      <c r="AR12" s="721">
        <v>21.923559189999999</v>
      </c>
      <c r="AS12" s="721">
        <v>27.029752989999999</v>
      </c>
      <c r="AT12" s="721">
        <v>26.8216085</v>
      </c>
      <c r="AU12" s="721">
        <v>22.46475397</v>
      </c>
      <c r="AV12" s="721">
        <v>16.891836510000001</v>
      </c>
      <c r="AW12" s="721">
        <v>15.265977821</v>
      </c>
      <c r="AX12" s="721">
        <v>17.705777028</v>
      </c>
      <c r="AY12" s="722">
        <v>19.592970000000001</v>
      </c>
      <c r="AZ12" s="722">
        <v>16.759820000000001</v>
      </c>
      <c r="BA12" s="722">
        <v>15.370760000000001</v>
      </c>
      <c r="BB12" s="722">
        <v>14.63819</v>
      </c>
      <c r="BC12" s="722">
        <v>17.397649999999999</v>
      </c>
      <c r="BD12" s="722">
        <v>22.921900000000001</v>
      </c>
      <c r="BE12" s="722">
        <v>27.180630000000001</v>
      </c>
      <c r="BF12" s="722">
        <v>26.6936</v>
      </c>
      <c r="BG12" s="722">
        <v>23.680420000000002</v>
      </c>
      <c r="BH12" s="722">
        <v>17.826609999999999</v>
      </c>
      <c r="BI12" s="722">
        <v>15.817550000000001</v>
      </c>
      <c r="BJ12" s="722">
        <v>18.37857</v>
      </c>
      <c r="BK12" s="722">
        <v>20.37444</v>
      </c>
      <c r="BL12" s="722">
        <v>17.476389999999999</v>
      </c>
      <c r="BM12" s="722">
        <v>15.945930000000001</v>
      </c>
      <c r="BN12" s="722">
        <v>14.986700000000001</v>
      </c>
      <c r="BO12" s="722">
        <v>17.679349999999999</v>
      </c>
      <c r="BP12" s="722">
        <v>23.307839999999999</v>
      </c>
      <c r="BQ12" s="722">
        <v>27.646809999999999</v>
      </c>
      <c r="BR12" s="722">
        <v>27.156839999999999</v>
      </c>
      <c r="BS12" s="722">
        <v>24.090969999999999</v>
      </c>
      <c r="BT12" s="722">
        <v>18.137080000000001</v>
      </c>
      <c r="BU12" s="722">
        <v>16.090009999999999</v>
      </c>
      <c r="BV12" s="722">
        <v>18.691230000000001</v>
      </c>
    </row>
    <row r="13" spans="1:74" ht="11.1" customHeight="1" x14ac:dyDescent="0.2">
      <c r="A13" s="111" t="s">
        <v>1175</v>
      </c>
      <c r="B13" s="199" t="s">
        <v>441</v>
      </c>
      <c r="C13" s="721">
        <v>8.5863651399999998</v>
      </c>
      <c r="D13" s="721">
        <v>6.6546283199999996</v>
      </c>
      <c r="E13" s="721">
        <v>6.71117893</v>
      </c>
      <c r="F13" s="721">
        <v>6.3107239799999997</v>
      </c>
      <c r="G13" s="721">
        <v>7.2646855500000003</v>
      </c>
      <c r="H13" s="721">
        <v>9.9438394599999995</v>
      </c>
      <c r="I13" s="721">
        <v>12.06145579</v>
      </c>
      <c r="J13" s="721">
        <v>11.03121501</v>
      </c>
      <c r="K13" s="721">
        <v>8.6998878200000007</v>
      </c>
      <c r="L13" s="721">
        <v>6.9761084799999997</v>
      </c>
      <c r="M13" s="721">
        <v>6.4084035500000001</v>
      </c>
      <c r="N13" s="721">
        <v>7.8873689899999997</v>
      </c>
      <c r="O13" s="721">
        <v>7.8831828000000002</v>
      </c>
      <c r="P13" s="721">
        <v>6.8251513499999996</v>
      </c>
      <c r="Q13" s="721">
        <v>6.8396683999999999</v>
      </c>
      <c r="R13" s="721">
        <v>6.6015816899999997</v>
      </c>
      <c r="S13" s="721">
        <v>7.5780062299999997</v>
      </c>
      <c r="T13" s="721">
        <v>9.8366750100000004</v>
      </c>
      <c r="U13" s="721">
        <v>12.155610129999999</v>
      </c>
      <c r="V13" s="721">
        <v>11.64467818</v>
      </c>
      <c r="W13" s="721">
        <v>9.3269585700000004</v>
      </c>
      <c r="X13" s="721">
        <v>6.7239480499999997</v>
      </c>
      <c r="Y13" s="721">
        <v>6.7052214499999998</v>
      </c>
      <c r="Z13" s="721">
        <v>8.1908792199999993</v>
      </c>
      <c r="AA13" s="721">
        <v>8.4362484700000007</v>
      </c>
      <c r="AB13" s="721">
        <v>7.5641654999999997</v>
      </c>
      <c r="AC13" s="721">
        <v>7.1613440600000002</v>
      </c>
      <c r="AD13" s="721">
        <v>6.4480374300000003</v>
      </c>
      <c r="AE13" s="721">
        <v>6.74090291</v>
      </c>
      <c r="AF13" s="721">
        <v>8.9826649300000003</v>
      </c>
      <c r="AG13" s="721">
        <v>11.76230168</v>
      </c>
      <c r="AH13" s="721">
        <v>12.046127350000001</v>
      </c>
      <c r="AI13" s="721">
        <v>9.2217606599999993</v>
      </c>
      <c r="AJ13" s="721">
        <v>7.05674285</v>
      </c>
      <c r="AK13" s="721">
        <v>6.8023598999999999</v>
      </c>
      <c r="AL13" s="721">
        <v>8.2351843099999993</v>
      </c>
      <c r="AM13" s="721">
        <v>8.3172286999999994</v>
      </c>
      <c r="AN13" s="721">
        <v>7.3452341299999997</v>
      </c>
      <c r="AO13" s="721">
        <v>6.8642945500000003</v>
      </c>
      <c r="AP13" s="721">
        <v>6.8986731700000004</v>
      </c>
      <c r="AQ13" s="721">
        <v>8.65161962</v>
      </c>
      <c r="AR13" s="721">
        <v>10.142581010000001</v>
      </c>
      <c r="AS13" s="721">
        <v>12.93897572</v>
      </c>
      <c r="AT13" s="721">
        <v>13.31618529</v>
      </c>
      <c r="AU13" s="721">
        <v>9.9248495099999996</v>
      </c>
      <c r="AV13" s="721">
        <v>8.0973186500000001</v>
      </c>
      <c r="AW13" s="721">
        <v>6.9197861803</v>
      </c>
      <c r="AX13" s="721">
        <v>8.3927120995000006</v>
      </c>
      <c r="AY13" s="722">
        <v>8.7621470000000006</v>
      </c>
      <c r="AZ13" s="722">
        <v>7.2833459999999999</v>
      </c>
      <c r="BA13" s="722">
        <v>7.0558189999999996</v>
      </c>
      <c r="BB13" s="722">
        <v>7.02719</v>
      </c>
      <c r="BC13" s="722">
        <v>8.4979239999999994</v>
      </c>
      <c r="BD13" s="722">
        <v>10.231859999999999</v>
      </c>
      <c r="BE13" s="722">
        <v>12.78941</v>
      </c>
      <c r="BF13" s="722">
        <v>11.92789</v>
      </c>
      <c r="BG13" s="722">
        <v>9.4625160000000008</v>
      </c>
      <c r="BH13" s="722">
        <v>7.8519969999999999</v>
      </c>
      <c r="BI13" s="722">
        <v>6.9841240000000004</v>
      </c>
      <c r="BJ13" s="722">
        <v>8.5797460000000001</v>
      </c>
      <c r="BK13" s="722">
        <v>8.8866320000000005</v>
      </c>
      <c r="BL13" s="722">
        <v>7.3939719999999998</v>
      </c>
      <c r="BM13" s="722">
        <v>7.1755620000000002</v>
      </c>
      <c r="BN13" s="722">
        <v>7.1418619999999997</v>
      </c>
      <c r="BO13" s="722">
        <v>8.6317909999999998</v>
      </c>
      <c r="BP13" s="722">
        <v>10.39888</v>
      </c>
      <c r="BQ13" s="722">
        <v>13.003869999999999</v>
      </c>
      <c r="BR13" s="722">
        <v>12.13091</v>
      </c>
      <c r="BS13" s="722">
        <v>9.6230349999999998</v>
      </c>
      <c r="BT13" s="722">
        <v>7.9830500000000004</v>
      </c>
      <c r="BU13" s="722">
        <v>7.0994120000000001</v>
      </c>
      <c r="BV13" s="722">
        <v>8.7209859999999999</v>
      </c>
    </row>
    <row r="14" spans="1:74" ht="11.1" customHeight="1" x14ac:dyDescent="0.2">
      <c r="A14" s="111" t="s">
        <v>1176</v>
      </c>
      <c r="B14" s="199" t="s">
        <v>242</v>
      </c>
      <c r="C14" s="721">
        <v>15.22912041</v>
      </c>
      <c r="D14" s="721">
        <v>11.90509984</v>
      </c>
      <c r="E14" s="721">
        <v>12.011585350000001</v>
      </c>
      <c r="F14" s="721">
        <v>9.8213884900000004</v>
      </c>
      <c r="G14" s="721">
        <v>10.5259935</v>
      </c>
      <c r="H14" s="721">
        <v>11.57568019</v>
      </c>
      <c r="I14" s="721">
        <v>14.08507753</v>
      </c>
      <c r="J14" s="721">
        <v>14.49458014</v>
      </c>
      <c r="K14" s="721">
        <v>12.73173431</v>
      </c>
      <c r="L14" s="721">
        <v>10.520638780000001</v>
      </c>
      <c r="M14" s="721">
        <v>11.314010619999999</v>
      </c>
      <c r="N14" s="721">
        <v>13.25742687</v>
      </c>
      <c r="O14" s="721">
        <v>13.49420215</v>
      </c>
      <c r="P14" s="721">
        <v>11.28343948</v>
      </c>
      <c r="Q14" s="721">
        <v>12.977829849999999</v>
      </c>
      <c r="R14" s="721">
        <v>9.8970306699999995</v>
      </c>
      <c r="S14" s="721">
        <v>10.280284440000001</v>
      </c>
      <c r="T14" s="721">
        <v>10.402222800000001</v>
      </c>
      <c r="U14" s="721">
        <v>13.74502964</v>
      </c>
      <c r="V14" s="721">
        <v>16.236672519999999</v>
      </c>
      <c r="W14" s="721">
        <v>10.343938189999999</v>
      </c>
      <c r="X14" s="721">
        <v>11.088002790000001</v>
      </c>
      <c r="Y14" s="721">
        <v>10.639510639999999</v>
      </c>
      <c r="Z14" s="721">
        <v>12.9813828</v>
      </c>
      <c r="AA14" s="721">
        <v>14.39873137</v>
      </c>
      <c r="AB14" s="721">
        <v>12.186597949999999</v>
      </c>
      <c r="AC14" s="721">
        <v>12.48005165</v>
      </c>
      <c r="AD14" s="721">
        <v>9.4034843499999994</v>
      </c>
      <c r="AE14" s="721">
        <v>10.252670910000001</v>
      </c>
      <c r="AF14" s="721">
        <v>10.038707029999999</v>
      </c>
      <c r="AG14" s="721">
        <v>12.80832019</v>
      </c>
      <c r="AH14" s="721">
        <v>14.010720579999999</v>
      </c>
      <c r="AI14" s="721">
        <v>11.922164069999999</v>
      </c>
      <c r="AJ14" s="721">
        <v>11.53395942</v>
      </c>
      <c r="AK14" s="721">
        <v>10.44991982</v>
      </c>
      <c r="AL14" s="721">
        <v>13.837265650000001</v>
      </c>
      <c r="AM14" s="721">
        <v>13.94001495</v>
      </c>
      <c r="AN14" s="721">
        <v>10.94611153</v>
      </c>
      <c r="AO14" s="721">
        <v>11.77421303</v>
      </c>
      <c r="AP14" s="721">
        <v>10.009580379999999</v>
      </c>
      <c r="AQ14" s="721">
        <v>11.28722924</v>
      </c>
      <c r="AR14" s="721">
        <v>11.907075300000001</v>
      </c>
      <c r="AS14" s="721">
        <v>14.79373082</v>
      </c>
      <c r="AT14" s="721">
        <v>14.5212802</v>
      </c>
      <c r="AU14" s="721">
        <v>13.733844149999999</v>
      </c>
      <c r="AV14" s="721">
        <v>13.18648512</v>
      </c>
      <c r="AW14" s="721">
        <v>11.278835309</v>
      </c>
      <c r="AX14" s="721">
        <v>14.407583817000001</v>
      </c>
      <c r="AY14" s="722">
        <v>14.463290000000001</v>
      </c>
      <c r="AZ14" s="722">
        <v>11.207990000000001</v>
      </c>
      <c r="BA14" s="722">
        <v>12.06166</v>
      </c>
      <c r="BB14" s="722">
        <v>10.15987</v>
      </c>
      <c r="BC14" s="722">
        <v>11.485709999999999</v>
      </c>
      <c r="BD14" s="722">
        <v>11.893649999999999</v>
      </c>
      <c r="BE14" s="722">
        <v>15.07424</v>
      </c>
      <c r="BF14" s="722">
        <v>14.0732</v>
      </c>
      <c r="BG14" s="722">
        <v>12.42848</v>
      </c>
      <c r="BH14" s="722">
        <v>12.207739999999999</v>
      </c>
      <c r="BI14" s="722">
        <v>10.962109999999999</v>
      </c>
      <c r="BJ14" s="722">
        <v>14.8864</v>
      </c>
      <c r="BK14" s="722">
        <v>14.787319999999999</v>
      </c>
      <c r="BL14" s="722">
        <v>11.22044</v>
      </c>
      <c r="BM14" s="722">
        <v>12.098710000000001</v>
      </c>
      <c r="BN14" s="722">
        <v>10.189489999999999</v>
      </c>
      <c r="BO14" s="722">
        <v>11.58684</v>
      </c>
      <c r="BP14" s="722">
        <v>11.99586</v>
      </c>
      <c r="BQ14" s="722">
        <v>15.203480000000001</v>
      </c>
      <c r="BR14" s="722">
        <v>14.19417</v>
      </c>
      <c r="BS14" s="722">
        <v>12.5367</v>
      </c>
      <c r="BT14" s="722">
        <v>12.34845</v>
      </c>
      <c r="BU14" s="722">
        <v>11.0602</v>
      </c>
      <c r="BV14" s="722">
        <v>15.019640000000001</v>
      </c>
    </row>
    <row r="15" spans="1:74" ht="11.1" customHeight="1" x14ac:dyDescent="0.2">
      <c r="A15" s="111" t="s">
        <v>1177</v>
      </c>
      <c r="B15" s="199" t="s">
        <v>243</v>
      </c>
      <c r="C15" s="721">
        <v>0.45665041000000001</v>
      </c>
      <c r="D15" s="721">
        <v>0.38000694000000002</v>
      </c>
      <c r="E15" s="721">
        <v>0.41157021999999999</v>
      </c>
      <c r="F15" s="721">
        <v>0.36351276999999999</v>
      </c>
      <c r="G15" s="721">
        <v>0.36048036999999999</v>
      </c>
      <c r="H15" s="721">
        <v>0.35237810000000003</v>
      </c>
      <c r="I15" s="721">
        <v>0.38087360999999997</v>
      </c>
      <c r="J15" s="721">
        <v>0.38801131</v>
      </c>
      <c r="K15" s="721">
        <v>0.37400505000000001</v>
      </c>
      <c r="L15" s="721">
        <v>0.39228196999999998</v>
      </c>
      <c r="M15" s="721">
        <v>0.40339117000000002</v>
      </c>
      <c r="N15" s="721">
        <v>0.42686613000000001</v>
      </c>
      <c r="O15" s="721">
        <v>0.43748281999999999</v>
      </c>
      <c r="P15" s="721">
        <v>0.38829643000000003</v>
      </c>
      <c r="Q15" s="721">
        <v>0.40558284999999999</v>
      </c>
      <c r="R15" s="721">
        <v>0.37452195999999999</v>
      </c>
      <c r="S15" s="721">
        <v>0.35831512999999998</v>
      </c>
      <c r="T15" s="721">
        <v>0.35379435999999997</v>
      </c>
      <c r="U15" s="721">
        <v>0.37979830999999997</v>
      </c>
      <c r="V15" s="721">
        <v>0.39269463999999998</v>
      </c>
      <c r="W15" s="721">
        <v>0.38372412</v>
      </c>
      <c r="X15" s="721">
        <v>0.39561489</v>
      </c>
      <c r="Y15" s="721">
        <v>0.39999825</v>
      </c>
      <c r="Z15" s="721">
        <v>0.41578027000000001</v>
      </c>
      <c r="AA15" s="721">
        <v>0.44357437999999999</v>
      </c>
      <c r="AB15" s="721">
        <v>0.35982470999999999</v>
      </c>
      <c r="AC15" s="721">
        <v>0.37226680000000001</v>
      </c>
      <c r="AD15" s="721">
        <v>0.34315230000000002</v>
      </c>
      <c r="AE15" s="721">
        <v>0.35851045999999998</v>
      </c>
      <c r="AF15" s="721">
        <v>0.36491989000000002</v>
      </c>
      <c r="AG15" s="721">
        <v>0.40199847999999999</v>
      </c>
      <c r="AH15" s="721">
        <v>0.40383085000000002</v>
      </c>
      <c r="AI15" s="721">
        <v>0.39195666000000001</v>
      </c>
      <c r="AJ15" s="721">
        <v>0.40810094000000002</v>
      </c>
      <c r="AK15" s="721">
        <v>0.40293485000000001</v>
      </c>
      <c r="AL15" s="721">
        <v>0.43691171000000001</v>
      </c>
      <c r="AM15" s="721">
        <v>0.47134097000000003</v>
      </c>
      <c r="AN15" s="721">
        <v>0.38840251999999997</v>
      </c>
      <c r="AO15" s="721">
        <v>0.40189566999999998</v>
      </c>
      <c r="AP15" s="721">
        <v>0.37460451</v>
      </c>
      <c r="AQ15" s="721">
        <v>0.37926385000000001</v>
      </c>
      <c r="AR15" s="721">
        <v>0.38812985999999999</v>
      </c>
      <c r="AS15" s="721">
        <v>0.39019953000000002</v>
      </c>
      <c r="AT15" s="721">
        <v>0.40120928</v>
      </c>
      <c r="AU15" s="721">
        <v>0.39591368999999998</v>
      </c>
      <c r="AV15" s="721">
        <v>0.42733553000000002</v>
      </c>
      <c r="AW15" s="721">
        <v>0.41075129999999999</v>
      </c>
      <c r="AX15" s="721">
        <v>0.43996408999999997</v>
      </c>
      <c r="AY15" s="722">
        <v>0.48325400000000002</v>
      </c>
      <c r="AZ15" s="722">
        <v>0.38188339999999998</v>
      </c>
      <c r="BA15" s="722">
        <v>0.40674139999999998</v>
      </c>
      <c r="BB15" s="722">
        <v>0.37665549999999998</v>
      </c>
      <c r="BC15" s="722">
        <v>0.37828679999999998</v>
      </c>
      <c r="BD15" s="722">
        <v>0.38512610000000003</v>
      </c>
      <c r="BE15" s="722">
        <v>0.38698260000000001</v>
      </c>
      <c r="BF15" s="722">
        <v>0.39876149999999999</v>
      </c>
      <c r="BG15" s="722">
        <v>0.39424320000000002</v>
      </c>
      <c r="BH15" s="722">
        <v>0.425568</v>
      </c>
      <c r="BI15" s="722">
        <v>0.40923080000000001</v>
      </c>
      <c r="BJ15" s="722">
        <v>0.43865799999999999</v>
      </c>
      <c r="BK15" s="722">
        <v>0.48164220000000002</v>
      </c>
      <c r="BL15" s="722">
        <v>0.38112279999999998</v>
      </c>
      <c r="BM15" s="722">
        <v>0.40640569999999998</v>
      </c>
      <c r="BN15" s="722">
        <v>0.37662689999999999</v>
      </c>
      <c r="BO15" s="722">
        <v>0.37841900000000001</v>
      </c>
      <c r="BP15" s="722">
        <v>0.38529530000000001</v>
      </c>
      <c r="BQ15" s="722">
        <v>0.38708510000000002</v>
      </c>
      <c r="BR15" s="722">
        <v>0.39874979999999999</v>
      </c>
      <c r="BS15" s="722">
        <v>0.3941172</v>
      </c>
      <c r="BT15" s="722">
        <v>0.42531940000000001</v>
      </c>
      <c r="BU15" s="722">
        <v>0.40891290000000002</v>
      </c>
      <c r="BV15" s="722">
        <v>0.43829499999999999</v>
      </c>
    </row>
    <row r="16" spans="1:74" ht="11.1" customHeight="1" x14ac:dyDescent="0.2">
      <c r="A16" s="111" t="s">
        <v>1178</v>
      </c>
      <c r="B16" s="199" t="s">
        <v>443</v>
      </c>
      <c r="C16" s="721">
        <v>129.21249867</v>
      </c>
      <c r="D16" s="721">
        <v>100.96823572</v>
      </c>
      <c r="E16" s="721">
        <v>103.09552026999999</v>
      </c>
      <c r="F16" s="721">
        <v>90.724503889999994</v>
      </c>
      <c r="G16" s="721">
        <v>98.281158820000002</v>
      </c>
      <c r="H16" s="721">
        <v>122.54316910999999</v>
      </c>
      <c r="I16" s="721">
        <v>149.90048182000001</v>
      </c>
      <c r="J16" s="721">
        <v>142.00716657000001</v>
      </c>
      <c r="K16" s="721">
        <v>118.77878235999999</v>
      </c>
      <c r="L16" s="721">
        <v>102.81104302999999</v>
      </c>
      <c r="M16" s="721">
        <v>98.320565540000004</v>
      </c>
      <c r="N16" s="721">
        <v>122.00461661</v>
      </c>
      <c r="O16" s="721">
        <v>148.91738377999999</v>
      </c>
      <c r="P16" s="721">
        <v>113.75128017999999</v>
      </c>
      <c r="Q16" s="721">
        <v>107.218431</v>
      </c>
      <c r="R16" s="721">
        <v>95.453615799999994</v>
      </c>
      <c r="S16" s="721">
        <v>103.84799901</v>
      </c>
      <c r="T16" s="721">
        <v>129.91289918999999</v>
      </c>
      <c r="U16" s="721">
        <v>153.56605024000001</v>
      </c>
      <c r="V16" s="721">
        <v>153.49649427</v>
      </c>
      <c r="W16" s="721">
        <v>128.90979259</v>
      </c>
      <c r="X16" s="721">
        <v>107.0487529</v>
      </c>
      <c r="Y16" s="721">
        <v>103.78995653</v>
      </c>
      <c r="Z16" s="721">
        <v>123.18040376</v>
      </c>
      <c r="AA16" s="721">
        <v>133.31755021000001</v>
      </c>
      <c r="AB16" s="721">
        <v>116.60800242000001</v>
      </c>
      <c r="AC16" s="721">
        <v>112.60541507000001</v>
      </c>
      <c r="AD16" s="721">
        <v>90.383821839999996</v>
      </c>
      <c r="AE16" s="721">
        <v>100.33107133</v>
      </c>
      <c r="AF16" s="721">
        <v>120.11616995999999</v>
      </c>
      <c r="AG16" s="721">
        <v>153.74888910000001</v>
      </c>
      <c r="AH16" s="721">
        <v>150.08305576000001</v>
      </c>
      <c r="AI16" s="721">
        <v>131.5667267</v>
      </c>
      <c r="AJ16" s="721">
        <v>107.99720824000001</v>
      </c>
      <c r="AK16" s="721">
        <v>102.45292212</v>
      </c>
      <c r="AL16" s="721">
        <v>121.07807665</v>
      </c>
      <c r="AM16" s="721">
        <v>124.41414156</v>
      </c>
      <c r="AN16" s="721">
        <v>111.93138863999999</v>
      </c>
      <c r="AO16" s="721">
        <v>104.00632083000001</v>
      </c>
      <c r="AP16" s="721">
        <v>97.46457728</v>
      </c>
      <c r="AQ16" s="721">
        <v>105.41188443999999</v>
      </c>
      <c r="AR16" s="721">
        <v>131.24246219</v>
      </c>
      <c r="AS16" s="721">
        <v>166.89082672999999</v>
      </c>
      <c r="AT16" s="721">
        <v>158.82141762000001</v>
      </c>
      <c r="AU16" s="721">
        <v>127.58366966</v>
      </c>
      <c r="AV16" s="721">
        <v>105.53701103</v>
      </c>
      <c r="AW16" s="721">
        <v>101.12147520000001</v>
      </c>
      <c r="AX16" s="721">
        <v>123.95531329000001</v>
      </c>
      <c r="AY16" s="722">
        <v>135.94929999999999</v>
      </c>
      <c r="AZ16" s="722">
        <v>116.1848</v>
      </c>
      <c r="BA16" s="722">
        <v>109.9385</v>
      </c>
      <c r="BB16" s="722">
        <v>99.754480000000001</v>
      </c>
      <c r="BC16" s="722">
        <v>108.9495</v>
      </c>
      <c r="BD16" s="722">
        <v>135.62309999999999</v>
      </c>
      <c r="BE16" s="722">
        <v>163.0583</v>
      </c>
      <c r="BF16" s="722">
        <v>155.36590000000001</v>
      </c>
      <c r="BG16" s="722">
        <v>129.27199999999999</v>
      </c>
      <c r="BH16" s="722">
        <v>105.8968</v>
      </c>
      <c r="BI16" s="722">
        <v>103.64019999999999</v>
      </c>
      <c r="BJ16" s="722">
        <v>129.26429999999999</v>
      </c>
      <c r="BK16" s="722">
        <v>139.45509999999999</v>
      </c>
      <c r="BL16" s="722">
        <v>118.5185</v>
      </c>
      <c r="BM16" s="722">
        <v>112.14619999999999</v>
      </c>
      <c r="BN16" s="722">
        <v>101.3766</v>
      </c>
      <c r="BO16" s="722">
        <v>110.47239999999999</v>
      </c>
      <c r="BP16" s="722">
        <v>137.50040000000001</v>
      </c>
      <c r="BQ16" s="722">
        <v>165.3126</v>
      </c>
      <c r="BR16" s="722">
        <v>157.5976</v>
      </c>
      <c r="BS16" s="722">
        <v>131.17160000000001</v>
      </c>
      <c r="BT16" s="722">
        <v>107.47839999999999</v>
      </c>
      <c r="BU16" s="722">
        <v>105.19240000000001</v>
      </c>
      <c r="BV16" s="722">
        <v>131.09870000000001</v>
      </c>
    </row>
    <row r="17" spans="1:74" ht="11.1" customHeight="1" x14ac:dyDescent="0.2">
      <c r="A17" s="111"/>
      <c r="B17" s="113" t="s">
        <v>8</v>
      </c>
      <c r="C17" s="723"/>
      <c r="D17" s="723"/>
      <c r="E17" s="723"/>
      <c r="F17" s="723"/>
      <c r="G17" s="723"/>
      <c r="H17" s="723"/>
      <c r="I17" s="723"/>
      <c r="J17" s="723"/>
      <c r="K17" s="723"/>
      <c r="L17" s="723"/>
      <c r="M17" s="723"/>
      <c r="N17" s="723"/>
      <c r="O17" s="723"/>
      <c r="P17" s="723"/>
      <c r="Q17" s="723"/>
      <c r="R17" s="723"/>
      <c r="S17" s="723"/>
      <c r="T17" s="723"/>
      <c r="U17" s="723"/>
      <c r="V17" s="723"/>
      <c r="W17" s="723"/>
      <c r="X17" s="723"/>
      <c r="Y17" s="723"/>
      <c r="Z17" s="723"/>
      <c r="AA17" s="723"/>
      <c r="AB17" s="723"/>
      <c r="AC17" s="723"/>
      <c r="AD17" s="723"/>
      <c r="AE17" s="723"/>
      <c r="AF17" s="723"/>
      <c r="AG17" s="723"/>
      <c r="AH17" s="723"/>
      <c r="AI17" s="723"/>
      <c r="AJ17" s="723"/>
      <c r="AK17" s="723"/>
      <c r="AL17" s="723"/>
      <c r="AM17" s="723"/>
      <c r="AN17" s="723"/>
      <c r="AO17" s="723"/>
      <c r="AP17" s="723"/>
      <c r="AQ17" s="723"/>
      <c r="AR17" s="723"/>
      <c r="AS17" s="723"/>
      <c r="AT17" s="723"/>
      <c r="AU17" s="723"/>
      <c r="AV17" s="723"/>
      <c r="AW17" s="723"/>
      <c r="AX17" s="723"/>
      <c r="AY17" s="724"/>
      <c r="AZ17" s="724"/>
      <c r="BA17" s="724"/>
      <c r="BB17" s="724"/>
      <c r="BC17" s="724"/>
      <c r="BD17" s="724"/>
      <c r="BE17" s="724"/>
      <c r="BF17" s="724"/>
      <c r="BG17" s="724"/>
      <c r="BH17" s="724"/>
      <c r="BI17" s="724"/>
      <c r="BJ17" s="724"/>
      <c r="BK17" s="724"/>
      <c r="BL17" s="724"/>
      <c r="BM17" s="724"/>
      <c r="BN17" s="724"/>
      <c r="BO17" s="724"/>
      <c r="BP17" s="724"/>
      <c r="BQ17" s="724"/>
      <c r="BR17" s="724"/>
      <c r="BS17" s="724"/>
      <c r="BT17" s="724"/>
      <c r="BU17" s="724"/>
      <c r="BV17" s="724"/>
    </row>
    <row r="18" spans="1:74" ht="11.1" customHeight="1" x14ac:dyDescent="0.2">
      <c r="A18" s="111" t="s">
        <v>1179</v>
      </c>
      <c r="B18" s="199" t="s">
        <v>435</v>
      </c>
      <c r="C18" s="721">
        <v>4.45448617</v>
      </c>
      <c r="D18" s="721">
        <v>3.9789195199999998</v>
      </c>
      <c r="E18" s="721">
        <v>4.3504091300000001</v>
      </c>
      <c r="F18" s="721">
        <v>4.0094317799999999</v>
      </c>
      <c r="G18" s="721">
        <v>4.0314104400000002</v>
      </c>
      <c r="H18" s="721">
        <v>4.4960148499999999</v>
      </c>
      <c r="I18" s="721">
        <v>4.8720966600000004</v>
      </c>
      <c r="J18" s="721">
        <v>4.8583600599999999</v>
      </c>
      <c r="K18" s="721">
        <v>4.4579439699999996</v>
      </c>
      <c r="L18" s="721">
        <v>4.18241218</v>
      </c>
      <c r="M18" s="721">
        <v>4.1260437000000003</v>
      </c>
      <c r="N18" s="721">
        <v>4.3722325800000004</v>
      </c>
      <c r="O18" s="721">
        <v>4.6818258500000001</v>
      </c>
      <c r="P18" s="721">
        <v>4.1415562899999996</v>
      </c>
      <c r="Q18" s="721">
        <v>4.0459120100000003</v>
      </c>
      <c r="R18" s="721">
        <v>3.9851409900000001</v>
      </c>
      <c r="S18" s="721">
        <v>4.1240967199999998</v>
      </c>
      <c r="T18" s="721">
        <v>4.4333009099999998</v>
      </c>
      <c r="U18" s="721">
        <v>5.0223529899999999</v>
      </c>
      <c r="V18" s="721">
        <v>5.2777183000000001</v>
      </c>
      <c r="W18" s="721">
        <v>4.5359160999999997</v>
      </c>
      <c r="X18" s="721">
        <v>4.3297677400000003</v>
      </c>
      <c r="Y18" s="721">
        <v>4.0992406499999996</v>
      </c>
      <c r="Z18" s="721">
        <v>4.2476225400000001</v>
      </c>
      <c r="AA18" s="721">
        <v>4.5828955300000001</v>
      </c>
      <c r="AB18" s="721">
        <v>4.0634858200000004</v>
      </c>
      <c r="AC18" s="721">
        <v>4.1752027199999997</v>
      </c>
      <c r="AD18" s="721">
        <v>3.94692292</v>
      </c>
      <c r="AE18" s="721">
        <v>3.9643462399999998</v>
      </c>
      <c r="AF18" s="721">
        <v>4.2202467099999996</v>
      </c>
      <c r="AG18" s="721">
        <v>5.0146561299999997</v>
      </c>
      <c r="AH18" s="721">
        <v>4.7850908299999997</v>
      </c>
      <c r="AI18" s="721">
        <v>4.1945436899999997</v>
      </c>
      <c r="AJ18" s="721">
        <v>4.1553638599999996</v>
      </c>
      <c r="AK18" s="721">
        <v>4.1253357599999996</v>
      </c>
      <c r="AL18" s="721">
        <v>4.2746368500000003</v>
      </c>
      <c r="AM18" s="721">
        <v>4.28656975</v>
      </c>
      <c r="AN18" s="721">
        <v>4.0508355800000002</v>
      </c>
      <c r="AO18" s="721">
        <v>3.9433740500000001</v>
      </c>
      <c r="AP18" s="721">
        <v>3.2983008599999999</v>
      </c>
      <c r="AQ18" s="721">
        <v>3.4250102400000002</v>
      </c>
      <c r="AR18" s="721">
        <v>3.8540703700000001</v>
      </c>
      <c r="AS18" s="721">
        <v>4.5885859499999997</v>
      </c>
      <c r="AT18" s="721">
        <v>4.4912815999999998</v>
      </c>
      <c r="AU18" s="721">
        <v>4.1023156800000002</v>
      </c>
      <c r="AV18" s="721">
        <v>3.7797779199999999</v>
      </c>
      <c r="AW18" s="721">
        <v>3.8116201674000001</v>
      </c>
      <c r="AX18" s="721">
        <v>4.0072097552999999</v>
      </c>
      <c r="AY18" s="722">
        <v>4.0313970000000001</v>
      </c>
      <c r="AZ18" s="722">
        <v>3.7270530000000002</v>
      </c>
      <c r="BA18" s="722">
        <v>3.8317190000000001</v>
      </c>
      <c r="BB18" s="722">
        <v>3.2892939999999999</v>
      </c>
      <c r="BC18" s="722">
        <v>3.4923139999999999</v>
      </c>
      <c r="BD18" s="722">
        <v>3.9241809999999999</v>
      </c>
      <c r="BE18" s="722">
        <v>4.3993650000000004</v>
      </c>
      <c r="BF18" s="722">
        <v>4.3676550000000001</v>
      </c>
      <c r="BG18" s="722">
        <v>4.0931680000000004</v>
      </c>
      <c r="BH18" s="722">
        <v>3.8130380000000001</v>
      </c>
      <c r="BI18" s="722">
        <v>3.8586990000000001</v>
      </c>
      <c r="BJ18" s="722">
        <v>4.0509769999999996</v>
      </c>
      <c r="BK18" s="722">
        <v>4.052244</v>
      </c>
      <c r="BL18" s="722">
        <v>3.74092</v>
      </c>
      <c r="BM18" s="722">
        <v>3.8474780000000002</v>
      </c>
      <c r="BN18" s="722">
        <v>3.3131620000000002</v>
      </c>
      <c r="BO18" s="722">
        <v>3.5182709999999999</v>
      </c>
      <c r="BP18" s="722">
        <v>3.9492950000000002</v>
      </c>
      <c r="BQ18" s="722">
        <v>4.417154</v>
      </c>
      <c r="BR18" s="722">
        <v>4.3793179999999996</v>
      </c>
      <c r="BS18" s="722">
        <v>4.0991580000000001</v>
      </c>
      <c r="BT18" s="722">
        <v>3.8158889999999999</v>
      </c>
      <c r="BU18" s="722">
        <v>3.8571110000000002</v>
      </c>
      <c r="BV18" s="722">
        <v>4.0442099999999996</v>
      </c>
    </row>
    <row r="19" spans="1:74" ht="11.1" customHeight="1" x14ac:dyDescent="0.2">
      <c r="A19" s="111" t="s">
        <v>1180</v>
      </c>
      <c r="B19" s="184" t="s">
        <v>468</v>
      </c>
      <c r="C19" s="721">
        <v>13.27708779</v>
      </c>
      <c r="D19" s="721">
        <v>12.52613648</v>
      </c>
      <c r="E19" s="721">
        <v>12.422003950000001</v>
      </c>
      <c r="F19" s="721">
        <v>11.78298066</v>
      </c>
      <c r="G19" s="721">
        <v>11.94925877</v>
      </c>
      <c r="H19" s="721">
        <v>13.206394960000001</v>
      </c>
      <c r="I19" s="721">
        <v>14.77575994</v>
      </c>
      <c r="J19" s="721">
        <v>14.41398152</v>
      </c>
      <c r="K19" s="721">
        <v>13.530485090000001</v>
      </c>
      <c r="L19" s="721">
        <v>12.837347279999999</v>
      </c>
      <c r="M19" s="721">
        <v>12.217557879999999</v>
      </c>
      <c r="N19" s="721">
        <v>12.9884597</v>
      </c>
      <c r="O19" s="721">
        <v>13.726166449999999</v>
      </c>
      <c r="P19" s="721">
        <v>12.61435279</v>
      </c>
      <c r="Q19" s="721">
        <v>12.63923424</v>
      </c>
      <c r="R19" s="721">
        <v>12.0054322</v>
      </c>
      <c r="S19" s="721">
        <v>12.31498348</v>
      </c>
      <c r="T19" s="721">
        <v>13.30575035</v>
      </c>
      <c r="U19" s="721">
        <v>14.85642957</v>
      </c>
      <c r="V19" s="721">
        <v>15.251711630000001</v>
      </c>
      <c r="W19" s="721">
        <v>14.183321340000001</v>
      </c>
      <c r="X19" s="721">
        <v>13.00349634</v>
      </c>
      <c r="Y19" s="721">
        <v>12.04164581</v>
      </c>
      <c r="Z19" s="721">
        <v>12.831523839999999</v>
      </c>
      <c r="AA19" s="721">
        <v>13.393620690000001</v>
      </c>
      <c r="AB19" s="721">
        <v>12.665330839999999</v>
      </c>
      <c r="AC19" s="721">
        <v>12.68439289</v>
      </c>
      <c r="AD19" s="721">
        <v>11.57102824</v>
      </c>
      <c r="AE19" s="721">
        <v>12.181142619999999</v>
      </c>
      <c r="AF19" s="721">
        <v>12.663085730000001</v>
      </c>
      <c r="AG19" s="721">
        <v>14.39851859</v>
      </c>
      <c r="AH19" s="721">
        <v>14.428890790000001</v>
      </c>
      <c r="AI19" s="721">
        <v>13.21957471</v>
      </c>
      <c r="AJ19" s="721">
        <v>12.11908919</v>
      </c>
      <c r="AK19" s="721">
        <v>11.50830221</v>
      </c>
      <c r="AL19" s="721">
        <v>12.413237499999999</v>
      </c>
      <c r="AM19" s="721">
        <v>12.51055674</v>
      </c>
      <c r="AN19" s="721">
        <v>11.93098343</v>
      </c>
      <c r="AO19" s="721">
        <v>11.41369224</v>
      </c>
      <c r="AP19" s="721">
        <v>9.9659698799999994</v>
      </c>
      <c r="AQ19" s="721">
        <v>9.6221466400000004</v>
      </c>
      <c r="AR19" s="721">
        <v>11.43737958</v>
      </c>
      <c r="AS19" s="721">
        <v>13.60809519</v>
      </c>
      <c r="AT19" s="721">
        <v>13.21670583</v>
      </c>
      <c r="AU19" s="721">
        <v>12.035993189999999</v>
      </c>
      <c r="AV19" s="721">
        <v>10.86031309</v>
      </c>
      <c r="AW19" s="721">
        <v>10.430268946</v>
      </c>
      <c r="AX19" s="721">
        <v>11.625106078</v>
      </c>
      <c r="AY19" s="722">
        <v>11.33048</v>
      </c>
      <c r="AZ19" s="722">
        <v>10.71527</v>
      </c>
      <c r="BA19" s="722">
        <v>11.00972</v>
      </c>
      <c r="BB19" s="722">
        <v>10.585710000000001</v>
      </c>
      <c r="BC19" s="722">
        <v>10.57607</v>
      </c>
      <c r="BD19" s="722">
        <v>12.651999999999999</v>
      </c>
      <c r="BE19" s="722">
        <v>13.646789999999999</v>
      </c>
      <c r="BF19" s="722">
        <v>13.218019999999999</v>
      </c>
      <c r="BG19" s="722">
        <v>12.385719999999999</v>
      </c>
      <c r="BH19" s="722">
        <v>11.317209999999999</v>
      </c>
      <c r="BI19" s="722">
        <v>10.891069999999999</v>
      </c>
      <c r="BJ19" s="722">
        <v>12.12707</v>
      </c>
      <c r="BK19" s="722">
        <v>11.747719999999999</v>
      </c>
      <c r="BL19" s="722">
        <v>11.07212</v>
      </c>
      <c r="BM19" s="722">
        <v>11.37689</v>
      </c>
      <c r="BN19" s="722">
        <v>10.96838</v>
      </c>
      <c r="BO19" s="722">
        <v>10.95359</v>
      </c>
      <c r="BP19" s="722">
        <v>13.07315</v>
      </c>
      <c r="BQ19" s="722">
        <v>14.028790000000001</v>
      </c>
      <c r="BR19" s="722">
        <v>13.53421</v>
      </c>
      <c r="BS19" s="722">
        <v>12.637079999999999</v>
      </c>
      <c r="BT19" s="722">
        <v>11.520189999999999</v>
      </c>
      <c r="BU19" s="722">
        <v>11.04674</v>
      </c>
      <c r="BV19" s="722">
        <v>12.25604</v>
      </c>
    </row>
    <row r="20" spans="1:74" ht="11.1" customHeight="1" x14ac:dyDescent="0.2">
      <c r="A20" s="111" t="s">
        <v>1181</v>
      </c>
      <c r="B20" s="199" t="s">
        <v>436</v>
      </c>
      <c r="C20" s="721">
        <v>15.361471420000001</v>
      </c>
      <c r="D20" s="721">
        <v>13.684257150000001</v>
      </c>
      <c r="E20" s="721">
        <v>14.907016410000001</v>
      </c>
      <c r="F20" s="721">
        <v>13.505247949999999</v>
      </c>
      <c r="G20" s="721">
        <v>14.67334965</v>
      </c>
      <c r="H20" s="721">
        <v>16.036270290000001</v>
      </c>
      <c r="I20" s="721">
        <v>17.188845799999999</v>
      </c>
      <c r="J20" s="721">
        <v>16.527026670000001</v>
      </c>
      <c r="K20" s="721">
        <v>15.62557473</v>
      </c>
      <c r="L20" s="721">
        <v>15.00736311</v>
      </c>
      <c r="M20" s="721">
        <v>14.21784729</v>
      </c>
      <c r="N20" s="721">
        <v>15.03545254</v>
      </c>
      <c r="O20" s="721">
        <v>15.91155245</v>
      </c>
      <c r="P20" s="721">
        <v>13.984686229999999</v>
      </c>
      <c r="Q20" s="721">
        <v>14.73023057</v>
      </c>
      <c r="R20" s="721">
        <v>13.800632950000001</v>
      </c>
      <c r="S20" s="721">
        <v>15.50411053</v>
      </c>
      <c r="T20" s="721">
        <v>16.142858440000001</v>
      </c>
      <c r="U20" s="721">
        <v>17.373788040000001</v>
      </c>
      <c r="V20" s="721">
        <v>17.758069939999999</v>
      </c>
      <c r="W20" s="721">
        <v>15.784413300000001</v>
      </c>
      <c r="X20" s="721">
        <v>15.2888951</v>
      </c>
      <c r="Y20" s="721">
        <v>14.116384650000001</v>
      </c>
      <c r="Z20" s="721">
        <v>14.88263486</v>
      </c>
      <c r="AA20" s="721">
        <v>15.41520963</v>
      </c>
      <c r="AB20" s="721">
        <v>13.912065650000001</v>
      </c>
      <c r="AC20" s="721">
        <v>14.900558240000001</v>
      </c>
      <c r="AD20" s="721">
        <v>13.462809780000001</v>
      </c>
      <c r="AE20" s="721">
        <v>14.349124359999999</v>
      </c>
      <c r="AF20" s="721">
        <v>14.952035889999999</v>
      </c>
      <c r="AG20" s="721">
        <v>17.65141229</v>
      </c>
      <c r="AH20" s="721">
        <v>16.840131899999999</v>
      </c>
      <c r="AI20" s="721">
        <v>15.55132768</v>
      </c>
      <c r="AJ20" s="721">
        <v>14.623661350000001</v>
      </c>
      <c r="AK20" s="721">
        <v>14.033848450000001</v>
      </c>
      <c r="AL20" s="721">
        <v>14.52007583</v>
      </c>
      <c r="AM20" s="721">
        <v>15.006270430000001</v>
      </c>
      <c r="AN20" s="721">
        <v>14.385494120000001</v>
      </c>
      <c r="AO20" s="721">
        <v>13.72995809</v>
      </c>
      <c r="AP20" s="721">
        <v>11.531231180000001</v>
      </c>
      <c r="AQ20" s="721">
        <v>12.38705852</v>
      </c>
      <c r="AR20" s="721">
        <v>14.37361587</v>
      </c>
      <c r="AS20" s="721">
        <v>16.881398789999999</v>
      </c>
      <c r="AT20" s="721">
        <v>16.22704062</v>
      </c>
      <c r="AU20" s="721">
        <v>14.16714367</v>
      </c>
      <c r="AV20" s="721">
        <v>13.691578</v>
      </c>
      <c r="AW20" s="721">
        <v>13.31829965</v>
      </c>
      <c r="AX20" s="721">
        <v>14.704699672</v>
      </c>
      <c r="AY20" s="722">
        <v>14.61825</v>
      </c>
      <c r="AZ20" s="722">
        <v>13.389860000000001</v>
      </c>
      <c r="BA20" s="722">
        <v>13.59782</v>
      </c>
      <c r="BB20" s="722">
        <v>12.05157</v>
      </c>
      <c r="BC20" s="722">
        <v>13.499930000000001</v>
      </c>
      <c r="BD20" s="722">
        <v>15.35768</v>
      </c>
      <c r="BE20" s="722">
        <v>16.763729999999999</v>
      </c>
      <c r="BF20" s="722">
        <v>16.756509999999999</v>
      </c>
      <c r="BG20" s="722">
        <v>14.71096</v>
      </c>
      <c r="BH20" s="722">
        <v>14.100379999999999</v>
      </c>
      <c r="BI20" s="722">
        <v>13.889889999999999</v>
      </c>
      <c r="BJ20" s="722">
        <v>15.328010000000001</v>
      </c>
      <c r="BK20" s="722">
        <v>15.079459999999999</v>
      </c>
      <c r="BL20" s="722">
        <v>13.79471</v>
      </c>
      <c r="BM20" s="722">
        <v>13.998900000000001</v>
      </c>
      <c r="BN20" s="722">
        <v>12.40038</v>
      </c>
      <c r="BO20" s="722">
        <v>13.870150000000001</v>
      </c>
      <c r="BP20" s="722">
        <v>15.74539</v>
      </c>
      <c r="BQ20" s="722">
        <v>17.115400000000001</v>
      </c>
      <c r="BR20" s="722">
        <v>17.064810000000001</v>
      </c>
      <c r="BS20" s="722">
        <v>14.94835</v>
      </c>
      <c r="BT20" s="722">
        <v>14.30917</v>
      </c>
      <c r="BU20" s="722">
        <v>14.065519999999999</v>
      </c>
      <c r="BV20" s="722">
        <v>15.485910000000001</v>
      </c>
    </row>
    <row r="21" spans="1:74" ht="11.1" customHeight="1" x14ac:dyDescent="0.2">
      <c r="A21" s="111" t="s">
        <v>1182</v>
      </c>
      <c r="B21" s="199" t="s">
        <v>437</v>
      </c>
      <c r="C21" s="721">
        <v>8.6806795300000008</v>
      </c>
      <c r="D21" s="721">
        <v>7.6738547400000003</v>
      </c>
      <c r="E21" s="721">
        <v>8.1505870100000006</v>
      </c>
      <c r="F21" s="721">
        <v>7.6729063799999997</v>
      </c>
      <c r="G21" s="721">
        <v>8.0575608899999995</v>
      </c>
      <c r="H21" s="721">
        <v>8.8786938000000006</v>
      </c>
      <c r="I21" s="721">
        <v>9.8510478399999997</v>
      </c>
      <c r="J21" s="721">
        <v>9.2655830399999992</v>
      </c>
      <c r="K21" s="721">
        <v>8.7765098399999992</v>
      </c>
      <c r="L21" s="721">
        <v>8.2331363700000004</v>
      </c>
      <c r="M21" s="721">
        <v>7.98365291</v>
      </c>
      <c r="N21" s="721">
        <v>8.6469516899999999</v>
      </c>
      <c r="O21" s="721">
        <v>8.9191336200000002</v>
      </c>
      <c r="P21" s="721">
        <v>8.1606641300000007</v>
      </c>
      <c r="Q21" s="721">
        <v>8.3252302500000006</v>
      </c>
      <c r="R21" s="721">
        <v>7.8875861199999999</v>
      </c>
      <c r="S21" s="721">
        <v>8.6484800400000008</v>
      </c>
      <c r="T21" s="721">
        <v>9.1950090299999996</v>
      </c>
      <c r="U21" s="721">
        <v>9.7635858899999999</v>
      </c>
      <c r="V21" s="721">
        <v>9.8565591799999996</v>
      </c>
      <c r="W21" s="721">
        <v>8.7104046099999994</v>
      </c>
      <c r="X21" s="721">
        <v>8.3048657699999993</v>
      </c>
      <c r="Y21" s="721">
        <v>8.1882140400000001</v>
      </c>
      <c r="Z21" s="721">
        <v>8.4970803200000002</v>
      </c>
      <c r="AA21" s="721">
        <v>8.8413528100000001</v>
      </c>
      <c r="AB21" s="721">
        <v>8.2870478599999995</v>
      </c>
      <c r="AC21" s="721">
        <v>8.5159140999999998</v>
      </c>
      <c r="AD21" s="721">
        <v>7.60984616</v>
      </c>
      <c r="AE21" s="721">
        <v>8.0813086300000005</v>
      </c>
      <c r="AF21" s="721">
        <v>8.5294021900000008</v>
      </c>
      <c r="AG21" s="721">
        <v>9.5955332500000008</v>
      </c>
      <c r="AH21" s="721">
        <v>9.4415284199999991</v>
      </c>
      <c r="AI21" s="721">
        <v>8.9000169099999997</v>
      </c>
      <c r="AJ21" s="721">
        <v>8.3251296700000008</v>
      </c>
      <c r="AK21" s="721">
        <v>8.0295515000000002</v>
      </c>
      <c r="AL21" s="721">
        <v>8.4865065699999995</v>
      </c>
      <c r="AM21" s="721">
        <v>8.6331693299999994</v>
      </c>
      <c r="AN21" s="721">
        <v>8.1806831399999993</v>
      </c>
      <c r="AO21" s="721">
        <v>7.8974697100000002</v>
      </c>
      <c r="AP21" s="721">
        <v>6.6884370000000004</v>
      </c>
      <c r="AQ21" s="721">
        <v>6.7342117200000002</v>
      </c>
      <c r="AR21" s="721">
        <v>8.1934035699999992</v>
      </c>
      <c r="AS21" s="721">
        <v>9.2660279600000006</v>
      </c>
      <c r="AT21" s="721">
        <v>9.0991228399999997</v>
      </c>
      <c r="AU21" s="721">
        <v>7.9743433499999998</v>
      </c>
      <c r="AV21" s="721">
        <v>7.83843157</v>
      </c>
      <c r="AW21" s="721">
        <v>7.4922931185000001</v>
      </c>
      <c r="AX21" s="721">
        <v>8.3681936589999992</v>
      </c>
      <c r="AY21" s="722">
        <v>8.5292440000000003</v>
      </c>
      <c r="AZ21" s="722">
        <v>7.7659729999999998</v>
      </c>
      <c r="BA21" s="722">
        <v>7.8971460000000002</v>
      </c>
      <c r="BB21" s="722">
        <v>6.8038959999999999</v>
      </c>
      <c r="BC21" s="722">
        <v>7.0688800000000001</v>
      </c>
      <c r="BD21" s="722">
        <v>8.1588790000000007</v>
      </c>
      <c r="BE21" s="722">
        <v>9.3333670000000009</v>
      </c>
      <c r="BF21" s="722">
        <v>9.4212989999999994</v>
      </c>
      <c r="BG21" s="722">
        <v>8.1667570000000005</v>
      </c>
      <c r="BH21" s="722">
        <v>7.891</v>
      </c>
      <c r="BI21" s="722">
        <v>7.7268480000000004</v>
      </c>
      <c r="BJ21" s="722">
        <v>8.6788740000000004</v>
      </c>
      <c r="BK21" s="722">
        <v>8.7582649999999997</v>
      </c>
      <c r="BL21" s="722">
        <v>7.9886229999999996</v>
      </c>
      <c r="BM21" s="722">
        <v>8.1285159999999994</v>
      </c>
      <c r="BN21" s="722">
        <v>6.9949159999999999</v>
      </c>
      <c r="BO21" s="722">
        <v>7.2545099999999998</v>
      </c>
      <c r="BP21" s="722">
        <v>8.3638680000000001</v>
      </c>
      <c r="BQ21" s="722">
        <v>9.5545159999999996</v>
      </c>
      <c r="BR21" s="722">
        <v>9.6525250000000007</v>
      </c>
      <c r="BS21" s="722">
        <v>8.3746550000000006</v>
      </c>
      <c r="BT21" s="722">
        <v>8.0827939999999998</v>
      </c>
      <c r="BU21" s="722">
        <v>7.9131390000000001</v>
      </c>
      <c r="BV21" s="722">
        <v>8.8548039999999997</v>
      </c>
    </row>
    <row r="22" spans="1:74" ht="11.1" customHeight="1" x14ac:dyDescent="0.2">
      <c r="A22" s="111" t="s">
        <v>1183</v>
      </c>
      <c r="B22" s="199" t="s">
        <v>438</v>
      </c>
      <c r="C22" s="721">
        <v>24.06894325</v>
      </c>
      <c r="D22" s="721">
        <v>22.19923352</v>
      </c>
      <c r="E22" s="721">
        <v>24.447172800000001</v>
      </c>
      <c r="F22" s="721">
        <v>23.914073330000001</v>
      </c>
      <c r="G22" s="721">
        <v>25.955357190000001</v>
      </c>
      <c r="H22" s="721">
        <v>27.781530870000001</v>
      </c>
      <c r="I22" s="721">
        <v>30.018586750000001</v>
      </c>
      <c r="J22" s="721">
        <v>29.822229570000001</v>
      </c>
      <c r="K22" s="721">
        <v>26.92881792</v>
      </c>
      <c r="L22" s="721">
        <v>25.74229455</v>
      </c>
      <c r="M22" s="721">
        <v>24.148603489999999</v>
      </c>
      <c r="N22" s="721">
        <v>24.72469577</v>
      </c>
      <c r="O22" s="721">
        <v>25.817664969999999</v>
      </c>
      <c r="P22" s="721">
        <v>22.585598130000001</v>
      </c>
      <c r="Q22" s="721">
        <v>24.736387570000002</v>
      </c>
      <c r="R22" s="721">
        <v>23.326852590000001</v>
      </c>
      <c r="S22" s="721">
        <v>26.737275610000001</v>
      </c>
      <c r="T22" s="721">
        <v>28.577165740000002</v>
      </c>
      <c r="U22" s="721">
        <v>30.02570914</v>
      </c>
      <c r="V22" s="721">
        <v>30.470196869999999</v>
      </c>
      <c r="W22" s="721">
        <v>29.457500270000001</v>
      </c>
      <c r="X22" s="721">
        <v>26.533281890000001</v>
      </c>
      <c r="Y22" s="721">
        <v>24.724470409999999</v>
      </c>
      <c r="Z22" s="721">
        <v>24.284805850000001</v>
      </c>
      <c r="AA22" s="721">
        <v>25.420212729999999</v>
      </c>
      <c r="AB22" s="721">
        <v>22.478436030000001</v>
      </c>
      <c r="AC22" s="721">
        <v>24.440342279999999</v>
      </c>
      <c r="AD22" s="721">
        <v>24.006105359999999</v>
      </c>
      <c r="AE22" s="721">
        <v>27.546496090000002</v>
      </c>
      <c r="AF22" s="721">
        <v>28.10320093</v>
      </c>
      <c r="AG22" s="721">
        <v>30.75403592</v>
      </c>
      <c r="AH22" s="721">
        <v>30.622260870000002</v>
      </c>
      <c r="AI22" s="721">
        <v>29.010103749999999</v>
      </c>
      <c r="AJ22" s="721">
        <v>26.988256759999999</v>
      </c>
      <c r="AK22" s="721">
        <v>24.258494429999999</v>
      </c>
      <c r="AL22" s="721">
        <v>24.507186919999999</v>
      </c>
      <c r="AM22" s="721">
        <v>24.789989089999999</v>
      </c>
      <c r="AN22" s="721">
        <v>23.33334687</v>
      </c>
      <c r="AO22" s="721">
        <v>23.829224320000002</v>
      </c>
      <c r="AP22" s="721">
        <v>21.493363729999999</v>
      </c>
      <c r="AQ22" s="721">
        <v>22.67098481</v>
      </c>
      <c r="AR22" s="721">
        <v>25.862195440000001</v>
      </c>
      <c r="AS22" s="721">
        <v>29.96467707</v>
      </c>
      <c r="AT22" s="721">
        <v>29.087625110000001</v>
      </c>
      <c r="AU22" s="721">
        <v>26.69124892</v>
      </c>
      <c r="AV22" s="721">
        <v>25.512704320000001</v>
      </c>
      <c r="AW22" s="721">
        <v>23.410142314000002</v>
      </c>
      <c r="AX22" s="721">
        <v>24.872467576999998</v>
      </c>
      <c r="AY22" s="722">
        <v>24.132079999999998</v>
      </c>
      <c r="AZ22" s="722">
        <v>21.800470000000001</v>
      </c>
      <c r="BA22" s="722">
        <v>23.272680000000001</v>
      </c>
      <c r="BB22" s="722">
        <v>21.418479999999999</v>
      </c>
      <c r="BC22" s="722">
        <v>24.0748</v>
      </c>
      <c r="BD22" s="722">
        <v>27.770659999999999</v>
      </c>
      <c r="BE22" s="722">
        <v>30.298909999999999</v>
      </c>
      <c r="BF22" s="722">
        <v>29.414370000000002</v>
      </c>
      <c r="BG22" s="722">
        <v>27.472619999999999</v>
      </c>
      <c r="BH22" s="722">
        <v>25.822389999999999</v>
      </c>
      <c r="BI22" s="722">
        <v>23.78302</v>
      </c>
      <c r="BJ22" s="722">
        <v>25.36815</v>
      </c>
      <c r="BK22" s="722">
        <v>24.775359999999999</v>
      </c>
      <c r="BL22" s="722">
        <v>22.341729999999998</v>
      </c>
      <c r="BM22" s="722">
        <v>23.865189999999998</v>
      </c>
      <c r="BN22" s="722">
        <v>21.915929999999999</v>
      </c>
      <c r="BO22" s="722">
        <v>24.607980000000001</v>
      </c>
      <c r="BP22" s="722">
        <v>28.356590000000001</v>
      </c>
      <c r="BQ22" s="722">
        <v>30.86176</v>
      </c>
      <c r="BR22" s="722">
        <v>29.901620000000001</v>
      </c>
      <c r="BS22" s="722">
        <v>27.86477</v>
      </c>
      <c r="BT22" s="722">
        <v>26.158919999999998</v>
      </c>
      <c r="BU22" s="722">
        <v>24.06476</v>
      </c>
      <c r="BV22" s="722">
        <v>25.623200000000001</v>
      </c>
    </row>
    <row r="23" spans="1:74" ht="11.1" customHeight="1" x14ac:dyDescent="0.2">
      <c r="A23" s="111" t="s">
        <v>1184</v>
      </c>
      <c r="B23" s="199" t="s">
        <v>439</v>
      </c>
      <c r="C23" s="721">
        <v>7.19831822</v>
      </c>
      <c r="D23" s="721">
        <v>6.5652577900000004</v>
      </c>
      <c r="E23" s="721">
        <v>6.8169340199999997</v>
      </c>
      <c r="F23" s="721">
        <v>6.89807915</v>
      </c>
      <c r="G23" s="721">
        <v>7.3935821199999996</v>
      </c>
      <c r="H23" s="721">
        <v>7.96767249</v>
      </c>
      <c r="I23" s="721">
        <v>8.8114229000000002</v>
      </c>
      <c r="J23" s="721">
        <v>8.8919083000000008</v>
      </c>
      <c r="K23" s="721">
        <v>8.0356953200000003</v>
      </c>
      <c r="L23" s="721">
        <v>7.58240465</v>
      </c>
      <c r="M23" s="721">
        <v>6.8746595800000003</v>
      </c>
      <c r="N23" s="721">
        <v>6.9837614800000001</v>
      </c>
      <c r="O23" s="721">
        <v>7.9500529999999996</v>
      </c>
      <c r="P23" s="721">
        <v>7.0452148899999996</v>
      </c>
      <c r="Q23" s="721">
        <v>6.9629796400000004</v>
      </c>
      <c r="R23" s="721">
        <v>6.8228877900000002</v>
      </c>
      <c r="S23" s="721">
        <v>7.7704869099999998</v>
      </c>
      <c r="T23" s="721">
        <v>8.6877659600000001</v>
      </c>
      <c r="U23" s="721">
        <v>9.2399506200000001</v>
      </c>
      <c r="V23" s="721">
        <v>9.25262706</v>
      </c>
      <c r="W23" s="721">
        <v>8.8947011899999993</v>
      </c>
      <c r="X23" s="721">
        <v>8.0784599400000001</v>
      </c>
      <c r="Y23" s="721">
        <v>7.0494156700000001</v>
      </c>
      <c r="Z23" s="721">
        <v>7.16969134</v>
      </c>
      <c r="AA23" s="721">
        <v>7.3765723899999998</v>
      </c>
      <c r="AB23" s="721">
        <v>6.83297709</v>
      </c>
      <c r="AC23" s="721">
        <v>6.9952465799999999</v>
      </c>
      <c r="AD23" s="721">
        <v>6.8197707599999999</v>
      </c>
      <c r="AE23" s="721">
        <v>7.64959144</v>
      </c>
      <c r="AF23" s="721">
        <v>8.2737785899999992</v>
      </c>
      <c r="AG23" s="721">
        <v>9.1034450000000007</v>
      </c>
      <c r="AH23" s="721">
        <v>9.0842830600000006</v>
      </c>
      <c r="AI23" s="721">
        <v>8.9984841600000003</v>
      </c>
      <c r="AJ23" s="721">
        <v>8.0164778699999992</v>
      </c>
      <c r="AK23" s="721">
        <v>6.9598053999999996</v>
      </c>
      <c r="AL23" s="721">
        <v>6.9679237000000001</v>
      </c>
      <c r="AM23" s="721">
        <v>7.1010323599999996</v>
      </c>
      <c r="AN23" s="721">
        <v>6.8934663900000004</v>
      </c>
      <c r="AO23" s="721">
        <v>6.6650923100000004</v>
      </c>
      <c r="AP23" s="721">
        <v>5.92500421</v>
      </c>
      <c r="AQ23" s="721">
        <v>6.0734063999999996</v>
      </c>
      <c r="AR23" s="721">
        <v>7.4162352499999997</v>
      </c>
      <c r="AS23" s="721">
        <v>8.6682658299999993</v>
      </c>
      <c r="AT23" s="721">
        <v>8.6643080999999995</v>
      </c>
      <c r="AU23" s="721">
        <v>7.9849412299999996</v>
      </c>
      <c r="AV23" s="721">
        <v>7.1469593500000004</v>
      </c>
      <c r="AW23" s="721">
        <v>6.4984600181000003</v>
      </c>
      <c r="AX23" s="721">
        <v>6.9124962076000003</v>
      </c>
      <c r="AY23" s="722">
        <v>7.0337630000000004</v>
      </c>
      <c r="AZ23" s="722">
        <v>6.5734149999999998</v>
      </c>
      <c r="BA23" s="722">
        <v>6.6036590000000004</v>
      </c>
      <c r="BB23" s="722">
        <v>6.070824</v>
      </c>
      <c r="BC23" s="722">
        <v>6.4506329999999998</v>
      </c>
      <c r="BD23" s="722">
        <v>7.9242900000000001</v>
      </c>
      <c r="BE23" s="722">
        <v>8.8104879999999994</v>
      </c>
      <c r="BF23" s="722">
        <v>8.8629390000000008</v>
      </c>
      <c r="BG23" s="722">
        <v>8.2277500000000003</v>
      </c>
      <c r="BH23" s="722">
        <v>7.2748460000000001</v>
      </c>
      <c r="BI23" s="722">
        <v>6.6073579999999996</v>
      </c>
      <c r="BJ23" s="722">
        <v>7.0194929999999998</v>
      </c>
      <c r="BK23" s="722">
        <v>7.1463049999999999</v>
      </c>
      <c r="BL23" s="722">
        <v>6.6832669999999998</v>
      </c>
      <c r="BM23" s="722">
        <v>6.7168530000000004</v>
      </c>
      <c r="BN23" s="722">
        <v>6.1678410000000001</v>
      </c>
      <c r="BO23" s="722">
        <v>6.546265</v>
      </c>
      <c r="BP23" s="722">
        <v>8.0351800000000004</v>
      </c>
      <c r="BQ23" s="722">
        <v>8.9160229999999991</v>
      </c>
      <c r="BR23" s="722">
        <v>8.9595260000000003</v>
      </c>
      <c r="BS23" s="722">
        <v>8.3104639999999996</v>
      </c>
      <c r="BT23" s="722">
        <v>7.3439050000000003</v>
      </c>
      <c r="BU23" s="722">
        <v>6.6643460000000001</v>
      </c>
      <c r="BV23" s="722">
        <v>7.0752090000000001</v>
      </c>
    </row>
    <row r="24" spans="1:74" ht="11.1" customHeight="1" x14ac:dyDescent="0.2">
      <c r="A24" s="111" t="s">
        <v>1185</v>
      </c>
      <c r="B24" s="199" t="s">
        <v>440</v>
      </c>
      <c r="C24" s="721">
        <v>14.980576409999999</v>
      </c>
      <c r="D24" s="721">
        <v>13.39486475</v>
      </c>
      <c r="E24" s="721">
        <v>14.79312253</v>
      </c>
      <c r="F24" s="721">
        <v>14.254238580000001</v>
      </c>
      <c r="G24" s="721">
        <v>16.265668829999999</v>
      </c>
      <c r="H24" s="721">
        <v>17.770954830000001</v>
      </c>
      <c r="I24" s="721">
        <v>18.83414617</v>
      </c>
      <c r="J24" s="721">
        <v>19.147350419999999</v>
      </c>
      <c r="K24" s="721">
        <v>18.003682479999998</v>
      </c>
      <c r="L24" s="721">
        <v>17.282121140000001</v>
      </c>
      <c r="M24" s="721">
        <v>14.71722658</v>
      </c>
      <c r="N24" s="721">
        <v>14.95361529</v>
      </c>
      <c r="O24" s="721">
        <v>16.633730700000001</v>
      </c>
      <c r="P24" s="721">
        <v>14.18942775</v>
      </c>
      <c r="Q24" s="721">
        <v>14.653810099999999</v>
      </c>
      <c r="R24" s="721">
        <v>14.59978059</v>
      </c>
      <c r="S24" s="721">
        <v>16.64157969</v>
      </c>
      <c r="T24" s="721">
        <v>18.86105976</v>
      </c>
      <c r="U24" s="721">
        <v>19.896487830000002</v>
      </c>
      <c r="V24" s="721">
        <v>20.186072159999998</v>
      </c>
      <c r="W24" s="721">
        <v>18.538759509999998</v>
      </c>
      <c r="X24" s="721">
        <v>17.782602839999999</v>
      </c>
      <c r="Y24" s="721">
        <v>14.838218830000001</v>
      </c>
      <c r="Z24" s="721">
        <v>14.90142728</v>
      </c>
      <c r="AA24" s="721">
        <v>15.39262199</v>
      </c>
      <c r="AB24" s="721">
        <v>14.16484063</v>
      </c>
      <c r="AC24" s="721">
        <v>14.472431220000001</v>
      </c>
      <c r="AD24" s="721">
        <v>14.333807240000001</v>
      </c>
      <c r="AE24" s="721">
        <v>16.056903160000001</v>
      </c>
      <c r="AF24" s="721">
        <v>17.443768980000002</v>
      </c>
      <c r="AG24" s="721">
        <v>19.439412709999999</v>
      </c>
      <c r="AH24" s="721">
        <v>20.06635296</v>
      </c>
      <c r="AI24" s="721">
        <v>19.385656579999999</v>
      </c>
      <c r="AJ24" s="721">
        <v>18.273426300000001</v>
      </c>
      <c r="AK24" s="721">
        <v>14.580691590000001</v>
      </c>
      <c r="AL24" s="721">
        <v>14.71058865</v>
      </c>
      <c r="AM24" s="721">
        <v>15.329604440000001</v>
      </c>
      <c r="AN24" s="721">
        <v>13.976972870000001</v>
      </c>
      <c r="AO24" s="721">
        <v>15.01464786</v>
      </c>
      <c r="AP24" s="721">
        <v>13.70517214</v>
      </c>
      <c r="AQ24" s="721">
        <v>13.97737774</v>
      </c>
      <c r="AR24" s="721">
        <v>16.89826377</v>
      </c>
      <c r="AS24" s="721">
        <v>18.97280327</v>
      </c>
      <c r="AT24" s="721">
        <v>18.646773100000001</v>
      </c>
      <c r="AU24" s="721">
        <v>17.412181350000001</v>
      </c>
      <c r="AV24" s="721">
        <v>16.90110696</v>
      </c>
      <c r="AW24" s="721">
        <v>14.663114705</v>
      </c>
      <c r="AX24" s="721">
        <v>15.142478529</v>
      </c>
      <c r="AY24" s="722">
        <v>15.40972</v>
      </c>
      <c r="AZ24" s="722">
        <v>13.353859999999999</v>
      </c>
      <c r="BA24" s="722">
        <v>14.77891</v>
      </c>
      <c r="BB24" s="722">
        <v>13.92625</v>
      </c>
      <c r="BC24" s="722">
        <v>14.661239999999999</v>
      </c>
      <c r="BD24" s="722">
        <v>17.834700000000002</v>
      </c>
      <c r="BE24" s="722">
        <v>19.420259999999999</v>
      </c>
      <c r="BF24" s="722">
        <v>18.929770000000001</v>
      </c>
      <c r="BG24" s="722">
        <v>18.109110000000001</v>
      </c>
      <c r="BH24" s="722">
        <v>17.666540000000001</v>
      </c>
      <c r="BI24" s="722">
        <v>15.113149999999999</v>
      </c>
      <c r="BJ24" s="722">
        <v>15.5616</v>
      </c>
      <c r="BK24" s="722">
        <v>15.918850000000001</v>
      </c>
      <c r="BL24" s="722">
        <v>13.784789999999999</v>
      </c>
      <c r="BM24" s="722">
        <v>15.22204</v>
      </c>
      <c r="BN24" s="722">
        <v>14.30181</v>
      </c>
      <c r="BO24" s="722">
        <v>15.032579999999999</v>
      </c>
      <c r="BP24" s="722">
        <v>18.268889999999999</v>
      </c>
      <c r="BQ24" s="722">
        <v>19.849959999999999</v>
      </c>
      <c r="BR24" s="722">
        <v>19.326560000000001</v>
      </c>
      <c r="BS24" s="722">
        <v>18.485099999999999</v>
      </c>
      <c r="BT24" s="722">
        <v>18.016940000000002</v>
      </c>
      <c r="BU24" s="722">
        <v>15.400029999999999</v>
      </c>
      <c r="BV24" s="722">
        <v>15.845660000000001</v>
      </c>
    </row>
    <row r="25" spans="1:74" ht="11.1" customHeight="1" x14ac:dyDescent="0.2">
      <c r="A25" s="111" t="s">
        <v>1186</v>
      </c>
      <c r="B25" s="199" t="s">
        <v>441</v>
      </c>
      <c r="C25" s="721">
        <v>7.6591937999999997</v>
      </c>
      <c r="D25" s="721">
        <v>6.9884262799999997</v>
      </c>
      <c r="E25" s="721">
        <v>7.5376764999999999</v>
      </c>
      <c r="F25" s="721">
        <v>7.3350728700000003</v>
      </c>
      <c r="G25" s="721">
        <v>7.93551976</v>
      </c>
      <c r="H25" s="721">
        <v>8.9121308900000002</v>
      </c>
      <c r="I25" s="721">
        <v>9.6237003600000008</v>
      </c>
      <c r="J25" s="721">
        <v>9.5439914600000009</v>
      </c>
      <c r="K25" s="721">
        <v>8.5802183000000003</v>
      </c>
      <c r="L25" s="721">
        <v>7.9544245499999997</v>
      </c>
      <c r="M25" s="721">
        <v>7.3534474000000003</v>
      </c>
      <c r="N25" s="721">
        <v>7.69782586</v>
      </c>
      <c r="O25" s="721">
        <v>7.6512700499999999</v>
      </c>
      <c r="P25" s="721">
        <v>7.1642359600000001</v>
      </c>
      <c r="Q25" s="721">
        <v>7.6676332699999996</v>
      </c>
      <c r="R25" s="721">
        <v>7.5771324599999996</v>
      </c>
      <c r="S25" s="721">
        <v>8.22690126</v>
      </c>
      <c r="T25" s="721">
        <v>8.8810298499999991</v>
      </c>
      <c r="U25" s="721">
        <v>9.8426672600000007</v>
      </c>
      <c r="V25" s="721">
        <v>9.8933584099999994</v>
      </c>
      <c r="W25" s="721">
        <v>8.8695493400000007</v>
      </c>
      <c r="X25" s="721">
        <v>8.0387098699999999</v>
      </c>
      <c r="Y25" s="721">
        <v>7.4649058400000001</v>
      </c>
      <c r="Z25" s="721">
        <v>7.7877924299999997</v>
      </c>
      <c r="AA25" s="721">
        <v>7.8106215299999997</v>
      </c>
      <c r="AB25" s="721">
        <v>7.2863838699999999</v>
      </c>
      <c r="AC25" s="721">
        <v>7.6331081200000002</v>
      </c>
      <c r="AD25" s="721">
        <v>7.5644103700000001</v>
      </c>
      <c r="AE25" s="721">
        <v>7.8245181500000003</v>
      </c>
      <c r="AF25" s="721">
        <v>8.4328065100000007</v>
      </c>
      <c r="AG25" s="721">
        <v>9.5903288500000006</v>
      </c>
      <c r="AH25" s="721">
        <v>9.90147479</v>
      </c>
      <c r="AI25" s="721">
        <v>8.7247956599999998</v>
      </c>
      <c r="AJ25" s="721">
        <v>8.0724453100000009</v>
      </c>
      <c r="AK25" s="721">
        <v>7.4716883300000001</v>
      </c>
      <c r="AL25" s="721">
        <v>7.7569456099999998</v>
      </c>
      <c r="AM25" s="721">
        <v>7.7040582200000003</v>
      </c>
      <c r="AN25" s="721">
        <v>7.2809718400000003</v>
      </c>
      <c r="AO25" s="721">
        <v>7.4087320800000001</v>
      </c>
      <c r="AP25" s="721">
        <v>6.58168065</v>
      </c>
      <c r="AQ25" s="721">
        <v>7.4813409599999998</v>
      </c>
      <c r="AR25" s="721">
        <v>8.0658208600000005</v>
      </c>
      <c r="AS25" s="721">
        <v>9.2908264099999993</v>
      </c>
      <c r="AT25" s="721">
        <v>9.5637276300000007</v>
      </c>
      <c r="AU25" s="721">
        <v>8.5667128600000009</v>
      </c>
      <c r="AV25" s="721">
        <v>7.9886819500000001</v>
      </c>
      <c r="AW25" s="721">
        <v>7.3870750556000004</v>
      </c>
      <c r="AX25" s="721">
        <v>7.6527254509000002</v>
      </c>
      <c r="AY25" s="722">
        <v>7.5277250000000002</v>
      </c>
      <c r="AZ25" s="722">
        <v>6.8739889999999999</v>
      </c>
      <c r="BA25" s="722">
        <v>7.4292680000000004</v>
      </c>
      <c r="BB25" s="722">
        <v>6.8205689999999999</v>
      </c>
      <c r="BC25" s="722">
        <v>7.7197829999999996</v>
      </c>
      <c r="BD25" s="722">
        <v>8.4898340000000001</v>
      </c>
      <c r="BE25" s="722">
        <v>9.4465859999999999</v>
      </c>
      <c r="BF25" s="722">
        <v>9.2253340000000001</v>
      </c>
      <c r="BG25" s="722">
        <v>8.5974889999999995</v>
      </c>
      <c r="BH25" s="722">
        <v>8.0181850000000008</v>
      </c>
      <c r="BI25" s="722">
        <v>7.5698340000000002</v>
      </c>
      <c r="BJ25" s="722">
        <v>7.8392970000000002</v>
      </c>
      <c r="BK25" s="722">
        <v>7.7347510000000002</v>
      </c>
      <c r="BL25" s="722">
        <v>7.0712590000000004</v>
      </c>
      <c r="BM25" s="722">
        <v>7.638172</v>
      </c>
      <c r="BN25" s="722">
        <v>7.0097040000000002</v>
      </c>
      <c r="BO25" s="722">
        <v>7.9325219999999996</v>
      </c>
      <c r="BP25" s="722">
        <v>8.7179310000000001</v>
      </c>
      <c r="BQ25" s="722">
        <v>9.6765939999999997</v>
      </c>
      <c r="BR25" s="722">
        <v>9.4366990000000008</v>
      </c>
      <c r="BS25" s="722">
        <v>8.7826280000000008</v>
      </c>
      <c r="BT25" s="722">
        <v>8.1847150000000006</v>
      </c>
      <c r="BU25" s="722">
        <v>7.7157489999999997</v>
      </c>
      <c r="BV25" s="722">
        <v>7.9770950000000003</v>
      </c>
    </row>
    <row r="26" spans="1:74" ht="11.1" customHeight="1" x14ac:dyDescent="0.2">
      <c r="A26" s="111" t="s">
        <v>1187</v>
      </c>
      <c r="B26" s="199" t="s">
        <v>242</v>
      </c>
      <c r="C26" s="721">
        <v>13.319707129999999</v>
      </c>
      <c r="D26" s="721">
        <v>12.164699049999999</v>
      </c>
      <c r="E26" s="721">
        <v>13.255182</v>
      </c>
      <c r="F26" s="721">
        <v>12.739421979999999</v>
      </c>
      <c r="G26" s="721">
        <v>13.13757069</v>
      </c>
      <c r="H26" s="721">
        <v>14.49851312</v>
      </c>
      <c r="I26" s="721">
        <v>14.813715050000001</v>
      </c>
      <c r="J26" s="721">
        <v>15.505326220000001</v>
      </c>
      <c r="K26" s="721">
        <v>14.36573551</v>
      </c>
      <c r="L26" s="721">
        <v>13.9741128</v>
      </c>
      <c r="M26" s="721">
        <v>12.855771710000001</v>
      </c>
      <c r="N26" s="721">
        <v>13.422883779999999</v>
      </c>
      <c r="O26" s="721">
        <v>13.147461979999999</v>
      </c>
      <c r="P26" s="721">
        <v>12.33787609</v>
      </c>
      <c r="Q26" s="721">
        <v>13.87806048</v>
      </c>
      <c r="R26" s="721">
        <v>12.8591391</v>
      </c>
      <c r="S26" s="721">
        <v>12.744241580000001</v>
      </c>
      <c r="T26" s="721">
        <v>13.46661385</v>
      </c>
      <c r="U26" s="721">
        <v>15.01439768</v>
      </c>
      <c r="V26" s="721">
        <v>16.4098142</v>
      </c>
      <c r="W26" s="721">
        <v>12.590876039999999</v>
      </c>
      <c r="X26" s="721">
        <v>14.28737827</v>
      </c>
      <c r="Y26" s="721">
        <v>11.99054057</v>
      </c>
      <c r="Z26" s="721">
        <v>12.92652318</v>
      </c>
      <c r="AA26" s="721">
        <v>13.29292553</v>
      </c>
      <c r="AB26" s="721">
        <v>11.943961209999999</v>
      </c>
      <c r="AC26" s="721">
        <v>13.196361530000001</v>
      </c>
      <c r="AD26" s="721">
        <v>12.677048360000001</v>
      </c>
      <c r="AE26" s="721">
        <v>13.08280021</v>
      </c>
      <c r="AF26" s="721">
        <v>12.65922488</v>
      </c>
      <c r="AG26" s="721">
        <v>14.913349719999999</v>
      </c>
      <c r="AH26" s="721">
        <v>15.10190639</v>
      </c>
      <c r="AI26" s="721">
        <v>13.58906133</v>
      </c>
      <c r="AJ26" s="721">
        <v>14.237821520000001</v>
      </c>
      <c r="AK26" s="721">
        <v>11.39661731</v>
      </c>
      <c r="AL26" s="721">
        <v>13.880908</v>
      </c>
      <c r="AM26" s="721">
        <v>13.015212249999999</v>
      </c>
      <c r="AN26" s="721">
        <v>11.41680391</v>
      </c>
      <c r="AO26" s="721">
        <v>12.577737539999999</v>
      </c>
      <c r="AP26" s="721">
        <v>11.062182869999999</v>
      </c>
      <c r="AQ26" s="721">
        <v>10.652674790000001</v>
      </c>
      <c r="AR26" s="721">
        <v>12.19289304</v>
      </c>
      <c r="AS26" s="721">
        <v>14.326389730000001</v>
      </c>
      <c r="AT26" s="721">
        <v>12.596771479999999</v>
      </c>
      <c r="AU26" s="721">
        <v>12.86142141</v>
      </c>
      <c r="AV26" s="721">
        <v>13.621222299999999</v>
      </c>
      <c r="AW26" s="721">
        <v>10.773751209</v>
      </c>
      <c r="AX26" s="721">
        <v>13.057829292999999</v>
      </c>
      <c r="AY26" s="722">
        <v>12.08076</v>
      </c>
      <c r="AZ26" s="722">
        <v>10.291650000000001</v>
      </c>
      <c r="BA26" s="722">
        <v>11.92985</v>
      </c>
      <c r="BB26" s="722">
        <v>11.034990000000001</v>
      </c>
      <c r="BC26" s="722">
        <v>10.69398</v>
      </c>
      <c r="BD26" s="722">
        <v>12.31354</v>
      </c>
      <c r="BE26" s="722">
        <v>14.40672</v>
      </c>
      <c r="BF26" s="722">
        <v>12.47695</v>
      </c>
      <c r="BG26" s="722">
        <v>12.394880000000001</v>
      </c>
      <c r="BH26" s="722">
        <v>13.1365</v>
      </c>
      <c r="BI26" s="722">
        <v>10.50803</v>
      </c>
      <c r="BJ26" s="722">
        <v>13.02782</v>
      </c>
      <c r="BK26" s="722">
        <v>11.9718</v>
      </c>
      <c r="BL26" s="722">
        <v>10.2621</v>
      </c>
      <c r="BM26" s="722">
        <v>11.883319999999999</v>
      </c>
      <c r="BN26" s="722">
        <v>10.99546</v>
      </c>
      <c r="BO26" s="722">
        <v>10.63963</v>
      </c>
      <c r="BP26" s="722">
        <v>12.237399999999999</v>
      </c>
      <c r="BQ26" s="722">
        <v>14.28511</v>
      </c>
      <c r="BR26" s="722">
        <v>12.35477</v>
      </c>
      <c r="BS26" s="722">
        <v>12.25902</v>
      </c>
      <c r="BT26" s="722">
        <v>12.9838</v>
      </c>
      <c r="BU26" s="722">
        <v>10.372730000000001</v>
      </c>
      <c r="BV26" s="722">
        <v>12.841340000000001</v>
      </c>
    </row>
    <row r="27" spans="1:74" ht="11.1" customHeight="1" x14ac:dyDescent="0.2">
      <c r="A27" s="111" t="s">
        <v>1188</v>
      </c>
      <c r="B27" s="199" t="s">
        <v>243</v>
      </c>
      <c r="C27" s="721">
        <v>0.48792282999999997</v>
      </c>
      <c r="D27" s="721">
        <v>0.46428624000000002</v>
      </c>
      <c r="E27" s="721">
        <v>0.49276002000000002</v>
      </c>
      <c r="F27" s="721">
        <v>0.47759699999999999</v>
      </c>
      <c r="G27" s="721">
        <v>0.47282148000000002</v>
      </c>
      <c r="H27" s="721">
        <v>0.46497922000000003</v>
      </c>
      <c r="I27" s="721">
        <v>0.4873016</v>
      </c>
      <c r="J27" s="721">
        <v>0.50525061999999998</v>
      </c>
      <c r="K27" s="721">
        <v>0.48409593000000001</v>
      </c>
      <c r="L27" s="721">
        <v>0.49157507</v>
      </c>
      <c r="M27" s="721">
        <v>0.47828953000000002</v>
      </c>
      <c r="N27" s="721">
        <v>0.47964245</v>
      </c>
      <c r="O27" s="721">
        <v>0.48640008000000001</v>
      </c>
      <c r="P27" s="721">
        <v>0.46183650999999998</v>
      </c>
      <c r="Q27" s="721">
        <v>0.46886464999999999</v>
      </c>
      <c r="R27" s="721">
        <v>0.46689483999999998</v>
      </c>
      <c r="S27" s="721">
        <v>0.46332676</v>
      </c>
      <c r="T27" s="721">
        <v>0.46062157999999997</v>
      </c>
      <c r="U27" s="721">
        <v>0.48620303999999998</v>
      </c>
      <c r="V27" s="721">
        <v>0.49194241</v>
      </c>
      <c r="W27" s="721">
        <v>0.46803676999999999</v>
      </c>
      <c r="X27" s="721">
        <v>0.48588360000000003</v>
      </c>
      <c r="Y27" s="721">
        <v>0.47007567</v>
      </c>
      <c r="Z27" s="721">
        <v>0.46898107999999999</v>
      </c>
      <c r="AA27" s="721">
        <v>0.48635547000000001</v>
      </c>
      <c r="AB27" s="721">
        <v>0.43634964999999998</v>
      </c>
      <c r="AC27" s="721">
        <v>0.4546422</v>
      </c>
      <c r="AD27" s="721">
        <v>0.45419042999999998</v>
      </c>
      <c r="AE27" s="721">
        <v>0.46472182000000001</v>
      </c>
      <c r="AF27" s="721">
        <v>0.46747663</v>
      </c>
      <c r="AG27" s="721">
        <v>0.49076015000000001</v>
      </c>
      <c r="AH27" s="721">
        <v>0.50425381999999996</v>
      </c>
      <c r="AI27" s="721">
        <v>0.48558625</v>
      </c>
      <c r="AJ27" s="721">
        <v>0.49323091000000002</v>
      </c>
      <c r="AK27" s="721">
        <v>0.47567861</v>
      </c>
      <c r="AL27" s="721">
        <v>0.48346610000000001</v>
      </c>
      <c r="AM27" s="721">
        <v>0.48053151</v>
      </c>
      <c r="AN27" s="721">
        <v>0.45519959999999998</v>
      </c>
      <c r="AO27" s="721">
        <v>0.45692825999999997</v>
      </c>
      <c r="AP27" s="721">
        <v>0.37981651</v>
      </c>
      <c r="AQ27" s="721">
        <v>0.38150112000000003</v>
      </c>
      <c r="AR27" s="721">
        <v>0.40116445000000001</v>
      </c>
      <c r="AS27" s="721">
        <v>0.42714183999999999</v>
      </c>
      <c r="AT27" s="721">
        <v>0.43122894000000001</v>
      </c>
      <c r="AU27" s="721">
        <v>0.41746198000000001</v>
      </c>
      <c r="AV27" s="721">
        <v>0.43739338</v>
      </c>
      <c r="AW27" s="721">
        <v>0.43538339999999998</v>
      </c>
      <c r="AX27" s="721">
        <v>0.44926347</v>
      </c>
      <c r="AY27" s="722">
        <v>0.44003179999999997</v>
      </c>
      <c r="AZ27" s="722">
        <v>0.43001509999999998</v>
      </c>
      <c r="BA27" s="722">
        <v>0.45490069999999999</v>
      </c>
      <c r="BB27" s="722">
        <v>0.4533682</v>
      </c>
      <c r="BC27" s="722">
        <v>0.46656829999999999</v>
      </c>
      <c r="BD27" s="722">
        <v>0.46447470000000002</v>
      </c>
      <c r="BE27" s="722">
        <v>0.48497210000000002</v>
      </c>
      <c r="BF27" s="722">
        <v>0.49777250000000001</v>
      </c>
      <c r="BG27" s="722">
        <v>0.4801762</v>
      </c>
      <c r="BH27" s="722">
        <v>0.48883779999999999</v>
      </c>
      <c r="BI27" s="722">
        <v>0.47921989999999998</v>
      </c>
      <c r="BJ27" s="722">
        <v>0.48530570000000001</v>
      </c>
      <c r="BK27" s="722">
        <v>0.47753630000000002</v>
      </c>
      <c r="BL27" s="722">
        <v>0.45228170000000001</v>
      </c>
      <c r="BM27" s="722">
        <v>0.4664681</v>
      </c>
      <c r="BN27" s="722">
        <v>0.45541710000000002</v>
      </c>
      <c r="BO27" s="722">
        <v>0.46020549999999999</v>
      </c>
      <c r="BP27" s="722">
        <v>0.45106439999999998</v>
      </c>
      <c r="BQ27" s="722">
        <v>0.47270139999999999</v>
      </c>
      <c r="BR27" s="722">
        <v>0.48646050000000002</v>
      </c>
      <c r="BS27" s="722">
        <v>0.47028219999999998</v>
      </c>
      <c r="BT27" s="722">
        <v>0.47938199999999997</v>
      </c>
      <c r="BU27" s="722">
        <v>0.47103739999999999</v>
      </c>
      <c r="BV27" s="722">
        <v>0.477852</v>
      </c>
    </row>
    <row r="28" spans="1:74" ht="11.1" customHeight="1" x14ac:dyDescent="0.2">
      <c r="A28" s="111" t="s">
        <v>1189</v>
      </c>
      <c r="B28" s="199" t="s">
        <v>443</v>
      </c>
      <c r="C28" s="721">
        <v>109.48838655</v>
      </c>
      <c r="D28" s="721">
        <v>99.639935519999995</v>
      </c>
      <c r="E28" s="721">
        <v>107.17286437</v>
      </c>
      <c r="F28" s="721">
        <v>102.58904968</v>
      </c>
      <c r="G28" s="721">
        <v>109.87209982</v>
      </c>
      <c r="H28" s="721">
        <v>120.01315532</v>
      </c>
      <c r="I28" s="721">
        <v>129.27662307</v>
      </c>
      <c r="J28" s="721">
        <v>128.48100787999999</v>
      </c>
      <c r="K28" s="721">
        <v>118.78875909</v>
      </c>
      <c r="L28" s="721">
        <v>113.28719169999999</v>
      </c>
      <c r="M28" s="721">
        <v>104.97310007</v>
      </c>
      <c r="N28" s="721">
        <v>109.30552114</v>
      </c>
      <c r="O28" s="721">
        <v>114.92525915</v>
      </c>
      <c r="P28" s="721">
        <v>102.68544876999999</v>
      </c>
      <c r="Q28" s="721">
        <v>108.10834278</v>
      </c>
      <c r="R28" s="721">
        <v>103.33147963</v>
      </c>
      <c r="S28" s="721">
        <v>113.17548257999999</v>
      </c>
      <c r="T28" s="721">
        <v>122.01117547</v>
      </c>
      <c r="U28" s="721">
        <v>131.52157206000001</v>
      </c>
      <c r="V28" s="721">
        <v>134.84807015999999</v>
      </c>
      <c r="W28" s="721">
        <v>122.03347847000001</v>
      </c>
      <c r="X28" s="721">
        <v>116.13334136</v>
      </c>
      <c r="Y28" s="721">
        <v>104.98311214</v>
      </c>
      <c r="Z28" s="721">
        <v>107.99808272</v>
      </c>
      <c r="AA28" s="721">
        <v>112.0123883</v>
      </c>
      <c r="AB28" s="721">
        <v>102.07087865</v>
      </c>
      <c r="AC28" s="721">
        <v>107.46819988</v>
      </c>
      <c r="AD28" s="721">
        <v>102.44593962</v>
      </c>
      <c r="AE28" s="721">
        <v>111.20095272</v>
      </c>
      <c r="AF28" s="721">
        <v>115.74502704</v>
      </c>
      <c r="AG28" s="721">
        <v>130.95145260999999</v>
      </c>
      <c r="AH28" s="721">
        <v>130.77617383</v>
      </c>
      <c r="AI28" s="721">
        <v>122.05915072000001</v>
      </c>
      <c r="AJ28" s="721">
        <v>115.30490274</v>
      </c>
      <c r="AK28" s="721">
        <v>102.84001359</v>
      </c>
      <c r="AL28" s="721">
        <v>108.00147573</v>
      </c>
      <c r="AM28" s="721">
        <v>108.85699412</v>
      </c>
      <c r="AN28" s="721">
        <v>101.90475775</v>
      </c>
      <c r="AO28" s="721">
        <v>102.93685646</v>
      </c>
      <c r="AP28" s="721">
        <v>90.631159030000006</v>
      </c>
      <c r="AQ28" s="721">
        <v>93.405712940000001</v>
      </c>
      <c r="AR28" s="721">
        <v>108.6950422</v>
      </c>
      <c r="AS28" s="721">
        <v>125.99421203999999</v>
      </c>
      <c r="AT28" s="721">
        <v>122.02458525</v>
      </c>
      <c r="AU28" s="721">
        <v>112.21376364</v>
      </c>
      <c r="AV28" s="721">
        <v>107.77816884000001</v>
      </c>
      <c r="AW28" s="721">
        <v>98.220408583999998</v>
      </c>
      <c r="AX28" s="721">
        <v>106.79246969</v>
      </c>
      <c r="AY28" s="722">
        <v>105.13339999999999</v>
      </c>
      <c r="AZ28" s="722">
        <v>94.921559999999999</v>
      </c>
      <c r="BA28" s="722">
        <v>100.8057</v>
      </c>
      <c r="BB28" s="722">
        <v>92.454949999999997</v>
      </c>
      <c r="BC28" s="722">
        <v>98.7042</v>
      </c>
      <c r="BD28" s="722">
        <v>114.89019999999999</v>
      </c>
      <c r="BE28" s="722">
        <v>127.0112</v>
      </c>
      <c r="BF28" s="722">
        <v>123.17059999999999</v>
      </c>
      <c r="BG28" s="722">
        <v>114.6386</v>
      </c>
      <c r="BH28" s="722">
        <v>109.52889999999999</v>
      </c>
      <c r="BI28" s="722">
        <v>100.4271</v>
      </c>
      <c r="BJ28" s="722">
        <v>109.4866</v>
      </c>
      <c r="BK28" s="722">
        <v>107.6623</v>
      </c>
      <c r="BL28" s="722">
        <v>97.191789999999997</v>
      </c>
      <c r="BM28" s="722">
        <v>103.1438</v>
      </c>
      <c r="BN28" s="722">
        <v>94.522999999999996</v>
      </c>
      <c r="BO28" s="722">
        <v>100.81570000000001</v>
      </c>
      <c r="BP28" s="722">
        <v>117.19880000000001</v>
      </c>
      <c r="BQ28" s="722">
        <v>129.178</v>
      </c>
      <c r="BR28" s="722">
        <v>125.09650000000001</v>
      </c>
      <c r="BS28" s="722">
        <v>116.2315</v>
      </c>
      <c r="BT28" s="722">
        <v>110.89570000000001</v>
      </c>
      <c r="BU28" s="722">
        <v>101.5712</v>
      </c>
      <c r="BV28" s="722">
        <v>110.4813</v>
      </c>
    </row>
    <row r="29" spans="1:74" ht="11.1" customHeight="1" x14ac:dyDescent="0.2">
      <c r="A29" s="111"/>
      <c r="B29" s="113" t="s">
        <v>29</v>
      </c>
      <c r="C29" s="723"/>
      <c r="D29" s="723"/>
      <c r="E29" s="723"/>
      <c r="F29" s="723"/>
      <c r="G29" s="723"/>
      <c r="H29" s="723"/>
      <c r="I29" s="723"/>
      <c r="J29" s="723"/>
      <c r="K29" s="723"/>
      <c r="L29" s="723"/>
      <c r="M29" s="723"/>
      <c r="N29" s="723"/>
      <c r="O29" s="723"/>
      <c r="P29" s="723"/>
      <c r="Q29" s="723"/>
      <c r="R29" s="723"/>
      <c r="S29" s="723"/>
      <c r="T29" s="723"/>
      <c r="U29" s="723"/>
      <c r="V29" s="723"/>
      <c r="W29" s="723"/>
      <c r="X29" s="723"/>
      <c r="Y29" s="723"/>
      <c r="Z29" s="723"/>
      <c r="AA29" s="723"/>
      <c r="AB29" s="723"/>
      <c r="AC29" s="723"/>
      <c r="AD29" s="723"/>
      <c r="AE29" s="723"/>
      <c r="AF29" s="723"/>
      <c r="AG29" s="723"/>
      <c r="AH29" s="723"/>
      <c r="AI29" s="723"/>
      <c r="AJ29" s="723"/>
      <c r="AK29" s="723"/>
      <c r="AL29" s="723"/>
      <c r="AM29" s="723"/>
      <c r="AN29" s="723"/>
      <c r="AO29" s="723"/>
      <c r="AP29" s="723"/>
      <c r="AQ29" s="723"/>
      <c r="AR29" s="723"/>
      <c r="AS29" s="723"/>
      <c r="AT29" s="723"/>
      <c r="AU29" s="723"/>
      <c r="AV29" s="723"/>
      <c r="AW29" s="723"/>
      <c r="AX29" s="723"/>
      <c r="AY29" s="724"/>
      <c r="AZ29" s="724"/>
      <c r="BA29" s="724"/>
      <c r="BB29" s="724"/>
      <c r="BC29" s="724"/>
      <c r="BD29" s="724"/>
      <c r="BE29" s="724"/>
      <c r="BF29" s="724"/>
      <c r="BG29" s="724"/>
      <c r="BH29" s="724"/>
      <c r="BI29" s="724"/>
      <c r="BJ29" s="724"/>
      <c r="BK29" s="724"/>
      <c r="BL29" s="724"/>
      <c r="BM29" s="724"/>
      <c r="BN29" s="724"/>
      <c r="BO29" s="724"/>
      <c r="BP29" s="724"/>
      <c r="BQ29" s="724"/>
      <c r="BR29" s="724"/>
      <c r="BS29" s="724"/>
      <c r="BT29" s="724"/>
      <c r="BU29" s="724"/>
      <c r="BV29" s="724"/>
    </row>
    <row r="30" spans="1:74" ht="11.1" customHeight="1" x14ac:dyDescent="0.2">
      <c r="A30" s="111" t="s">
        <v>1190</v>
      </c>
      <c r="B30" s="199" t="s">
        <v>435</v>
      </c>
      <c r="C30" s="721">
        <v>1.3720656899999999</v>
      </c>
      <c r="D30" s="721">
        <v>1.2911259100000001</v>
      </c>
      <c r="E30" s="721">
        <v>1.3965459899999999</v>
      </c>
      <c r="F30" s="721">
        <v>1.31282426</v>
      </c>
      <c r="G30" s="721">
        <v>1.3794679599999999</v>
      </c>
      <c r="H30" s="721">
        <v>1.4397555099999999</v>
      </c>
      <c r="I30" s="721">
        <v>1.5120038499999999</v>
      </c>
      <c r="J30" s="721">
        <v>1.5011249200000001</v>
      </c>
      <c r="K30" s="721">
        <v>1.47620996</v>
      </c>
      <c r="L30" s="721">
        <v>1.4647189</v>
      </c>
      <c r="M30" s="721">
        <v>1.3622853100000001</v>
      </c>
      <c r="N30" s="721">
        <v>1.35839175</v>
      </c>
      <c r="O30" s="721">
        <v>1.43380653</v>
      </c>
      <c r="P30" s="721">
        <v>1.26232473</v>
      </c>
      <c r="Q30" s="721">
        <v>1.39446588</v>
      </c>
      <c r="R30" s="721">
        <v>1.3446336000000001</v>
      </c>
      <c r="S30" s="721">
        <v>1.4792108799999999</v>
      </c>
      <c r="T30" s="721">
        <v>1.4055655600000001</v>
      </c>
      <c r="U30" s="721">
        <v>1.4656609700000001</v>
      </c>
      <c r="V30" s="721">
        <v>1.62379531</v>
      </c>
      <c r="W30" s="721">
        <v>1.43252449</v>
      </c>
      <c r="X30" s="721">
        <v>1.4844427499999999</v>
      </c>
      <c r="Y30" s="721">
        <v>1.4133998400000001</v>
      </c>
      <c r="Z30" s="721">
        <v>1.31375346</v>
      </c>
      <c r="AA30" s="721">
        <v>1.4350039299999999</v>
      </c>
      <c r="AB30" s="721">
        <v>1.1792938900000001</v>
      </c>
      <c r="AC30" s="721">
        <v>1.37252489</v>
      </c>
      <c r="AD30" s="721">
        <v>1.29629039</v>
      </c>
      <c r="AE30" s="721">
        <v>1.39651744</v>
      </c>
      <c r="AF30" s="721">
        <v>1.2900867199999999</v>
      </c>
      <c r="AG30" s="721">
        <v>1.5399985199999999</v>
      </c>
      <c r="AH30" s="721">
        <v>1.4370146399999999</v>
      </c>
      <c r="AI30" s="721">
        <v>1.28823636</v>
      </c>
      <c r="AJ30" s="721">
        <v>1.39710819</v>
      </c>
      <c r="AK30" s="721">
        <v>1.3053591499999999</v>
      </c>
      <c r="AL30" s="721">
        <v>1.29702691</v>
      </c>
      <c r="AM30" s="721">
        <v>1.2490319400000001</v>
      </c>
      <c r="AN30" s="721">
        <v>1.21510206</v>
      </c>
      <c r="AO30" s="721">
        <v>1.2099162999999999</v>
      </c>
      <c r="AP30" s="721">
        <v>1.10545637</v>
      </c>
      <c r="AQ30" s="721">
        <v>1.14526325</v>
      </c>
      <c r="AR30" s="721">
        <v>1.23894401</v>
      </c>
      <c r="AS30" s="721">
        <v>1.34026421</v>
      </c>
      <c r="AT30" s="721">
        <v>1.2997547599999999</v>
      </c>
      <c r="AU30" s="721">
        <v>1.28381938</v>
      </c>
      <c r="AV30" s="721">
        <v>1.31682864</v>
      </c>
      <c r="AW30" s="721">
        <v>1.2423443827</v>
      </c>
      <c r="AX30" s="721">
        <v>1.2581240293</v>
      </c>
      <c r="AY30" s="722">
        <v>1.1827490000000001</v>
      </c>
      <c r="AZ30" s="722">
        <v>1.113837</v>
      </c>
      <c r="BA30" s="722">
        <v>1.169165</v>
      </c>
      <c r="BB30" s="722">
        <v>1.1413580000000001</v>
      </c>
      <c r="BC30" s="722">
        <v>1.1765650000000001</v>
      </c>
      <c r="BD30" s="722">
        <v>1.2403820000000001</v>
      </c>
      <c r="BE30" s="722">
        <v>1.329008</v>
      </c>
      <c r="BF30" s="722">
        <v>1.2828930000000001</v>
      </c>
      <c r="BG30" s="722">
        <v>1.25912</v>
      </c>
      <c r="BH30" s="722">
        <v>1.2865930000000001</v>
      </c>
      <c r="BI30" s="722">
        <v>1.2097549999999999</v>
      </c>
      <c r="BJ30" s="722">
        <v>1.2322679999999999</v>
      </c>
      <c r="BK30" s="722">
        <v>1.1603680000000001</v>
      </c>
      <c r="BL30" s="722">
        <v>1.0940399999999999</v>
      </c>
      <c r="BM30" s="722">
        <v>1.150013</v>
      </c>
      <c r="BN30" s="722">
        <v>1.123434</v>
      </c>
      <c r="BO30" s="722">
        <v>1.159823</v>
      </c>
      <c r="BP30" s="722">
        <v>1.2219089999999999</v>
      </c>
      <c r="BQ30" s="722">
        <v>1.308921</v>
      </c>
      <c r="BR30" s="722">
        <v>1.263245</v>
      </c>
      <c r="BS30" s="722">
        <v>1.2395339999999999</v>
      </c>
      <c r="BT30" s="722">
        <v>1.2665839999999999</v>
      </c>
      <c r="BU30" s="722">
        <v>1.1905239999999999</v>
      </c>
      <c r="BV30" s="722">
        <v>1.2120839999999999</v>
      </c>
    </row>
    <row r="31" spans="1:74" ht="11.1" customHeight="1" x14ac:dyDescent="0.2">
      <c r="A31" s="111" t="s">
        <v>1191</v>
      </c>
      <c r="B31" s="184" t="s">
        <v>468</v>
      </c>
      <c r="C31" s="721">
        <v>5.8968059799999999</v>
      </c>
      <c r="D31" s="721">
        <v>5.8271900499999996</v>
      </c>
      <c r="E31" s="721">
        <v>5.9061408699999998</v>
      </c>
      <c r="F31" s="721">
        <v>5.9738081300000001</v>
      </c>
      <c r="G31" s="721">
        <v>5.9540126300000003</v>
      </c>
      <c r="H31" s="721">
        <v>6.1068235800000004</v>
      </c>
      <c r="I31" s="721">
        <v>6.4060363000000002</v>
      </c>
      <c r="J31" s="721">
        <v>6.5737110200000002</v>
      </c>
      <c r="K31" s="721">
        <v>6.16912664</v>
      </c>
      <c r="L31" s="721">
        <v>6.1213327099999999</v>
      </c>
      <c r="M31" s="721">
        <v>6.0497850599999996</v>
      </c>
      <c r="N31" s="721">
        <v>6.05881106</v>
      </c>
      <c r="O31" s="721">
        <v>6.0599675099999999</v>
      </c>
      <c r="P31" s="721">
        <v>6.0269585599999997</v>
      </c>
      <c r="Q31" s="721">
        <v>5.9662214499999999</v>
      </c>
      <c r="R31" s="721">
        <v>5.9677148799999999</v>
      </c>
      <c r="S31" s="721">
        <v>6.1550004899999999</v>
      </c>
      <c r="T31" s="721">
        <v>5.9653147799999999</v>
      </c>
      <c r="U31" s="721">
        <v>6.5849572199999997</v>
      </c>
      <c r="V31" s="721">
        <v>6.8358359499999999</v>
      </c>
      <c r="W31" s="721">
        <v>6.6388560500000002</v>
      </c>
      <c r="X31" s="721">
        <v>6.0551787099999999</v>
      </c>
      <c r="Y31" s="721">
        <v>5.8768999600000003</v>
      </c>
      <c r="Z31" s="721">
        <v>6.4684914500000001</v>
      </c>
      <c r="AA31" s="721">
        <v>6.1816296199999998</v>
      </c>
      <c r="AB31" s="721">
        <v>5.8741568300000004</v>
      </c>
      <c r="AC31" s="721">
        <v>6.0381942200000003</v>
      </c>
      <c r="AD31" s="721">
        <v>5.8410576799999996</v>
      </c>
      <c r="AE31" s="721">
        <v>5.9111843899999998</v>
      </c>
      <c r="AF31" s="721">
        <v>6.1959807299999996</v>
      </c>
      <c r="AG31" s="721">
        <v>6.8888989599999997</v>
      </c>
      <c r="AH31" s="721">
        <v>6.85973335</v>
      </c>
      <c r="AI31" s="721">
        <v>6.5343707899999997</v>
      </c>
      <c r="AJ31" s="721">
        <v>6.4271571400000003</v>
      </c>
      <c r="AK31" s="721">
        <v>6.1577700200000001</v>
      </c>
      <c r="AL31" s="721">
        <v>6.0511102699999997</v>
      </c>
      <c r="AM31" s="721">
        <v>6.1424207800000001</v>
      </c>
      <c r="AN31" s="721">
        <v>5.9589322500000002</v>
      </c>
      <c r="AO31" s="721">
        <v>5.8798308700000002</v>
      </c>
      <c r="AP31" s="721">
        <v>5.3237353799999996</v>
      </c>
      <c r="AQ31" s="721">
        <v>5.1876985299999996</v>
      </c>
      <c r="AR31" s="721">
        <v>5.7168112899999999</v>
      </c>
      <c r="AS31" s="721">
        <v>6.28721978</v>
      </c>
      <c r="AT31" s="721">
        <v>6.3468300199999996</v>
      </c>
      <c r="AU31" s="721">
        <v>5.92035848</v>
      </c>
      <c r="AV31" s="721">
        <v>6.0900094600000001</v>
      </c>
      <c r="AW31" s="721">
        <v>5.7987165556000004</v>
      </c>
      <c r="AX31" s="721">
        <v>6.0017557688999998</v>
      </c>
      <c r="AY31" s="722">
        <v>6.0265430000000002</v>
      </c>
      <c r="AZ31" s="722">
        <v>5.6190910000000001</v>
      </c>
      <c r="BA31" s="722">
        <v>5.8230979999999999</v>
      </c>
      <c r="BB31" s="722">
        <v>5.6326299999999998</v>
      </c>
      <c r="BC31" s="722">
        <v>5.4594909999999999</v>
      </c>
      <c r="BD31" s="722">
        <v>5.884074</v>
      </c>
      <c r="BE31" s="722">
        <v>6.3954339999999998</v>
      </c>
      <c r="BF31" s="722">
        <v>6.4104400000000004</v>
      </c>
      <c r="BG31" s="722">
        <v>5.9435510000000003</v>
      </c>
      <c r="BH31" s="722">
        <v>6.0961600000000002</v>
      </c>
      <c r="BI31" s="722">
        <v>5.7925800000000001</v>
      </c>
      <c r="BJ31" s="722">
        <v>6.0487229999999998</v>
      </c>
      <c r="BK31" s="722">
        <v>6.0829319999999996</v>
      </c>
      <c r="BL31" s="722">
        <v>5.675802</v>
      </c>
      <c r="BM31" s="722">
        <v>5.8922429999999997</v>
      </c>
      <c r="BN31" s="722">
        <v>5.7057729999999998</v>
      </c>
      <c r="BO31" s="722">
        <v>5.5348810000000004</v>
      </c>
      <c r="BP31" s="722">
        <v>5.9703879999999998</v>
      </c>
      <c r="BQ31" s="722">
        <v>6.4757680000000004</v>
      </c>
      <c r="BR31" s="722">
        <v>6.4918389999999997</v>
      </c>
      <c r="BS31" s="722">
        <v>6.0260509999999998</v>
      </c>
      <c r="BT31" s="722">
        <v>6.1849829999999999</v>
      </c>
      <c r="BU31" s="722">
        <v>5.8716900000000001</v>
      </c>
      <c r="BV31" s="722">
        <v>6.1236620000000004</v>
      </c>
    </row>
    <row r="32" spans="1:74" ht="11.1" customHeight="1" x14ac:dyDescent="0.2">
      <c r="A32" s="111" t="s">
        <v>1192</v>
      </c>
      <c r="B32" s="199" t="s">
        <v>436</v>
      </c>
      <c r="C32" s="721">
        <v>15.688043479999999</v>
      </c>
      <c r="D32" s="721">
        <v>14.7684718</v>
      </c>
      <c r="E32" s="721">
        <v>16.216938389999999</v>
      </c>
      <c r="F32" s="721">
        <v>15.36724832</v>
      </c>
      <c r="G32" s="721">
        <v>16.217552860000001</v>
      </c>
      <c r="H32" s="721">
        <v>16.478947229999999</v>
      </c>
      <c r="I32" s="721">
        <v>16.858697320000001</v>
      </c>
      <c r="J32" s="721">
        <v>17.138016310000001</v>
      </c>
      <c r="K32" s="721">
        <v>16.357799910000001</v>
      </c>
      <c r="L32" s="721">
        <v>16.081934539999999</v>
      </c>
      <c r="M32" s="721">
        <v>15.4173986</v>
      </c>
      <c r="N32" s="721">
        <v>15.562905260000001</v>
      </c>
      <c r="O32" s="721">
        <v>15.824887909999999</v>
      </c>
      <c r="P32" s="721">
        <v>15.18508405</v>
      </c>
      <c r="Q32" s="721">
        <v>16.402493450000001</v>
      </c>
      <c r="R32" s="721">
        <v>15.508455250000001</v>
      </c>
      <c r="S32" s="721">
        <v>16.989744210000001</v>
      </c>
      <c r="T32" s="721">
        <v>16.831372649999999</v>
      </c>
      <c r="U32" s="721">
        <v>17.05849615</v>
      </c>
      <c r="V32" s="721">
        <v>17.76292325</v>
      </c>
      <c r="W32" s="721">
        <v>16.32025514</v>
      </c>
      <c r="X32" s="721">
        <v>16.470592249999999</v>
      </c>
      <c r="Y32" s="721">
        <v>15.80578021</v>
      </c>
      <c r="Z32" s="721">
        <v>15.71455154</v>
      </c>
      <c r="AA32" s="721">
        <v>16.236842840000001</v>
      </c>
      <c r="AB32" s="721">
        <v>15.04270513</v>
      </c>
      <c r="AC32" s="721">
        <v>16.17853126</v>
      </c>
      <c r="AD32" s="721">
        <v>15.57486186</v>
      </c>
      <c r="AE32" s="721">
        <v>16.302559850000002</v>
      </c>
      <c r="AF32" s="721">
        <v>16.042539359999999</v>
      </c>
      <c r="AG32" s="721">
        <v>17.13657925</v>
      </c>
      <c r="AH32" s="721">
        <v>17.177147179999999</v>
      </c>
      <c r="AI32" s="721">
        <v>16.290342200000001</v>
      </c>
      <c r="AJ32" s="721">
        <v>15.91427373</v>
      </c>
      <c r="AK32" s="721">
        <v>15.25388368</v>
      </c>
      <c r="AL32" s="721">
        <v>15.167302680000001</v>
      </c>
      <c r="AM32" s="721">
        <v>14.702946219999999</v>
      </c>
      <c r="AN32" s="721">
        <v>14.578521739999999</v>
      </c>
      <c r="AO32" s="721">
        <v>14.705947480000001</v>
      </c>
      <c r="AP32" s="721">
        <v>11.82485338</v>
      </c>
      <c r="AQ32" s="721">
        <v>12.212273720000001</v>
      </c>
      <c r="AR32" s="721">
        <v>13.626864490000001</v>
      </c>
      <c r="AS32" s="721">
        <v>14.98869567</v>
      </c>
      <c r="AT32" s="721">
        <v>15.1996763</v>
      </c>
      <c r="AU32" s="721">
        <v>14.297875339999999</v>
      </c>
      <c r="AV32" s="721">
        <v>15.46542846</v>
      </c>
      <c r="AW32" s="721">
        <v>13.856037061</v>
      </c>
      <c r="AX32" s="721">
        <v>14.104682963</v>
      </c>
      <c r="AY32" s="722">
        <v>14.46292</v>
      </c>
      <c r="AZ32" s="722">
        <v>13.69787</v>
      </c>
      <c r="BA32" s="722">
        <v>14.60234</v>
      </c>
      <c r="BB32" s="722">
        <v>12.947150000000001</v>
      </c>
      <c r="BC32" s="722">
        <v>13.242839999999999</v>
      </c>
      <c r="BD32" s="722">
        <v>14.027620000000001</v>
      </c>
      <c r="BE32" s="722">
        <v>15.508609999999999</v>
      </c>
      <c r="BF32" s="722">
        <v>15.459490000000001</v>
      </c>
      <c r="BG32" s="722">
        <v>14.50788</v>
      </c>
      <c r="BH32" s="722">
        <v>15.506360000000001</v>
      </c>
      <c r="BI32" s="722">
        <v>13.782120000000001</v>
      </c>
      <c r="BJ32" s="722">
        <v>14.151300000000001</v>
      </c>
      <c r="BK32" s="722">
        <v>14.54617</v>
      </c>
      <c r="BL32" s="722">
        <v>13.80799</v>
      </c>
      <c r="BM32" s="722">
        <v>14.728730000000001</v>
      </c>
      <c r="BN32" s="722">
        <v>13.069100000000001</v>
      </c>
      <c r="BO32" s="722">
        <v>13.373060000000001</v>
      </c>
      <c r="BP32" s="722">
        <v>14.18515</v>
      </c>
      <c r="BQ32" s="722">
        <v>15.681100000000001</v>
      </c>
      <c r="BR32" s="722">
        <v>15.62491</v>
      </c>
      <c r="BS32" s="722">
        <v>14.63104</v>
      </c>
      <c r="BT32" s="722">
        <v>15.64545</v>
      </c>
      <c r="BU32" s="722">
        <v>13.92141</v>
      </c>
      <c r="BV32" s="722">
        <v>14.29467</v>
      </c>
    </row>
    <row r="33" spans="1:74" ht="11.1" customHeight="1" x14ac:dyDescent="0.2">
      <c r="A33" s="111" t="s">
        <v>1193</v>
      </c>
      <c r="B33" s="199" t="s">
        <v>437</v>
      </c>
      <c r="C33" s="721">
        <v>7.3290124600000004</v>
      </c>
      <c r="D33" s="721">
        <v>7.0217547400000004</v>
      </c>
      <c r="E33" s="721">
        <v>7.6306822099999998</v>
      </c>
      <c r="F33" s="721">
        <v>7.4062924499999996</v>
      </c>
      <c r="G33" s="721">
        <v>7.7888926100000004</v>
      </c>
      <c r="H33" s="721">
        <v>8.0427459300000006</v>
      </c>
      <c r="I33" s="721">
        <v>8.5665089900000009</v>
      </c>
      <c r="J33" s="721">
        <v>8.35363495</v>
      </c>
      <c r="K33" s="721">
        <v>7.9477852699999998</v>
      </c>
      <c r="L33" s="721">
        <v>7.7898382699999997</v>
      </c>
      <c r="M33" s="721">
        <v>7.6628978600000002</v>
      </c>
      <c r="N33" s="721">
        <v>7.6495193099999996</v>
      </c>
      <c r="O33" s="721">
        <v>7.5041570499999999</v>
      </c>
      <c r="P33" s="721">
        <v>7.1676084099999997</v>
      </c>
      <c r="Q33" s="721">
        <v>7.5883598299999999</v>
      </c>
      <c r="R33" s="721">
        <v>7.4565604499999996</v>
      </c>
      <c r="S33" s="721">
        <v>7.9841300200000003</v>
      </c>
      <c r="T33" s="721">
        <v>7.9342495199999998</v>
      </c>
      <c r="U33" s="721">
        <v>8.4211882800000009</v>
      </c>
      <c r="V33" s="721">
        <v>8.6538726599999993</v>
      </c>
      <c r="W33" s="721">
        <v>7.9780419299999998</v>
      </c>
      <c r="X33" s="721">
        <v>7.9255393300000003</v>
      </c>
      <c r="Y33" s="721">
        <v>7.8104694300000004</v>
      </c>
      <c r="Z33" s="721">
        <v>7.6557801200000002</v>
      </c>
      <c r="AA33" s="721">
        <v>7.7387971899999997</v>
      </c>
      <c r="AB33" s="721">
        <v>7.1054007700000001</v>
      </c>
      <c r="AC33" s="721">
        <v>7.5540236299999997</v>
      </c>
      <c r="AD33" s="721">
        <v>7.6711587400000001</v>
      </c>
      <c r="AE33" s="721">
        <v>7.8536459599999997</v>
      </c>
      <c r="AF33" s="721">
        <v>7.75140999</v>
      </c>
      <c r="AG33" s="721">
        <v>8.3582185800000008</v>
      </c>
      <c r="AH33" s="721">
        <v>8.4225715900000004</v>
      </c>
      <c r="AI33" s="721">
        <v>8.0516144000000001</v>
      </c>
      <c r="AJ33" s="721">
        <v>7.6982755599999999</v>
      </c>
      <c r="AK33" s="721">
        <v>7.7097825100000001</v>
      </c>
      <c r="AL33" s="721">
        <v>7.6354301199999997</v>
      </c>
      <c r="AM33" s="721">
        <v>7.3072424299999996</v>
      </c>
      <c r="AN33" s="721">
        <v>7.1545810000000003</v>
      </c>
      <c r="AO33" s="721">
        <v>7.2817206700000003</v>
      </c>
      <c r="AP33" s="721">
        <v>6.65041539</v>
      </c>
      <c r="AQ33" s="721">
        <v>6.6108866099999997</v>
      </c>
      <c r="AR33" s="721">
        <v>7.0392785699999996</v>
      </c>
      <c r="AS33" s="721">
        <v>7.65139528</v>
      </c>
      <c r="AT33" s="721">
        <v>8.1069518600000006</v>
      </c>
      <c r="AU33" s="721">
        <v>7.4197463199999998</v>
      </c>
      <c r="AV33" s="721">
        <v>7.8028891299999996</v>
      </c>
      <c r="AW33" s="721">
        <v>7.6866513318000003</v>
      </c>
      <c r="AX33" s="721">
        <v>7.6445546315000001</v>
      </c>
      <c r="AY33" s="722">
        <v>7.1782729999999999</v>
      </c>
      <c r="AZ33" s="722">
        <v>6.7706860000000004</v>
      </c>
      <c r="BA33" s="722">
        <v>7.2960029999999998</v>
      </c>
      <c r="BB33" s="722">
        <v>7.3844149999999997</v>
      </c>
      <c r="BC33" s="722">
        <v>7.256297</v>
      </c>
      <c r="BD33" s="722">
        <v>7.4266779999999999</v>
      </c>
      <c r="BE33" s="722">
        <v>7.9014410000000002</v>
      </c>
      <c r="BF33" s="722">
        <v>8.2896850000000004</v>
      </c>
      <c r="BG33" s="722">
        <v>7.5640070000000001</v>
      </c>
      <c r="BH33" s="722">
        <v>7.8858439999999996</v>
      </c>
      <c r="BI33" s="722">
        <v>7.7208560000000004</v>
      </c>
      <c r="BJ33" s="722">
        <v>7.7557340000000003</v>
      </c>
      <c r="BK33" s="722">
        <v>7.3175509999999999</v>
      </c>
      <c r="BL33" s="722">
        <v>6.9140379999999997</v>
      </c>
      <c r="BM33" s="722">
        <v>7.458977</v>
      </c>
      <c r="BN33" s="722">
        <v>7.5545090000000004</v>
      </c>
      <c r="BO33" s="722">
        <v>7.4283190000000001</v>
      </c>
      <c r="BP33" s="722">
        <v>7.6067970000000003</v>
      </c>
      <c r="BQ33" s="722">
        <v>8.0937660000000005</v>
      </c>
      <c r="BR33" s="722">
        <v>8.4915420000000008</v>
      </c>
      <c r="BS33" s="722">
        <v>7.7462220000000004</v>
      </c>
      <c r="BT33" s="722">
        <v>8.0730020000000007</v>
      </c>
      <c r="BU33" s="722">
        <v>7.9011699999999996</v>
      </c>
      <c r="BV33" s="722">
        <v>7.9303900000000001</v>
      </c>
    </row>
    <row r="34" spans="1:74" ht="11.1" customHeight="1" x14ac:dyDescent="0.2">
      <c r="A34" s="111" t="s">
        <v>1194</v>
      </c>
      <c r="B34" s="199" t="s">
        <v>438</v>
      </c>
      <c r="C34" s="721">
        <v>11.020074599999999</v>
      </c>
      <c r="D34" s="721">
        <v>10.489604310000001</v>
      </c>
      <c r="E34" s="721">
        <v>11.68553226</v>
      </c>
      <c r="F34" s="721">
        <v>11.471786099999999</v>
      </c>
      <c r="G34" s="721">
        <v>12.330334179999999</v>
      </c>
      <c r="H34" s="721">
        <v>11.970772480000001</v>
      </c>
      <c r="I34" s="721">
        <v>12.27054891</v>
      </c>
      <c r="J34" s="721">
        <v>12.644857699999999</v>
      </c>
      <c r="K34" s="721">
        <v>11.58408944</v>
      </c>
      <c r="L34" s="721">
        <v>11.974748630000001</v>
      </c>
      <c r="M34" s="721">
        <v>11.451260680000001</v>
      </c>
      <c r="N34" s="721">
        <v>11.48037882</v>
      </c>
      <c r="O34" s="721">
        <v>11.32414556</v>
      </c>
      <c r="P34" s="721">
        <v>10.53220123</v>
      </c>
      <c r="Q34" s="721">
        <v>11.87695021</v>
      </c>
      <c r="R34" s="721">
        <v>11.304557279999999</v>
      </c>
      <c r="S34" s="721">
        <v>12.577802930000001</v>
      </c>
      <c r="T34" s="721">
        <v>12.240039360000001</v>
      </c>
      <c r="U34" s="721">
        <v>12.81598082</v>
      </c>
      <c r="V34" s="721">
        <v>13.00708167</v>
      </c>
      <c r="W34" s="721">
        <v>12.176297780000001</v>
      </c>
      <c r="X34" s="721">
        <v>12.241660899999999</v>
      </c>
      <c r="Y34" s="721">
        <v>11.526082799999999</v>
      </c>
      <c r="Z34" s="721">
        <v>11.02486553</v>
      </c>
      <c r="AA34" s="721">
        <v>11.73870763</v>
      </c>
      <c r="AB34" s="721">
        <v>10.55066529</v>
      </c>
      <c r="AC34" s="721">
        <v>11.63030433</v>
      </c>
      <c r="AD34" s="721">
        <v>11.52247815</v>
      </c>
      <c r="AE34" s="721">
        <v>12.31873571</v>
      </c>
      <c r="AF34" s="721">
        <v>11.907871950000001</v>
      </c>
      <c r="AG34" s="721">
        <v>12.58716761</v>
      </c>
      <c r="AH34" s="721">
        <v>12.546279180000001</v>
      </c>
      <c r="AI34" s="721">
        <v>12.0890676</v>
      </c>
      <c r="AJ34" s="721">
        <v>11.986747210000001</v>
      </c>
      <c r="AK34" s="721">
        <v>11.26937253</v>
      </c>
      <c r="AL34" s="721">
        <v>11.09559393</v>
      </c>
      <c r="AM34" s="721">
        <v>10.99063016</v>
      </c>
      <c r="AN34" s="721">
        <v>10.70385718</v>
      </c>
      <c r="AO34" s="721">
        <v>11.154703599999999</v>
      </c>
      <c r="AP34" s="721">
        <v>9.8723456299999999</v>
      </c>
      <c r="AQ34" s="721">
        <v>10.69906988</v>
      </c>
      <c r="AR34" s="721">
        <v>10.433062169999999</v>
      </c>
      <c r="AS34" s="721">
        <v>11.69897928</v>
      </c>
      <c r="AT34" s="721">
        <v>11.731042779999999</v>
      </c>
      <c r="AU34" s="721">
        <v>10.78208264</v>
      </c>
      <c r="AV34" s="721">
        <v>11.765265449999999</v>
      </c>
      <c r="AW34" s="721">
        <v>10.904975245999999</v>
      </c>
      <c r="AX34" s="721">
        <v>11.072403791999999</v>
      </c>
      <c r="AY34" s="722">
        <v>10.64996</v>
      </c>
      <c r="AZ34" s="722">
        <v>10.07466</v>
      </c>
      <c r="BA34" s="722">
        <v>11.06528</v>
      </c>
      <c r="BB34" s="722">
        <v>10.56082</v>
      </c>
      <c r="BC34" s="722">
        <v>11.359540000000001</v>
      </c>
      <c r="BD34" s="722">
        <v>10.784140000000001</v>
      </c>
      <c r="BE34" s="722">
        <v>11.963010000000001</v>
      </c>
      <c r="BF34" s="722">
        <v>11.90996</v>
      </c>
      <c r="BG34" s="722">
        <v>10.81518</v>
      </c>
      <c r="BH34" s="722">
        <v>11.74042</v>
      </c>
      <c r="BI34" s="722">
        <v>10.850339999999999</v>
      </c>
      <c r="BJ34" s="722">
        <v>11.062900000000001</v>
      </c>
      <c r="BK34" s="722">
        <v>10.63937</v>
      </c>
      <c r="BL34" s="722">
        <v>10.08221</v>
      </c>
      <c r="BM34" s="722">
        <v>11.09172</v>
      </c>
      <c r="BN34" s="722">
        <v>10.591390000000001</v>
      </c>
      <c r="BO34" s="722">
        <v>11.406790000000001</v>
      </c>
      <c r="BP34" s="722">
        <v>10.813879999999999</v>
      </c>
      <c r="BQ34" s="722">
        <v>11.99741</v>
      </c>
      <c r="BR34" s="722">
        <v>11.944710000000001</v>
      </c>
      <c r="BS34" s="722">
        <v>10.840350000000001</v>
      </c>
      <c r="BT34" s="722">
        <v>11.775309999999999</v>
      </c>
      <c r="BU34" s="722">
        <v>10.86636</v>
      </c>
      <c r="BV34" s="722">
        <v>11.09328</v>
      </c>
    </row>
    <row r="35" spans="1:74" ht="11.1" customHeight="1" x14ac:dyDescent="0.2">
      <c r="A35" s="111" t="s">
        <v>1195</v>
      </c>
      <c r="B35" s="199" t="s">
        <v>439</v>
      </c>
      <c r="C35" s="721">
        <v>8.4156215700000008</v>
      </c>
      <c r="D35" s="721">
        <v>7.8636734800000001</v>
      </c>
      <c r="E35" s="721">
        <v>8.5342688300000002</v>
      </c>
      <c r="F35" s="721">
        <v>8.3378099199999998</v>
      </c>
      <c r="G35" s="721">
        <v>8.8025611300000008</v>
      </c>
      <c r="H35" s="721">
        <v>8.7073225599999997</v>
      </c>
      <c r="I35" s="721">
        <v>8.9560623499999998</v>
      </c>
      <c r="J35" s="721">
        <v>9.1786784499999996</v>
      </c>
      <c r="K35" s="721">
        <v>8.5077814299999996</v>
      </c>
      <c r="L35" s="721">
        <v>8.3748715100000002</v>
      </c>
      <c r="M35" s="721">
        <v>8.2095789000000003</v>
      </c>
      <c r="N35" s="721">
        <v>8.2366918800000004</v>
      </c>
      <c r="O35" s="721">
        <v>8.2000219399999992</v>
      </c>
      <c r="P35" s="721">
        <v>7.6792575999999997</v>
      </c>
      <c r="Q35" s="721">
        <v>8.4216642299999993</v>
      </c>
      <c r="R35" s="721">
        <v>8.0931851199999993</v>
      </c>
      <c r="S35" s="721">
        <v>8.4460104200000004</v>
      </c>
      <c r="T35" s="721">
        <v>8.3805143700000002</v>
      </c>
      <c r="U35" s="721">
        <v>8.6978614299999997</v>
      </c>
      <c r="V35" s="721">
        <v>9.04611521</v>
      </c>
      <c r="W35" s="721">
        <v>8.57012003</v>
      </c>
      <c r="X35" s="721">
        <v>8.7250919400000004</v>
      </c>
      <c r="Y35" s="721">
        <v>8.2891610199999999</v>
      </c>
      <c r="Z35" s="721">
        <v>8.2335196899999996</v>
      </c>
      <c r="AA35" s="721">
        <v>8.3868772099999997</v>
      </c>
      <c r="AB35" s="721">
        <v>7.8326507400000001</v>
      </c>
      <c r="AC35" s="721">
        <v>8.2675856999999997</v>
      </c>
      <c r="AD35" s="721">
        <v>8.1411982999999992</v>
      </c>
      <c r="AE35" s="721">
        <v>8.5211938200000006</v>
      </c>
      <c r="AF35" s="721">
        <v>8.2730798700000001</v>
      </c>
      <c r="AG35" s="721">
        <v>8.54938471</v>
      </c>
      <c r="AH35" s="721">
        <v>8.7243933299999998</v>
      </c>
      <c r="AI35" s="721">
        <v>8.2592744299999996</v>
      </c>
      <c r="AJ35" s="721">
        <v>8.1477935200000005</v>
      </c>
      <c r="AK35" s="721">
        <v>7.8054932399999997</v>
      </c>
      <c r="AL35" s="721">
        <v>7.95357615</v>
      </c>
      <c r="AM35" s="721">
        <v>7.8884599099999999</v>
      </c>
      <c r="AN35" s="721">
        <v>7.64602045</v>
      </c>
      <c r="AO35" s="721">
        <v>7.7830238600000001</v>
      </c>
      <c r="AP35" s="721">
        <v>6.9538307399999999</v>
      </c>
      <c r="AQ35" s="721">
        <v>7.1110745499999997</v>
      </c>
      <c r="AR35" s="721">
        <v>7.3267122100000002</v>
      </c>
      <c r="AS35" s="721">
        <v>7.6830089199999998</v>
      </c>
      <c r="AT35" s="721">
        <v>7.9996755400000001</v>
      </c>
      <c r="AU35" s="721">
        <v>7.7306850499999999</v>
      </c>
      <c r="AV35" s="721">
        <v>8.0504634500000005</v>
      </c>
      <c r="AW35" s="721">
        <v>7.5904551546999999</v>
      </c>
      <c r="AX35" s="721">
        <v>7.8523279213999997</v>
      </c>
      <c r="AY35" s="722">
        <v>7.6991269999999998</v>
      </c>
      <c r="AZ35" s="722">
        <v>7.2007099999999999</v>
      </c>
      <c r="BA35" s="722">
        <v>7.7453320000000003</v>
      </c>
      <c r="BB35" s="722">
        <v>7.6127700000000003</v>
      </c>
      <c r="BC35" s="722">
        <v>7.6941629999999996</v>
      </c>
      <c r="BD35" s="722">
        <v>7.6231330000000002</v>
      </c>
      <c r="BE35" s="722">
        <v>7.828843</v>
      </c>
      <c r="BF35" s="722">
        <v>8.0738679999999992</v>
      </c>
      <c r="BG35" s="722">
        <v>7.7720890000000002</v>
      </c>
      <c r="BH35" s="722">
        <v>8.0210080000000001</v>
      </c>
      <c r="BI35" s="722">
        <v>7.5338529999999997</v>
      </c>
      <c r="BJ35" s="722">
        <v>7.8582280000000004</v>
      </c>
      <c r="BK35" s="722">
        <v>7.7352270000000001</v>
      </c>
      <c r="BL35" s="722">
        <v>7.2436980000000002</v>
      </c>
      <c r="BM35" s="722">
        <v>7.7987859999999998</v>
      </c>
      <c r="BN35" s="722">
        <v>7.6693530000000001</v>
      </c>
      <c r="BO35" s="722">
        <v>7.7558639999999999</v>
      </c>
      <c r="BP35" s="722">
        <v>7.6875679999999997</v>
      </c>
      <c r="BQ35" s="722">
        <v>7.8949129999999998</v>
      </c>
      <c r="BR35" s="722">
        <v>8.1437360000000005</v>
      </c>
      <c r="BS35" s="722">
        <v>7.836748</v>
      </c>
      <c r="BT35" s="722">
        <v>8.0859369999999995</v>
      </c>
      <c r="BU35" s="722">
        <v>7.589785</v>
      </c>
      <c r="BV35" s="722">
        <v>7.9104999999999999</v>
      </c>
    </row>
    <row r="36" spans="1:74" ht="11.1" customHeight="1" x14ac:dyDescent="0.2">
      <c r="A36" s="111" t="s">
        <v>1196</v>
      </c>
      <c r="B36" s="199" t="s">
        <v>440</v>
      </c>
      <c r="C36" s="721">
        <v>15.547849899999999</v>
      </c>
      <c r="D36" s="721">
        <v>14.49044613</v>
      </c>
      <c r="E36" s="721">
        <v>15.448679970000001</v>
      </c>
      <c r="F36" s="721">
        <v>15.308806710000001</v>
      </c>
      <c r="G36" s="721">
        <v>16.161810769999999</v>
      </c>
      <c r="H36" s="721">
        <v>16.922170359999999</v>
      </c>
      <c r="I36" s="721">
        <v>16.88873152</v>
      </c>
      <c r="J36" s="721">
        <v>17.13312449</v>
      </c>
      <c r="K36" s="721">
        <v>16.179481540000001</v>
      </c>
      <c r="L36" s="721">
        <v>16.395395440000001</v>
      </c>
      <c r="M36" s="721">
        <v>15.75838134</v>
      </c>
      <c r="N36" s="721">
        <v>16.197886879999999</v>
      </c>
      <c r="O36" s="721">
        <v>15.692711210000001</v>
      </c>
      <c r="P36" s="721">
        <v>14.91741987</v>
      </c>
      <c r="Q36" s="721">
        <v>15.667024659999999</v>
      </c>
      <c r="R36" s="721">
        <v>15.860186110000001</v>
      </c>
      <c r="S36" s="721">
        <v>17.04970398</v>
      </c>
      <c r="T36" s="721">
        <v>17.109173819999999</v>
      </c>
      <c r="U36" s="721">
        <v>17.408842870000001</v>
      </c>
      <c r="V36" s="721">
        <v>17.937814629999998</v>
      </c>
      <c r="W36" s="721">
        <v>17.214407489999999</v>
      </c>
      <c r="X36" s="721">
        <v>17.21468432</v>
      </c>
      <c r="Y36" s="721">
        <v>16.091932419999999</v>
      </c>
      <c r="Z36" s="721">
        <v>15.98579462</v>
      </c>
      <c r="AA36" s="721">
        <v>16.786695089999998</v>
      </c>
      <c r="AB36" s="721">
        <v>15.97432527</v>
      </c>
      <c r="AC36" s="721">
        <v>16.309249250000001</v>
      </c>
      <c r="AD36" s="721">
        <v>16.7056182</v>
      </c>
      <c r="AE36" s="721">
        <v>17.470133390000001</v>
      </c>
      <c r="AF36" s="721">
        <v>18.19355358</v>
      </c>
      <c r="AG36" s="721">
        <v>18.745249449999999</v>
      </c>
      <c r="AH36" s="721">
        <v>18.822821879999999</v>
      </c>
      <c r="AI36" s="721">
        <v>17.93404013</v>
      </c>
      <c r="AJ36" s="721">
        <v>17.819344220000001</v>
      </c>
      <c r="AK36" s="721">
        <v>16.376733170000001</v>
      </c>
      <c r="AL36" s="721">
        <v>16.698069409999999</v>
      </c>
      <c r="AM36" s="721">
        <v>15.462039580000001</v>
      </c>
      <c r="AN36" s="721">
        <v>15.293521439999999</v>
      </c>
      <c r="AO36" s="721">
        <v>15.944642480000001</v>
      </c>
      <c r="AP36" s="721">
        <v>14.975745119999999</v>
      </c>
      <c r="AQ36" s="721">
        <v>14.624646220000001</v>
      </c>
      <c r="AR36" s="721">
        <v>15.315354689999999</v>
      </c>
      <c r="AS36" s="721">
        <v>15.889385860000001</v>
      </c>
      <c r="AT36" s="721">
        <v>16.131791119999999</v>
      </c>
      <c r="AU36" s="721">
        <v>15.686740540000001</v>
      </c>
      <c r="AV36" s="721">
        <v>16.936769829999999</v>
      </c>
      <c r="AW36" s="721">
        <v>15.307845789</v>
      </c>
      <c r="AX36" s="721">
        <v>15.671293438999999</v>
      </c>
      <c r="AY36" s="722">
        <v>15.644</v>
      </c>
      <c r="AZ36" s="722">
        <v>14.77392</v>
      </c>
      <c r="BA36" s="722">
        <v>16.119530000000001</v>
      </c>
      <c r="BB36" s="722">
        <v>16.204229999999999</v>
      </c>
      <c r="BC36" s="722">
        <v>15.68172</v>
      </c>
      <c r="BD36" s="722">
        <v>15.940340000000001</v>
      </c>
      <c r="BE36" s="722">
        <v>16.261579999999999</v>
      </c>
      <c r="BF36" s="722">
        <v>16.432790000000001</v>
      </c>
      <c r="BG36" s="722">
        <v>15.9918</v>
      </c>
      <c r="BH36" s="722">
        <v>17.136240000000001</v>
      </c>
      <c r="BI36" s="722">
        <v>15.45904</v>
      </c>
      <c r="BJ36" s="722">
        <v>15.94289</v>
      </c>
      <c r="BK36" s="722">
        <v>15.97818</v>
      </c>
      <c r="BL36" s="722">
        <v>15.10599</v>
      </c>
      <c r="BM36" s="722">
        <v>16.50413</v>
      </c>
      <c r="BN36" s="722">
        <v>16.592469999999999</v>
      </c>
      <c r="BO36" s="722">
        <v>16.072089999999999</v>
      </c>
      <c r="BP36" s="722">
        <v>16.346509999999999</v>
      </c>
      <c r="BQ36" s="722">
        <v>16.67923</v>
      </c>
      <c r="BR36" s="722">
        <v>16.853760000000001</v>
      </c>
      <c r="BS36" s="722">
        <v>16.398430000000001</v>
      </c>
      <c r="BT36" s="722">
        <v>17.573119999999999</v>
      </c>
      <c r="BU36" s="722">
        <v>15.838839999999999</v>
      </c>
      <c r="BV36" s="722">
        <v>16.328610000000001</v>
      </c>
    </row>
    <row r="37" spans="1:74" s="116" customFormat="1" ht="11.1" customHeight="1" x14ac:dyDescent="0.2">
      <c r="A37" s="111" t="s">
        <v>1197</v>
      </c>
      <c r="B37" s="199" t="s">
        <v>441</v>
      </c>
      <c r="C37" s="721">
        <v>6.5020816899999998</v>
      </c>
      <c r="D37" s="721">
        <v>6.0384317100000002</v>
      </c>
      <c r="E37" s="721">
        <v>6.5018914399999996</v>
      </c>
      <c r="F37" s="721">
        <v>6.4371505100000004</v>
      </c>
      <c r="G37" s="721">
        <v>6.9837495799999996</v>
      </c>
      <c r="H37" s="721">
        <v>7.4554851700000002</v>
      </c>
      <c r="I37" s="721">
        <v>7.8504457099999998</v>
      </c>
      <c r="J37" s="721">
        <v>7.7106805700000001</v>
      </c>
      <c r="K37" s="721">
        <v>7.1896537599999997</v>
      </c>
      <c r="L37" s="721">
        <v>6.6577775499999996</v>
      </c>
      <c r="M37" s="721">
        <v>6.3170563499999997</v>
      </c>
      <c r="N37" s="721">
        <v>6.5669719899999999</v>
      </c>
      <c r="O37" s="721">
        <v>6.5548621300000001</v>
      </c>
      <c r="P37" s="721">
        <v>5.9862575099999997</v>
      </c>
      <c r="Q37" s="721">
        <v>6.4334887500000004</v>
      </c>
      <c r="R37" s="721">
        <v>6.5269424699999998</v>
      </c>
      <c r="S37" s="721">
        <v>7.0792841400000004</v>
      </c>
      <c r="T37" s="721">
        <v>7.4344015800000003</v>
      </c>
      <c r="U37" s="721">
        <v>8.0787343000000007</v>
      </c>
      <c r="V37" s="721">
        <v>7.9742498800000003</v>
      </c>
      <c r="W37" s="721">
        <v>7.3145258499999999</v>
      </c>
      <c r="X37" s="721">
        <v>6.8550134199999997</v>
      </c>
      <c r="Y37" s="721">
        <v>6.7710160100000003</v>
      </c>
      <c r="Z37" s="721">
        <v>6.7788780300000004</v>
      </c>
      <c r="AA37" s="721">
        <v>6.6632180400000003</v>
      </c>
      <c r="AB37" s="721">
        <v>6.1198266400000003</v>
      </c>
      <c r="AC37" s="721">
        <v>6.6426120700000002</v>
      </c>
      <c r="AD37" s="721">
        <v>6.5850616899999999</v>
      </c>
      <c r="AE37" s="721">
        <v>7.0099065899999999</v>
      </c>
      <c r="AF37" s="721">
        <v>7.6699699099999998</v>
      </c>
      <c r="AG37" s="721">
        <v>8.1468886999999999</v>
      </c>
      <c r="AH37" s="721">
        <v>8.1271519899999998</v>
      </c>
      <c r="AI37" s="721">
        <v>7.4692457699999997</v>
      </c>
      <c r="AJ37" s="721">
        <v>6.9130910400000003</v>
      </c>
      <c r="AK37" s="721">
        <v>6.6360880699999996</v>
      </c>
      <c r="AL37" s="721">
        <v>6.8299725599999999</v>
      </c>
      <c r="AM37" s="721">
        <v>6.8641698900000003</v>
      </c>
      <c r="AN37" s="721">
        <v>6.4453222200000004</v>
      </c>
      <c r="AO37" s="721">
        <v>6.66326617</v>
      </c>
      <c r="AP37" s="721">
        <v>6.3836197099999996</v>
      </c>
      <c r="AQ37" s="721">
        <v>6.7784994200000002</v>
      </c>
      <c r="AR37" s="721">
        <v>7.1328809900000003</v>
      </c>
      <c r="AS37" s="721">
        <v>7.7845581499999996</v>
      </c>
      <c r="AT37" s="721">
        <v>7.8043421200000003</v>
      </c>
      <c r="AU37" s="721">
        <v>7.0372907600000003</v>
      </c>
      <c r="AV37" s="721">
        <v>6.9728159400000003</v>
      </c>
      <c r="AW37" s="721">
        <v>6.6724850089999999</v>
      </c>
      <c r="AX37" s="721">
        <v>6.8242972083</v>
      </c>
      <c r="AY37" s="722">
        <v>6.8406149999999997</v>
      </c>
      <c r="AZ37" s="722">
        <v>6.2117040000000001</v>
      </c>
      <c r="BA37" s="722">
        <v>6.716818</v>
      </c>
      <c r="BB37" s="722">
        <v>6.6970789999999996</v>
      </c>
      <c r="BC37" s="722">
        <v>7.0815939999999999</v>
      </c>
      <c r="BD37" s="722">
        <v>7.3382420000000002</v>
      </c>
      <c r="BE37" s="722">
        <v>7.9447219999999996</v>
      </c>
      <c r="BF37" s="722">
        <v>7.9308769999999997</v>
      </c>
      <c r="BG37" s="722">
        <v>7.1489929999999999</v>
      </c>
      <c r="BH37" s="722">
        <v>7.0582399999999996</v>
      </c>
      <c r="BI37" s="722">
        <v>6.7417100000000003</v>
      </c>
      <c r="BJ37" s="722">
        <v>6.9214079999999996</v>
      </c>
      <c r="BK37" s="722">
        <v>6.9508830000000001</v>
      </c>
      <c r="BL37" s="722">
        <v>6.3158500000000002</v>
      </c>
      <c r="BM37" s="722">
        <v>6.8323689999999999</v>
      </c>
      <c r="BN37" s="722">
        <v>6.8143510000000003</v>
      </c>
      <c r="BO37" s="722">
        <v>7.2075040000000001</v>
      </c>
      <c r="BP37" s="722">
        <v>7.4696769999999999</v>
      </c>
      <c r="BQ37" s="722">
        <v>8.0884689999999999</v>
      </c>
      <c r="BR37" s="722">
        <v>8.0739099999999997</v>
      </c>
      <c r="BS37" s="722">
        <v>7.2774099999999997</v>
      </c>
      <c r="BT37" s="722">
        <v>7.1842160000000002</v>
      </c>
      <c r="BU37" s="722">
        <v>6.8606670000000003</v>
      </c>
      <c r="BV37" s="722">
        <v>7.0411910000000004</v>
      </c>
    </row>
    <row r="38" spans="1:74" s="116" customFormat="1" ht="11.1" customHeight="1" x14ac:dyDescent="0.2">
      <c r="A38" s="111" t="s">
        <v>1198</v>
      </c>
      <c r="B38" s="199" t="s">
        <v>242</v>
      </c>
      <c r="C38" s="721">
        <v>6.6334997500000004</v>
      </c>
      <c r="D38" s="721">
        <v>6.3618521899999996</v>
      </c>
      <c r="E38" s="721">
        <v>6.7888548599999998</v>
      </c>
      <c r="F38" s="721">
        <v>6.8725482299999996</v>
      </c>
      <c r="G38" s="721">
        <v>7.0943108800000001</v>
      </c>
      <c r="H38" s="721">
        <v>7.8547998300000001</v>
      </c>
      <c r="I38" s="721">
        <v>8.0530799999999996</v>
      </c>
      <c r="J38" s="721">
        <v>8.4502237400000002</v>
      </c>
      <c r="K38" s="721">
        <v>7.6907109199999999</v>
      </c>
      <c r="L38" s="721">
        <v>7.5145223400000001</v>
      </c>
      <c r="M38" s="721">
        <v>6.81706769</v>
      </c>
      <c r="N38" s="721">
        <v>6.7363505999999997</v>
      </c>
      <c r="O38" s="721">
        <v>6.8989209100000002</v>
      </c>
      <c r="P38" s="721">
        <v>6.5242270700000002</v>
      </c>
      <c r="Q38" s="721">
        <v>6.9060409900000002</v>
      </c>
      <c r="R38" s="721">
        <v>6.6280672599999999</v>
      </c>
      <c r="S38" s="721">
        <v>7.4715677899999999</v>
      </c>
      <c r="T38" s="721">
        <v>7.82101866</v>
      </c>
      <c r="U38" s="721">
        <v>8.3326759199999998</v>
      </c>
      <c r="V38" s="721">
        <v>8.8224696999999992</v>
      </c>
      <c r="W38" s="721">
        <v>7.6101696099999998</v>
      </c>
      <c r="X38" s="721">
        <v>7.8888755799999997</v>
      </c>
      <c r="Y38" s="721">
        <v>7.1212666200000001</v>
      </c>
      <c r="Z38" s="721">
        <v>6.7251828800000002</v>
      </c>
      <c r="AA38" s="721">
        <v>7.0558996599999997</v>
      </c>
      <c r="AB38" s="721">
        <v>6.4271844299999996</v>
      </c>
      <c r="AC38" s="721">
        <v>6.72250426</v>
      </c>
      <c r="AD38" s="721">
        <v>6.7449505099999998</v>
      </c>
      <c r="AE38" s="721">
        <v>7.4701312599999996</v>
      </c>
      <c r="AF38" s="721">
        <v>7.2566620100000003</v>
      </c>
      <c r="AG38" s="721">
        <v>8.3672000499999992</v>
      </c>
      <c r="AH38" s="721">
        <v>8.4862989599999992</v>
      </c>
      <c r="AI38" s="721">
        <v>7.8111003700000001</v>
      </c>
      <c r="AJ38" s="721">
        <v>7.6558807800000004</v>
      </c>
      <c r="AK38" s="721">
        <v>6.69411793</v>
      </c>
      <c r="AL38" s="721">
        <v>6.9559598400000002</v>
      </c>
      <c r="AM38" s="721">
        <v>6.4111607900000003</v>
      </c>
      <c r="AN38" s="721">
        <v>6.2871721300000001</v>
      </c>
      <c r="AO38" s="721">
        <v>6.5447239899999996</v>
      </c>
      <c r="AP38" s="721">
        <v>6.1657796899999999</v>
      </c>
      <c r="AQ38" s="721">
        <v>6.5001747300000003</v>
      </c>
      <c r="AR38" s="721">
        <v>7.0164777599999999</v>
      </c>
      <c r="AS38" s="721">
        <v>7.5680689900000004</v>
      </c>
      <c r="AT38" s="721">
        <v>7.5658337700000002</v>
      </c>
      <c r="AU38" s="721">
        <v>6.9735738500000002</v>
      </c>
      <c r="AV38" s="721">
        <v>7.0639637500000001</v>
      </c>
      <c r="AW38" s="721">
        <v>6.1665238999999996</v>
      </c>
      <c r="AX38" s="721">
        <v>6.6423489925999997</v>
      </c>
      <c r="AY38" s="722">
        <v>6.1344810000000001</v>
      </c>
      <c r="AZ38" s="722">
        <v>5.8366540000000002</v>
      </c>
      <c r="BA38" s="722">
        <v>6.370895</v>
      </c>
      <c r="BB38" s="722">
        <v>6.1967530000000002</v>
      </c>
      <c r="BC38" s="722">
        <v>6.52271</v>
      </c>
      <c r="BD38" s="722">
        <v>6.9891139999999998</v>
      </c>
      <c r="BE38" s="722">
        <v>7.4991880000000002</v>
      </c>
      <c r="BF38" s="722">
        <v>7.5670970000000004</v>
      </c>
      <c r="BG38" s="722">
        <v>6.9131220000000004</v>
      </c>
      <c r="BH38" s="722">
        <v>6.9823050000000002</v>
      </c>
      <c r="BI38" s="722">
        <v>6.0758169999999998</v>
      </c>
      <c r="BJ38" s="722">
        <v>6.557499</v>
      </c>
      <c r="BK38" s="722">
        <v>6.0608060000000004</v>
      </c>
      <c r="BL38" s="722">
        <v>5.7709590000000004</v>
      </c>
      <c r="BM38" s="722">
        <v>6.3098520000000002</v>
      </c>
      <c r="BN38" s="722">
        <v>6.1354759999999997</v>
      </c>
      <c r="BO38" s="722">
        <v>6.4590860000000001</v>
      </c>
      <c r="BP38" s="722">
        <v>6.9247839999999998</v>
      </c>
      <c r="BQ38" s="722">
        <v>7.4134869999999999</v>
      </c>
      <c r="BR38" s="722">
        <v>7.4900630000000001</v>
      </c>
      <c r="BS38" s="722">
        <v>6.8433869999999999</v>
      </c>
      <c r="BT38" s="722">
        <v>6.9110899999999997</v>
      </c>
      <c r="BU38" s="722">
        <v>6.0087460000000004</v>
      </c>
      <c r="BV38" s="722">
        <v>6.4846339999999998</v>
      </c>
    </row>
    <row r="39" spans="1:74" s="116" customFormat="1" ht="11.1" customHeight="1" x14ac:dyDescent="0.2">
      <c r="A39" s="111" t="s">
        <v>1199</v>
      </c>
      <c r="B39" s="199" t="s">
        <v>243</v>
      </c>
      <c r="C39" s="721">
        <v>0.40405827</v>
      </c>
      <c r="D39" s="721">
        <v>0.38124373</v>
      </c>
      <c r="E39" s="721">
        <v>0.42068998000000002</v>
      </c>
      <c r="F39" s="721">
        <v>0.41028313</v>
      </c>
      <c r="G39" s="721">
        <v>0.42177770999999997</v>
      </c>
      <c r="H39" s="721">
        <v>0.41971565999999999</v>
      </c>
      <c r="I39" s="721">
        <v>0.44401694000000003</v>
      </c>
      <c r="J39" s="721">
        <v>0.45039076</v>
      </c>
      <c r="K39" s="721">
        <v>0.43750138999999999</v>
      </c>
      <c r="L39" s="721">
        <v>0.43999079000000002</v>
      </c>
      <c r="M39" s="721">
        <v>0.40988005999999999</v>
      </c>
      <c r="N39" s="721">
        <v>0.39390159000000002</v>
      </c>
      <c r="O39" s="721">
        <v>0.39631044999999998</v>
      </c>
      <c r="P39" s="721">
        <v>0.37984983</v>
      </c>
      <c r="Q39" s="721">
        <v>0.39621730999999999</v>
      </c>
      <c r="R39" s="721">
        <v>0.39311647</v>
      </c>
      <c r="S39" s="721">
        <v>0.40519223999999998</v>
      </c>
      <c r="T39" s="721">
        <v>0.41459072000000002</v>
      </c>
      <c r="U39" s="721">
        <v>0.43695870999999997</v>
      </c>
      <c r="V39" s="721">
        <v>0.44159314</v>
      </c>
      <c r="W39" s="721">
        <v>0.42379575000000003</v>
      </c>
      <c r="X39" s="721">
        <v>0.43966428000000002</v>
      </c>
      <c r="Y39" s="721">
        <v>0.41234912000000001</v>
      </c>
      <c r="Z39" s="721">
        <v>0.40531898</v>
      </c>
      <c r="AA39" s="721">
        <v>0.38608576</v>
      </c>
      <c r="AB39" s="721">
        <v>0.34105380000000002</v>
      </c>
      <c r="AC39" s="721">
        <v>0.37730140000000001</v>
      </c>
      <c r="AD39" s="721">
        <v>0.37708291999999999</v>
      </c>
      <c r="AE39" s="721">
        <v>0.40728463999999998</v>
      </c>
      <c r="AF39" s="721">
        <v>0.41084051999999999</v>
      </c>
      <c r="AG39" s="721">
        <v>0.43260085999999998</v>
      </c>
      <c r="AH39" s="721">
        <v>0.45843008000000002</v>
      </c>
      <c r="AI39" s="721">
        <v>0.43308492999999998</v>
      </c>
      <c r="AJ39" s="721">
        <v>0.43646602000000001</v>
      </c>
      <c r="AK39" s="721">
        <v>0.41606380999999998</v>
      </c>
      <c r="AL39" s="721">
        <v>0.41070327000000001</v>
      </c>
      <c r="AM39" s="721">
        <v>0.40750041999999997</v>
      </c>
      <c r="AN39" s="721">
        <v>0.36705409</v>
      </c>
      <c r="AO39" s="721">
        <v>0.39687570999999999</v>
      </c>
      <c r="AP39" s="721">
        <v>0.33498958000000001</v>
      </c>
      <c r="AQ39" s="721">
        <v>0.35035786000000002</v>
      </c>
      <c r="AR39" s="721">
        <v>0.36460342000000001</v>
      </c>
      <c r="AS39" s="721">
        <v>0.38467673000000002</v>
      </c>
      <c r="AT39" s="721">
        <v>0.39642126999999999</v>
      </c>
      <c r="AU39" s="721">
        <v>0.37260859000000002</v>
      </c>
      <c r="AV39" s="721">
        <v>0.39626425999999998</v>
      </c>
      <c r="AW39" s="721">
        <v>0.39423449999999999</v>
      </c>
      <c r="AX39" s="721">
        <v>0.39553799000000001</v>
      </c>
      <c r="AY39" s="722">
        <v>0.39603379999999999</v>
      </c>
      <c r="AZ39" s="722">
        <v>0.34727770000000002</v>
      </c>
      <c r="BA39" s="722">
        <v>0.39437030000000001</v>
      </c>
      <c r="BB39" s="722">
        <v>0.34865170000000001</v>
      </c>
      <c r="BC39" s="722">
        <v>0.36293560000000002</v>
      </c>
      <c r="BD39" s="722">
        <v>0.37153550000000002</v>
      </c>
      <c r="BE39" s="722">
        <v>0.38881759999999999</v>
      </c>
      <c r="BF39" s="722">
        <v>0.3994936</v>
      </c>
      <c r="BG39" s="722">
        <v>0.37517840000000002</v>
      </c>
      <c r="BH39" s="722">
        <v>0.39721709999999999</v>
      </c>
      <c r="BI39" s="722">
        <v>0.39423079999999999</v>
      </c>
      <c r="BJ39" s="722">
        <v>0.39725300000000002</v>
      </c>
      <c r="BK39" s="722">
        <v>0.39869860000000001</v>
      </c>
      <c r="BL39" s="722">
        <v>0.34993360000000001</v>
      </c>
      <c r="BM39" s="722">
        <v>0.39765060000000002</v>
      </c>
      <c r="BN39" s="722">
        <v>0.35165279999999999</v>
      </c>
      <c r="BO39" s="722">
        <v>0.36614530000000001</v>
      </c>
      <c r="BP39" s="722">
        <v>0.37485760000000001</v>
      </c>
      <c r="BQ39" s="722">
        <v>0.39227489999999998</v>
      </c>
      <c r="BR39" s="722">
        <v>0.40301090000000001</v>
      </c>
      <c r="BS39" s="722">
        <v>0.37842920000000002</v>
      </c>
      <c r="BT39" s="722">
        <v>0.4005901</v>
      </c>
      <c r="BU39" s="722">
        <v>0.39746229999999999</v>
      </c>
      <c r="BV39" s="722">
        <v>0.40036379999999999</v>
      </c>
    </row>
    <row r="40" spans="1:74" s="116" customFormat="1" ht="11.1" customHeight="1" x14ac:dyDescent="0.2">
      <c r="A40" s="111" t="s">
        <v>1200</v>
      </c>
      <c r="B40" s="199" t="s">
        <v>443</v>
      </c>
      <c r="C40" s="721">
        <v>78.809113389999993</v>
      </c>
      <c r="D40" s="721">
        <v>74.533794049999997</v>
      </c>
      <c r="E40" s="721">
        <v>80.530224799999999</v>
      </c>
      <c r="F40" s="721">
        <v>78.898557760000003</v>
      </c>
      <c r="G40" s="721">
        <v>83.134470309999998</v>
      </c>
      <c r="H40" s="721">
        <v>85.398538310000006</v>
      </c>
      <c r="I40" s="721">
        <v>87.806131890000003</v>
      </c>
      <c r="J40" s="721">
        <v>89.134442910000004</v>
      </c>
      <c r="K40" s="721">
        <v>83.540140260000001</v>
      </c>
      <c r="L40" s="721">
        <v>82.815130679999996</v>
      </c>
      <c r="M40" s="721">
        <v>79.455591850000005</v>
      </c>
      <c r="N40" s="721">
        <v>80.241809140000001</v>
      </c>
      <c r="O40" s="721">
        <v>79.889791200000005</v>
      </c>
      <c r="P40" s="721">
        <v>75.661188859999996</v>
      </c>
      <c r="Q40" s="721">
        <v>81.052926760000005</v>
      </c>
      <c r="R40" s="721">
        <v>79.083418890000004</v>
      </c>
      <c r="S40" s="721">
        <v>85.637647099999995</v>
      </c>
      <c r="T40" s="721">
        <v>85.536241020000006</v>
      </c>
      <c r="U40" s="721">
        <v>89.301356670000004</v>
      </c>
      <c r="V40" s="721">
        <v>92.105751400000003</v>
      </c>
      <c r="W40" s="721">
        <v>85.678994119999999</v>
      </c>
      <c r="X40" s="721">
        <v>85.300743479999994</v>
      </c>
      <c r="Y40" s="721">
        <v>81.118357430000003</v>
      </c>
      <c r="Z40" s="721">
        <v>80.306136300000006</v>
      </c>
      <c r="AA40" s="721">
        <v>82.609756970000007</v>
      </c>
      <c r="AB40" s="721">
        <v>76.447262789999996</v>
      </c>
      <c r="AC40" s="721">
        <v>81.092831009999998</v>
      </c>
      <c r="AD40" s="721">
        <v>80.459758440000002</v>
      </c>
      <c r="AE40" s="721">
        <v>84.661293049999998</v>
      </c>
      <c r="AF40" s="721">
        <v>84.991994640000001</v>
      </c>
      <c r="AG40" s="721">
        <v>90.752186690000002</v>
      </c>
      <c r="AH40" s="721">
        <v>91.061842179999999</v>
      </c>
      <c r="AI40" s="721">
        <v>86.160376979999995</v>
      </c>
      <c r="AJ40" s="721">
        <v>84.396137409999994</v>
      </c>
      <c r="AK40" s="721">
        <v>79.624664109999998</v>
      </c>
      <c r="AL40" s="721">
        <v>80.094745140000001</v>
      </c>
      <c r="AM40" s="721">
        <v>77.425602119999994</v>
      </c>
      <c r="AN40" s="721">
        <v>75.650084559999996</v>
      </c>
      <c r="AO40" s="721">
        <v>77.564651130000001</v>
      </c>
      <c r="AP40" s="721">
        <v>69.590770989999996</v>
      </c>
      <c r="AQ40" s="721">
        <v>71.219944769999998</v>
      </c>
      <c r="AR40" s="721">
        <v>75.210989600000005</v>
      </c>
      <c r="AS40" s="721">
        <v>81.276252869999993</v>
      </c>
      <c r="AT40" s="721">
        <v>82.58231954</v>
      </c>
      <c r="AU40" s="721">
        <v>77.504780949999997</v>
      </c>
      <c r="AV40" s="721">
        <v>81.860698369999994</v>
      </c>
      <c r="AW40" s="721">
        <v>75.620268929999995</v>
      </c>
      <c r="AX40" s="721">
        <v>77.467326736000004</v>
      </c>
      <c r="AY40" s="722">
        <v>76.214709999999997</v>
      </c>
      <c r="AZ40" s="722">
        <v>71.6464</v>
      </c>
      <c r="BA40" s="722">
        <v>77.30283</v>
      </c>
      <c r="BB40" s="722">
        <v>74.725849999999994</v>
      </c>
      <c r="BC40" s="722">
        <v>75.83784</v>
      </c>
      <c r="BD40" s="722">
        <v>77.62527</v>
      </c>
      <c r="BE40" s="722">
        <v>83.020650000000003</v>
      </c>
      <c r="BF40" s="722">
        <v>83.756590000000003</v>
      </c>
      <c r="BG40" s="722">
        <v>78.290909999999997</v>
      </c>
      <c r="BH40" s="722">
        <v>82.110389999999995</v>
      </c>
      <c r="BI40" s="722">
        <v>75.560310000000001</v>
      </c>
      <c r="BJ40" s="722">
        <v>77.928200000000004</v>
      </c>
      <c r="BK40" s="722">
        <v>76.870180000000005</v>
      </c>
      <c r="BL40" s="722">
        <v>72.360510000000005</v>
      </c>
      <c r="BM40" s="722">
        <v>78.164479999999998</v>
      </c>
      <c r="BN40" s="722">
        <v>75.607510000000005</v>
      </c>
      <c r="BO40" s="722">
        <v>76.763559999999998</v>
      </c>
      <c r="BP40" s="722">
        <v>78.601519999999994</v>
      </c>
      <c r="BQ40" s="722">
        <v>84.02534</v>
      </c>
      <c r="BR40" s="722">
        <v>84.780720000000002</v>
      </c>
      <c r="BS40" s="722">
        <v>79.217619999999997</v>
      </c>
      <c r="BT40" s="722">
        <v>83.100290000000001</v>
      </c>
      <c r="BU40" s="722">
        <v>76.446659999999994</v>
      </c>
      <c r="BV40" s="722">
        <v>78.819379999999995</v>
      </c>
    </row>
    <row r="41" spans="1:74" s="116" customFormat="1" ht="11.1" customHeight="1" x14ac:dyDescent="0.2">
      <c r="A41" s="117"/>
      <c r="B41" s="118" t="s">
        <v>241</v>
      </c>
      <c r="C41" s="725"/>
      <c r="D41" s="725"/>
      <c r="E41" s="725"/>
      <c r="F41" s="725"/>
      <c r="G41" s="725"/>
      <c r="H41" s="725"/>
      <c r="I41" s="725"/>
      <c r="J41" s="725"/>
      <c r="K41" s="725"/>
      <c r="L41" s="725"/>
      <c r="M41" s="725"/>
      <c r="N41" s="725"/>
      <c r="O41" s="725"/>
      <c r="P41" s="725"/>
      <c r="Q41" s="725"/>
      <c r="R41" s="725"/>
      <c r="S41" s="725"/>
      <c r="T41" s="725"/>
      <c r="U41" s="725"/>
      <c r="V41" s="725"/>
      <c r="W41" s="725"/>
      <c r="X41" s="725"/>
      <c r="Y41" s="725"/>
      <c r="Z41" s="725"/>
      <c r="AA41" s="725"/>
      <c r="AB41" s="725"/>
      <c r="AC41" s="725"/>
      <c r="AD41" s="725"/>
      <c r="AE41" s="725"/>
      <c r="AF41" s="725"/>
      <c r="AG41" s="725"/>
      <c r="AH41" s="725"/>
      <c r="AI41" s="725"/>
      <c r="AJ41" s="725"/>
      <c r="AK41" s="725"/>
      <c r="AL41" s="725"/>
      <c r="AM41" s="725"/>
      <c r="AN41" s="725"/>
      <c r="AO41" s="725"/>
      <c r="AP41" s="725"/>
      <c r="AQ41" s="725"/>
      <c r="AR41" s="725"/>
      <c r="AS41" s="725"/>
      <c r="AT41" s="725"/>
      <c r="AU41" s="725"/>
      <c r="AV41" s="725"/>
      <c r="AW41" s="725"/>
      <c r="AX41" s="725"/>
      <c r="AY41" s="726"/>
      <c r="AZ41" s="726"/>
      <c r="BA41" s="726"/>
      <c r="BB41" s="726"/>
      <c r="BC41" s="726"/>
      <c r="BD41" s="726"/>
      <c r="BE41" s="726"/>
      <c r="BF41" s="726"/>
      <c r="BG41" s="726"/>
      <c r="BH41" s="726"/>
      <c r="BI41" s="726"/>
      <c r="BJ41" s="726"/>
      <c r="BK41" s="726"/>
      <c r="BL41" s="726"/>
      <c r="BM41" s="726"/>
      <c r="BN41" s="726"/>
      <c r="BO41" s="726"/>
      <c r="BP41" s="726"/>
      <c r="BQ41" s="726"/>
      <c r="BR41" s="726"/>
      <c r="BS41" s="726"/>
      <c r="BT41" s="726"/>
      <c r="BU41" s="726"/>
      <c r="BV41" s="726"/>
    </row>
    <row r="42" spans="1:74" s="116" customFormat="1" ht="11.1" customHeight="1" x14ac:dyDescent="0.2">
      <c r="A42" s="111" t="s">
        <v>1201</v>
      </c>
      <c r="B42" s="199" t="s">
        <v>435</v>
      </c>
      <c r="C42" s="727">
        <v>10.289482810000001</v>
      </c>
      <c r="D42" s="727">
        <v>9.0814820199999993</v>
      </c>
      <c r="E42" s="727">
        <v>9.6992296200000006</v>
      </c>
      <c r="F42" s="727">
        <v>8.77836645</v>
      </c>
      <c r="G42" s="727">
        <v>8.5877208599999992</v>
      </c>
      <c r="H42" s="727">
        <v>9.6746092299999997</v>
      </c>
      <c r="I42" s="727">
        <v>10.97026617</v>
      </c>
      <c r="J42" s="727">
        <v>10.75815515</v>
      </c>
      <c r="K42" s="727">
        <v>9.5631617000000002</v>
      </c>
      <c r="L42" s="727">
        <v>8.88902663</v>
      </c>
      <c r="M42" s="727">
        <v>8.9720248700000003</v>
      </c>
      <c r="N42" s="727">
        <v>10.19459355</v>
      </c>
      <c r="O42" s="727">
        <v>11.146066210000001</v>
      </c>
      <c r="P42" s="727">
        <v>9.2728170100000007</v>
      </c>
      <c r="Q42" s="727">
        <v>9.2623340899999995</v>
      </c>
      <c r="R42" s="727">
        <v>8.7895088799999996</v>
      </c>
      <c r="S42" s="727">
        <v>8.8021693200000009</v>
      </c>
      <c r="T42" s="727">
        <v>9.4327578200000008</v>
      </c>
      <c r="U42" s="727">
        <v>11.4754053</v>
      </c>
      <c r="V42" s="727">
        <v>12.067728150000001</v>
      </c>
      <c r="W42" s="727">
        <v>10.119674379999999</v>
      </c>
      <c r="X42" s="727">
        <v>9.1795639300000005</v>
      </c>
      <c r="Y42" s="727">
        <v>9.1953083400000004</v>
      </c>
      <c r="Z42" s="727">
        <v>9.8910136899999994</v>
      </c>
      <c r="AA42" s="727">
        <v>10.640056019999999</v>
      </c>
      <c r="AB42" s="727">
        <v>9.3062390599999993</v>
      </c>
      <c r="AC42" s="727">
        <v>9.5146696199999994</v>
      </c>
      <c r="AD42" s="727">
        <v>8.4934482899999999</v>
      </c>
      <c r="AE42" s="727">
        <v>8.5360293899999995</v>
      </c>
      <c r="AF42" s="727">
        <v>8.9270514199999997</v>
      </c>
      <c r="AG42" s="727">
        <v>11.56387786</v>
      </c>
      <c r="AH42" s="727">
        <v>10.94150288</v>
      </c>
      <c r="AI42" s="727">
        <v>9.0049322000000007</v>
      </c>
      <c r="AJ42" s="727">
        <v>8.7294722100000008</v>
      </c>
      <c r="AK42" s="727">
        <v>8.8401210300000006</v>
      </c>
      <c r="AL42" s="727">
        <v>9.9604701999999996</v>
      </c>
      <c r="AM42" s="727">
        <v>9.8944100000000006</v>
      </c>
      <c r="AN42" s="727">
        <v>9.0691436000000003</v>
      </c>
      <c r="AO42" s="727">
        <v>8.8094477199999996</v>
      </c>
      <c r="AP42" s="727">
        <v>7.9481111000000002</v>
      </c>
      <c r="AQ42" s="727">
        <v>7.9922855999999998</v>
      </c>
      <c r="AR42" s="727">
        <v>9.1460705600000001</v>
      </c>
      <c r="AS42" s="727">
        <v>11.40424535</v>
      </c>
      <c r="AT42" s="727">
        <v>11.12336249</v>
      </c>
      <c r="AU42" s="727">
        <v>9.2739530299999995</v>
      </c>
      <c r="AV42" s="727">
        <v>8.4311339499999995</v>
      </c>
      <c r="AW42" s="727">
        <v>8.5748770739999998</v>
      </c>
      <c r="AX42" s="727">
        <v>9.6992607665000001</v>
      </c>
      <c r="AY42" s="728">
        <v>9.9334000000000007</v>
      </c>
      <c r="AZ42" s="728">
        <v>8.9317290000000007</v>
      </c>
      <c r="BA42" s="728">
        <v>9.0330670000000008</v>
      </c>
      <c r="BB42" s="728">
        <v>8.2295180000000006</v>
      </c>
      <c r="BC42" s="728">
        <v>8.2471580000000007</v>
      </c>
      <c r="BD42" s="728">
        <v>9.2862829999999992</v>
      </c>
      <c r="BE42" s="728">
        <v>10.741989999999999</v>
      </c>
      <c r="BF42" s="728">
        <v>10.700989999999999</v>
      </c>
      <c r="BG42" s="728">
        <v>9.2455339999999993</v>
      </c>
      <c r="BH42" s="728">
        <v>8.4930990000000008</v>
      </c>
      <c r="BI42" s="728">
        <v>8.6830409999999993</v>
      </c>
      <c r="BJ42" s="728">
        <v>9.8340619999999994</v>
      </c>
      <c r="BK42" s="728">
        <v>9.9545539999999999</v>
      </c>
      <c r="BL42" s="728">
        <v>8.8870889999999996</v>
      </c>
      <c r="BM42" s="728">
        <v>8.9889919999999996</v>
      </c>
      <c r="BN42" s="728">
        <v>8.2143440000000005</v>
      </c>
      <c r="BO42" s="728">
        <v>8.2523579999999992</v>
      </c>
      <c r="BP42" s="728">
        <v>9.2862109999999998</v>
      </c>
      <c r="BQ42" s="728">
        <v>10.7318</v>
      </c>
      <c r="BR42" s="728">
        <v>10.686199999999999</v>
      </c>
      <c r="BS42" s="728">
        <v>9.2284760000000006</v>
      </c>
      <c r="BT42" s="728">
        <v>8.4753760000000007</v>
      </c>
      <c r="BU42" s="728">
        <v>8.6641320000000004</v>
      </c>
      <c r="BV42" s="728">
        <v>9.8151849999999996</v>
      </c>
    </row>
    <row r="43" spans="1:74" s="116" customFormat="1" ht="11.1" customHeight="1" x14ac:dyDescent="0.2">
      <c r="A43" s="111" t="s">
        <v>1202</v>
      </c>
      <c r="B43" s="184" t="s">
        <v>468</v>
      </c>
      <c r="C43" s="727">
        <v>31.794167009999999</v>
      </c>
      <c r="D43" s="727">
        <v>28.995578349999999</v>
      </c>
      <c r="E43" s="727">
        <v>29.333413</v>
      </c>
      <c r="F43" s="727">
        <v>26.843148530000001</v>
      </c>
      <c r="G43" s="727">
        <v>26.709658480000002</v>
      </c>
      <c r="H43" s="727">
        <v>30.353183049999998</v>
      </c>
      <c r="I43" s="727">
        <v>35.252539810000002</v>
      </c>
      <c r="J43" s="727">
        <v>34.159507820000002</v>
      </c>
      <c r="K43" s="727">
        <v>30.556615959999998</v>
      </c>
      <c r="L43" s="727">
        <v>28.52289597</v>
      </c>
      <c r="M43" s="727">
        <v>27.756166159999999</v>
      </c>
      <c r="N43" s="727">
        <v>31.089394939999998</v>
      </c>
      <c r="O43" s="727">
        <v>33.966854480000002</v>
      </c>
      <c r="P43" s="727">
        <v>29.891264670000002</v>
      </c>
      <c r="Q43" s="727">
        <v>29.702020780000002</v>
      </c>
      <c r="R43" s="727">
        <v>27.829738450000001</v>
      </c>
      <c r="S43" s="727">
        <v>27.85851882</v>
      </c>
      <c r="T43" s="727">
        <v>30.353439959999999</v>
      </c>
      <c r="U43" s="727">
        <v>36.034730809999999</v>
      </c>
      <c r="V43" s="727">
        <v>37.073984760000002</v>
      </c>
      <c r="W43" s="727">
        <v>33.895004749999998</v>
      </c>
      <c r="X43" s="727">
        <v>29.065564890000001</v>
      </c>
      <c r="Y43" s="727">
        <v>27.920216199999999</v>
      </c>
      <c r="Z43" s="727">
        <v>31.332005460000001</v>
      </c>
      <c r="AA43" s="727">
        <v>32.566280810000002</v>
      </c>
      <c r="AB43" s="727">
        <v>30.459829509999999</v>
      </c>
      <c r="AC43" s="727">
        <v>30.083404730000002</v>
      </c>
      <c r="AD43" s="727">
        <v>26.388322330000001</v>
      </c>
      <c r="AE43" s="727">
        <v>27.022572719999999</v>
      </c>
      <c r="AF43" s="727">
        <v>29.59359332</v>
      </c>
      <c r="AG43" s="727">
        <v>36.522032320000001</v>
      </c>
      <c r="AH43" s="727">
        <v>35.84547311</v>
      </c>
      <c r="AI43" s="727">
        <v>31.251205389999999</v>
      </c>
      <c r="AJ43" s="727">
        <v>27.709591150000001</v>
      </c>
      <c r="AK43" s="727">
        <v>27.31662553</v>
      </c>
      <c r="AL43" s="727">
        <v>30.33850108</v>
      </c>
      <c r="AM43" s="727">
        <v>30.85429448</v>
      </c>
      <c r="AN43" s="727">
        <v>28.81687299</v>
      </c>
      <c r="AO43" s="727">
        <v>27.230974499999999</v>
      </c>
      <c r="AP43" s="727">
        <v>25.047569429999999</v>
      </c>
      <c r="AQ43" s="727">
        <v>24.409225079999999</v>
      </c>
      <c r="AR43" s="727">
        <v>29.011971819999999</v>
      </c>
      <c r="AS43" s="727">
        <v>36.699485420000002</v>
      </c>
      <c r="AT43" s="727">
        <v>35.247818799999997</v>
      </c>
      <c r="AU43" s="727">
        <v>29.852859209999998</v>
      </c>
      <c r="AV43" s="727">
        <v>26.353677569999999</v>
      </c>
      <c r="AW43" s="727">
        <v>25.619999417999999</v>
      </c>
      <c r="AX43" s="727">
        <v>29.503656834000001</v>
      </c>
      <c r="AY43" s="728">
        <v>30.342420000000001</v>
      </c>
      <c r="AZ43" s="728">
        <v>27.825060000000001</v>
      </c>
      <c r="BA43" s="728">
        <v>27.610019999999999</v>
      </c>
      <c r="BB43" s="728">
        <v>26.314050000000002</v>
      </c>
      <c r="BC43" s="728">
        <v>25.75029</v>
      </c>
      <c r="BD43" s="728">
        <v>30.451450000000001</v>
      </c>
      <c r="BE43" s="728">
        <v>35.296460000000003</v>
      </c>
      <c r="BF43" s="728">
        <v>34.086750000000002</v>
      </c>
      <c r="BG43" s="728">
        <v>30.127400000000002</v>
      </c>
      <c r="BH43" s="728">
        <v>26.928329999999999</v>
      </c>
      <c r="BI43" s="728">
        <v>26.343119999999999</v>
      </c>
      <c r="BJ43" s="728">
        <v>30.420950000000001</v>
      </c>
      <c r="BK43" s="728">
        <v>30.93141</v>
      </c>
      <c r="BL43" s="728">
        <v>28.225069999999999</v>
      </c>
      <c r="BM43" s="728">
        <v>28.041460000000001</v>
      </c>
      <c r="BN43" s="728">
        <v>26.78783</v>
      </c>
      <c r="BO43" s="728">
        <v>26.23433</v>
      </c>
      <c r="BP43" s="728">
        <v>30.995819999999998</v>
      </c>
      <c r="BQ43" s="728">
        <v>35.805390000000003</v>
      </c>
      <c r="BR43" s="728">
        <v>34.52516</v>
      </c>
      <c r="BS43" s="728">
        <v>30.491309999999999</v>
      </c>
      <c r="BT43" s="728">
        <v>27.241969999999998</v>
      </c>
      <c r="BU43" s="728">
        <v>26.6006</v>
      </c>
      <c r="BV43" s="728">
        <v>30.65626</v>
      </c>
    </row>
    <row r="44" spans="1:74" s="116" customFormat="1" ht="11.1" customHeight="1" x14ac:dyDescent="0.2">
      <c r="A44" s="111" t="s">
        <v>1203</v>
      </c>
      <c r="B44" s="199" t="s">
        <v>436</v>
      </c>
      <c r="C44" s="727">
        <v>48.839681339999998</v>
      </c>
      <c r="D44" s="727">
        <v>42.174223019999999</v>
      </c>
      <c r="E44" s="727">
        <v>45.422706259999998</v>
      </c>
      <c r="F44" s="727">
        <v>40.508462639999998</v>
      </c>
      <c r="G44" s="727">
        <v>43.050650650000001</v>
      </c>
      <c r="H44" s="727">
        <v>48.42419297</v>
      </c>
      <c r="I44" s="727">
        <v>53.308580300000003</v>
      </c>
      <c r="J44" s="727">
        <v>50.4878596</v>
      </c>
      <c r="K44" s="727">
        <v>46.337154130000002</v>
      </c>
      <c r="L44" s="727">
        <v>43.467312909999997</v>
      </c>
      <c r="M44" s="727">
        <v>43.42662163</v>
      </c>
      <c r="N44" s="727">
        <v>48.33686866</v>
      </c>
      <c r="O44" s="727">
        <v>51.393219199999997</v>
      </c>
      <c r="P44" s="727">
        <v>44.619480199999998</v>
      </c>
      <c r="Q44" s="727">
        <v>45.957987729999999</v>
      </c>
      <c r="R44" s="727">
        <v>42.55019764</v>
      </c>
      <c r="S44" s="727">
        <v>46.415029539999999</v>
      </c>
      <c r="T44" s="727">
        <v>49.824344080000003</v>
      </c>
      <c r="U44" s="727">
        <v>54.855475269999999</v>
      </c>
      <c r="V44" s="727">
        <v>55.129226879999997</v>
      </c>
      <c r="W44" s="727">
        <v>47.90886888</v>
      </c>
      <c r="X44" s="727">
        <v>44.962744239999999</v>
      </c>
      <c r="Y44" s="727">
        <v>44.551037370000003</v>
      </c>
      <c r="Z44" s="727">
        <v>47.425792080000001</v>
      </c>
      <c r="AA44" s="727">
        <v>50.062837620000003</v>
      </c>
      <c r="AB44" s="727">
        <v>44.947300740000003</v>
      </c>
      <c r="AC44" s="727">
        <v>46.926015030000002</v>
      </c>
      <c r="AD44" s="727">
        <v>40.978268999999997</v>
      </c>
      <c r="AE44" s="727">
        <v>42.741655739999999</v>
      </c>
      <c r="AF44" s="727">
        <v>45.423262569999999</v>
      </c>
      <c r="AG44" s="727">
        <v>56.086040029999999</v>
      </c>
      <c r="AH44" s="727">
        <v>52.121754510000002</v>
      </c>
      <c r="AI44" s="727">
        <v>47.040418789999997</v>
      </c>
      <c r="AJ44" s="727">
        <v>43.154396259999999</v>
      </c>
      <c r="AK44" s="727">
        <v>43.716101879999997</v>
      </c>
      <c r="AL44" s="727">
        <v>46.154387939999999</v>
      </c>
      <c r="AM44" s="727">
        <v>46.524326360000003</v>
      </c>
      <c r="AN44" s="727">
        <v>44.693455610000001</v>
      </c>
      <c r="AO44" s="727">
        <v>42.455281900000003</v>
      </c>
      <c r="AP44" s="727">
        <v>36.23681028</v>
      </c>
      <c r="AQ44" s="727">
        <v>38.006345879999998</v>
      </c>
      <c r="AR44" s="727">
        <v>45.488791220000003</v>
      </c>
      <c r="AS44" s="727">
        <v>54.746336849999999</v>
      </c>
      <c r="AT44" s="727">
        <v>51.118541880000002</v>
      </c>
      <c r="AU44" s="727">
        <v>42.542313849999999</v>
      </c>
      <c r="AV44" s="727">
        <v>41.956207290000002</v>
      </c>
      <c r="AW44" s="727">
        <v>40.870161742000001</v>
      </c>
      <c r="AX44" s="727">
        <v>45.762864030000003</v>
      </c>
      <c r="AY44" s="728">
        <v>47.277569999999997</v>
      </c>
      <c r="AZ44" s="728">
        <v>43.023890000000002</v>
      </c>
      <c r="BA44" s="728">
        <v>42.972999999999999</v>
      </c>
      <c r="BB44" s="728">
        <v>38.105460000000001</v>
      </c>
      <c r="BC44" s="728">
        <v>40.827649999999998</v>
      </c>
      <c r="BD44" s="728">
        <v>46.953760000000003</v>
      </c>
      <c r="BE44" s="728">
        <v>53.0747</v>
      </c>
      <c r="BF44" s="728">
        <v>51.83907</v>
      </c>
      <c r="BG44" s="728">
        <v>43.845440000000004</v>
      </c>
      <c r="BH44" s="728">
        <v>42.473329999999997</v>
      </c>
      <c r="BI44" s="728">
        <v>41.972340000000003</v>
      </c>
      <c r="BJ44" s="728">
        <v>47.496929999999999</v>
      </c>
      <c r="BK44" s="728">
        <v>48.339500000000001</v>
      </c>
      <c r="BL44" s="728">
        <v>43.799460000000003</v>
      </c>
      <c r="BM44" s="728">
        <v>43.73854</v>
      </c>
      <c r="BN44" s="728">
        <v>38.728079999999999</v>
      </c>
      <c r="BO44" s="728">
        <v>41.464190000000002</v>
      </c>
      <c r="BP44" s="728">
        <v>47.659559999999999</v>
      </c>
      <c r="BQ44" s="728">
        <v>53.780749999999998</v>
      </c>
      <c r="BR44" s="728">
        <v>52.4773</v>
      </c>
      <c r="BS44" s="728">
        <v>44.324890000000003</v>
      </c>
      <c r="BT44" s="728">
        <v>42.924329999999998</v>
      </c>
      <c r="BU44" s="728">
        <v>42.400309999999998</v>
      </c>
      <c r="BV44" s="728">
        <v>47.939680000000003</v>
      </c>
    </row>
    <row r="45" spans="1:74" s="116" customFormat="1" ht="11.1" customHeight="1" x14ac:dyDescent="0.2">
      <c r="A45" s="111" t="s">
        <v>1204</v>
      </c>
      <c r="B45" s="199" t="s">
        <v>437</v>
      </c>
      <c r="C45" s="727">
        <v>26.7839788</v>
      </c>
      <c r="D45" s="727">
        <v>22.750785059999998</v>
      </c>
      <c r="E45" s="727">
        <v>23.648082389999999</v>
      </c>
      <c r="F45" s="727">
        <v>21.61755028</v>
      </c>
      <c r="G45" s="727">
        <v>22.500385600000001</v>
      </c>
      <c r="H45" s="727">
        <v>25.643299079999998</v>
      </c>
      <c r="I45" s="727">
        <v>29.309106480000001</v>
      </c>
      <c r="J45" s="727">
        <v>26.67066118</v>
      </c>
      <c r="K45" s="727">
        <v>24.66401248</v>
      </c>
      <c r="L45" s="727">
        <v>22.927537390000001</v>
      </c>
      <c r="M45" s="727">
        <v>23.080961259999999</v>
      </c>
      <c r="N45" s="727">
        <v>26.0405321</v>
      </c>
      <c r="O45" s="727">
        <v>28.111580369999999</v>
      </c>
      <c r="P45" s="727">
        <v>24.822592870000001</v>
      </c>
      <c r="Q45" s="727">
        <v>24.47974928</v>
      </c>
      <c r="R45" s="727">
        <v>22.85819905</v>
      </c>
      <c r="S45" s="727">
        <v>24.418917560000001</v>
      </c>
      <c r="T45" s="727">
        <v>27.06315013</v>
      </c>
      <c r="U45" s="727">
        <v>29.086970579999999</v>
      </c>
      <c r="V45" s="727">
        <v>28.874477129999999</v>
      </c>
      <c r="W45" s="727">
        <v>25.049040860000002</v>
      </c>
      <c r="X45" s="727">
        <v>23.420505720000001</v>
      </c>
      <c r="Y45" s="727">
        <v>24.219301519999998</v>
      </c>
      <c r="Z45" s="727">
        <v>26.073302040000002</v>
      </c>
      <c r="AA45" s="727">
        <v>27.452277550000002</v>
      </c>
      <c r="AB45" s="727">
        <v>25.438275019999999</v>
      </c>
      <c r="AC45" s="727">
        <v>25.434328919999999</v>
      </c>
      <c r="AD45" s="727">
        <v>22.0009522</v>
      </c>
      <c r="AE45" s="727">
        <v>22.80387026</v>
      </c>
      <c r="AF45" s="727">
        <v>24.585638020000001</v>
      </c>
      <c r="AG45" s="727">
        <v>28.680884469999999</v>
      </c>
      <c r="AH45" s="727">
        <v>27.79390261</v>
      </c>
      <c r="AI45" s="727">
        <v>25.626740810000001</v>
      </c>
      <c r="AJ45" s="727">
        <v>23.45300421</v>
      </c>
      <c r="AK45" s="727">
        <v>23.72629285</v>
      </c>
      <c r="AL45" s="727">
        <v>25.841356210000001</v>
      </c>
      <c r="AM45" s="727">
        <v>26.267420210000001</v>
      </c>
      <c r="AN45" s="727">
        <v>24.463735</v>
      </c>
      <c r="AO45" s="727">
        <v>23.315893719999998</v>
      </c>
      <c r="AP45" s="727">
        <v>20.542572320000001</v>
      </c>
      <c r="AQ45" s="727">
        <v>20.26878314</v>
      </c>
      <c r="AR45" s="727">
        <v>24.850020990000001</v>
      </c>
      <c r="AS45" s="727">
        <v>28.5962283</v>
      </c>
      <c r="AT45" s="727">
        <v>27.548538000000001</v>
      </c>
      <c r="AU45" s="727">
        <v>23.3495527</v>
      </c>
      <c r="AV45" s="727">
        <v>22.845613589999999</v>
      </c>
      <c r="AW45" s="727">
        <v>22.669260909999998</v>
      </c>
      <c r="AX45" s="727">
        <v>25.640390650000001</v>
      </c>
      <c r="AY45" s="728">
        <v>26.592659999999999</v>
      </c>
      <c r="AZ45" s="728">
        <v>23.634720000000002</v>
      </c>
      <c r="BA45" s="728">
        <v>23.752610000000001</v>
      </c>
      <c r="BB45" s="728">
        <v>21.973279999999999</v>
      </c>
      <c r="BC45" s="728">
        <v>22.199660000000002</v>
      </c>
      <c r="BD45" s="728">
        <v>25.45665</v>
      </c>
      <c r="BE45" s="728">
        <v>28.970040000000001</v>
      </c>
      <c r="BF45" s="728">
        <v>28.970220000000001</v>
      </c>
      <c r="BG45" s="728">
        <v>24.38064</v>
      </c>
      <c r="BH45" s="728">
        <v>23.19651</v>
      </c>
      <c r="BI45" s="728">
        <v>23.557020000000001</v>
      </c>
      <c r="BJ45" s="728">
        <v>27.36514</v>
      </c>
      <c r="BK45" s="728">
        <v>28.005130000000001</v>
      </c>
      <c r="BL45" s="728">
        <v>24.749220000000001</v>
      </c>
      <c r="BM45" s="728">
        <v>24.839169999999999</v>
      </c>
      <c r="BN45" s="728">
        <v>22.865349999999999</v>
      </c>
      <c r="BO45" s="728">
        <v>23.010829999999999</v>
      </c>
      <c r="BP45" s="728">
        <v>26.358640000000001</v>
      </c>
      <c r="BQ45" s="728">
        <v>29.983599999999999</v>
      </c>
      <c r="BR45" s="728">
        <v>30.043939999999999</v>
      </c>
      <c r="BS45" s="728">
        <v>25.311969999999999</v>
      </c>
      <c r="BT45" s="728">
        <v>24.01549</v>
      </c>
      <c r="BU45" s="728">
        <v>24.422059999999998</v>
      </c>
      <c r="BV45" s="728">
        <v>28.25864</v>
      </c>
    </row>
    <row r="46" spans="1:74" s="116" customFormat="1" ht="11.1" customHeight="1" x14ac:dyDescent="0.2">
      <c r="A46" s="111" t="s">
        <v>1205</v>
      </c>
      <c r="B46" s="199" t="s">
        <v>438</v>
      </c>
      <c r="C46" s="727">
        <v>65.999011960000004</v>
      </c>
      <c r="D46" s="727">
        <v>57.002439770000002</v>
      </c>
      <c r="E46" s="727">
        <v>61.836904760000003</v>
      </c>
      <c r="F46" s="727">
        <v>58.72575329</v>
      </c>
      <c r="G46" s="727">
        <v>64.851503390000005</v>
      </c>
      <c r="H46" s="727">
        <v>71.469608570000005</v>
      </c>
      <c r="I46" s="727">
        <v>80.622778080000003</v>
      </c>
      <c r="J46" s="727">
        <v>79.03380713</v>
      </c>
      <c r="K46" s="727">
        <v>68.725599099999997</v>
      </c>
      <c r="L46" s="727">
        <v>64.875793160000001</v>
      </c>
      <c r="M46" s="727">
        <v>60.653987129999997</v>
      </c>
      <c r="N46" s="727">
        <v>66.919743870000005</v>
      </c>
      <c r="O46" s="727">
        <v>76.747829890000006</v>
      </c>
      <c r="P46" s="727">
        <v>60.85034555</v>
      </c>
      <c r="Q46" s="727">
        <v>63.41272171</v>
      </c>
      <c r="R46" s="727">
        <v>58.737592810000002</v>
      </c>
      <c r="S46" s="727">
        <v>66.017919059999997</v>
      </c>
      <c r="T46" s="727">
        <v>74.438196329999997</v>
      </c>
      <c r="U46" s="727">
        <v>80.93113821</v>
      </c>
      <c r="V46" s="727">
        <v>80.879666069999999</v>
      </c>
      <c r="W46" s="727">
        <v>75.957681690000001</v>
      </c>
      <c r="X46" s="727">
        <v>67.644513410000002</v>
      </c>
      <c r="Y46" s="727">
        <v>63.295152729999998</v>
      </c>
      <c r="Z46" s="727">
        <v>66.477873689999996</v>
      </c>
      <c r="AA46" s="727">
        <v>70.351483209999998</v>
      </c>
      <c r="AB46" s="727">
        <v>61.419718240000002</v>
      </c>
      <c r="AC46" s="727">
        <v>63.517567620000001</v>
      </c>
      <c r="AD46" s="727">
        <v>58.989476600000003</v>
      </c>
      <c r="AE46" s="727">
        <v>68.429148150000003</v>
      </c>
      <c r="AF46" s="727">
        <v>73.259727830000003</v>
      </c>
      <c r="AG46" s="727">
        <v>82.924964009999997</v>
      </c>
      <c r="AH46" s="727">
        <v>81.030590930000002</v>
      </c>
      <c r="AI46" s="727">
        <v>76.115924289999995</v>
      </c>
      <c r="AJ46" s="727">
        <v>67.289431329999999</v>
      </c>
      <c r="AK46" s="727">
        <v>62.146610690000003</v>
      </c>
      <c r="AL46" s="727">
        <v>65.71633138</v>
      </c>
      <c r="AM46" s="727">
        <v>66.585128499999996</v>
      </c>
      <c r="AN46" s="727">
        <v>61.877975669999998</v>
      </c>
      <c r="AO46" s="727">
        <v>60.948217479999997</v>
      </c>
      <c r="AP46" s="727">
        <v>56.663006439999997</v>
      </c>
      <c r="AQ46" s="727">
        <v>60.783524470000003</v>
      </c>
      <c r="AR46" s="727">
        <v>70.167910230000004</v>
      </c>
      <c r="AS46" s="727">
        <v>83.802838969999996</v>
      </c>
      <c r="AT46" s="727">
        <v>80.973812679999995</v>
      </c>
      <c r="AU46" s="727">
        <v>70.198813479999998</v>
      </c>
      <c r="AV46" s="727">
        <v>64.097475840000001</v>
      </c>
      <c r="AW46" s="727">
        <v>59.970011700000001</v>
      </c>
      <c r="AX46" s="727">
        <v>66.573039680999997</v>
      </c>
      <c r="AY46" s="728">
        <v>69.102909999999994</v>
      </c>
      <c r="AZ46" s="728">
        <v>61.586559999999999</v>
      </c>
      <c r="BA46" s="728">
        <v>62.286859999999997</v>
      </c>
      <c r="BB46" s="728">
        <v>57.293089999999999</v>
      </c>
      <c r="BC46" s="728">
        <v>63.428690000000003</v>
      </c>
      <c r="BD46" s="728">
        <v>74.577129999999997</v>
      </c>
      <c r="BE46" s="728">
        <v>84.081419999999994</v>
      </c>
      <c r="BF46" s="728">
        <v>80.421390000000002</v>
      </c>
      <c r="BG46" s="728">
        <v>71.558999999999997</v>
      </c>
      <c r="BH46" s="728">
        <v>64.268590000000003</v>
      </c>
      <c r="BI46" s="728">
        <v>60.588419999999999</v>
      </c>
      <c r="BJ46" s="728">
        <v>67.756739999999994</v>
      </c>
      <c r="BK46" s="728">
        <v>70.07338</v>
      </c>
      <c r="BL46" s="728">
        <v>62.407409999999999</v>
      </c>
      <c r="BM46" s="728">
        <v>63.251640000000002</v>
      </c>
      <c r="BN46" s="728">
        <v>58.117379999999997</v>
      </c>
      <c r="BO46" s="728">
        <v>64.296490000000006</v>
      </c>
      <c r="BP46" s="728">
        <v>75.575429999999997</v>
      </c>
      <c r="BQ46" s="728">
        <v>85.142470000000003</v>
      </c>
      <c r="BR46" s="728">
        <v>81.388059999999996</v>
      </c>
      <c r="BS46" s="728">
        <v>72.36797</v>
      </c>
      <c r="BT46" s="728">
        <v>64.973600000000005</v>
      </c>
      <c r="BU46" s="728">
        <v>61.214559999999999</v>
      </c>
      <c r="BV46" s="728">
        <v>68.439509999999999</v>
      </c>
    </row>
    <row r="47" spans="1:74" s="116" customFormat="1" ht="11.1" customHeight="1" x14ac:dyDescent="0.2">
      <c r="A47" s="111" t="s">
        <v>1206</v>
      </c>
      <c r="B47" s="199" t="s">
        <v>439</v>
      </c>
      <c r="C47" s="727">
        <v>26.2991095</v>
      </c>
      <c r="D47" s="727">
        <v>22.831425469999999</v>
      </c>
      <c r="E47" s="727">
        <v>23.43051204</v>
      </c>
      <c r="F47" s="727">
        <v>22.61241991</v>
      </c>
      <c r="G47" s="727">
        <v>24.019231260000002</v>
      </c>
      <c r="H47" s="727">
        <v>26.35436851</v>
      </c>
      <c r="I47" s="727">
        <v>29.83817475</v>
      </c>
      <c r="J47" s="727">
        <v>29.90777653</v>
      </c>
      <c r="K47" s="727">
        <v>26.19192065</v>
      </c>
      <c r="L47" s="727">
        <v>24.26055362</v>
      </c>
      <c r="M47" s="727">
        <v>22.843550459999999</v>
      </c>
      <c r="N47" s="727">
        <v>25.355746379999999</v>
      </c>
      <c r="O47" s="727">
        <v>30.379285509999999</v>
      </c>
      <c r="P47" s="727">
        <v>25.005865570000001</v>
      </c>
      <c r="Q47" s="727">
        <v>23.711919349999999</v>
      </c>
      <c r="R47" s="727">
        <v>22.6182476</v>
      </c>
      <c r="S47" s="727">
        <v>24.715038939999999</v>
      </c>
      <c r="T47" s="727">
        <v>28.180384790000002</v>
      </c>
      <c r="U47" s="727">
        <v>30.62573119</v>
      </c>
      <c r="V47" s="727">
        <v>30.573507029999998</v>
      </c>
      <c r="W47" s="727">
        <v>28.800269849999999</v>
      </c>
      <c r="X47" s="727">
        <v>25.76092203</v>
      </c>
      <c r="Y47" s="727">
        <v>23.82560535</v>
      </c>
      <c r="Z47" s="727">
        <v>25.995565819999999</v>
      </c>
      <c r="AA47" s="727">
        <v>27.0389564</v>
      </c>
      <c r="AB47" s="727">
        <v>24.5228401</v>
      </c>
      <c r="AC47" s="727">
        <v>24.400839609999998</v>
      </c>
      <c r="AD47" s="727">
        <v>22.305900810000001</v>
      </c>
      <c r="AE47" s="727">
        <v>24.372074000000001</v>
      </c>
      <c r="AF47" s="727">
        <v>26.858297709999999</v>
      </c>
      <c r="AG47" s="727">
        <v>30.078970080000001</v>
      </c>
      <c r="AH47" s="727">
        <v>30.201495179999998</v>
      </c>
      <c r="AI47" s="727">
        <v>29.116668350000001</v>
      </c>
      <c r="AJ47" s="727">
        <v>25.25072673</v>
      </c>
      <c r="AK47" s="727">
        <v>23.236769779999999</v>
      </c>
      <c r="AL47" s="727">
        <v>24.837081380000001</v>
      </c>
      <c r="AM47" s="727">
        <v>25.345973149999999</v>
      </c>
      <c r="AN47" s="727">
        <v>24.522928919999998</v>
      </c>
      <c r="AO47" s="727">
        <v>23.13978629</v>
      </c>
      <c r="AP47" s="727">
        <v>20.437721379999999</v>
      </c>
      <c r="AQ47" s="727">
        <v>21.269096470000001</v>
      </c>
      <c r="AR47" s="727">
        <v>25.128855829999999</v>
      </c>
      <c r="AS47" s="727">
        <v>29.585040710000001</v>
      </c>
      <c r="AT47" s="727">
        <v>29.69420186</v>
      </c>
      <c r="AU47" s="727">
        <v>26.640728320000001</v>
      </c>
      <c r="AV47" s="727">
        <v>23.047631819999999</v>
      </c>
      <c r="AW47" s="727">
        <v>21.99</v>
      </c>
      <c r="AX47" s="727">
        <v>24.734779100000001</v>
      </c>
      <c r="AY47" s="728">
        <v>26.777239999999999</v>
      </c>
      <c r="AZ47" s="728">
        <v>24.478259999999999</v>
      </c>
      <c r="BA47" s="728">
        <v>23.757290000000001</v>
      </c>
      <c r="BB47" s="728">
        <v>21.553419999999999</v>
      </c>
      <c r="BC47" s="728">
        <v>22.49567</v>
      </c>
      <c r="BD47" s="728">
        <v>26.66535</v>
      </c>
      <c r="BE47" s="728">
        <v>30.090029999999999</v>
      </c>
      <c r="BF47" s="728">
        <v>30.16367</v>
      </c>
      <c r="BG47" s="728">
        <v>27.499389999999998</v>
      </c>
      <c r="BH47" s="728">
        <v>23.395040000000002</v>
      </c>
      <c r="BI47" s="728">
        <v>22.377410000000001</v>
      </c>
      <c r="BJ47" s="728">
        <v>25.244119999999999</v>
      </c>
      <c r="BK47" s="728">
        <v>27.154710000000001</v>
      </c>
      <c r="BL47" s="728">
        <v>24.888950000000001</v>
      </c>
      <c r="BM47" s="728">
        <v>24.160879999999999</v>
      </c>
      <c r="BN47" s="728">
        <v>21.851800000000001</v>
      </c>
      <c r="BO47" s="728">
        <v>22.746269999999999</v>
      </c>
      <c r="BP47" s="728">
        <v>26.964220000000001</v>
      </c>
      <c r="BQ47" s="728">
        <v>30.413989999999998</v>
      </c>
      <c r="BR47" s="728">
        <v>30.483879999999999</v>
      </c>
      <c r="BS47" s="728">
        <v>27.782589999999999</v>
      </c>
      <c r="BT47" s="728">
        <v>23.624659999999999</v>
      </c>
      <c r="BU47" s="728">
        <v>22.587219999999999</v>
      </c>
      <c r="BV47" s="728">
        <v>25.473769999999998</v>
      </c>
    </row>
    <row r="48" spans="1:74" s="116" customFormat="1" ht="11.1" customHeight="1" x14ac:dyDescent="0.2">
      <c r="A48" s="111" t="s">
        <v>1207</v>
      </c>
      <c r="B48" s="199" t="s">
        <v>440</v>
      </c>
      <c r="C48" s="727">
        <v>48.811700760000001</v>
      </c>
      <c r="D48" s="727">
        <v>41.525760300000002</v>
      </c>
      <c r="E48" s="727">
        <v>43.85547407</v>
      </c>
      <c r="F48" s="727">
        <v>42.865706269999997</v>
      </c>
      <c r="G48" s="727">
        <v>47.873687189999998</v>
      </c>
      <c r="H48" s="727">
        <v>55.095452690000002</v>
      </c>
      <c r="I48" s="727">
        <v>60.425381600000001</v>
      </c>
      <c r="J48" s="727">
        <v>61.077228120000001</v>
      </c>
      <c r="K48" s="727">
        <v>55.052626699999998</v>
      </c>
      <c r="L48" s="727">
        <v>51.586259400000003</v>
      </c>
      <c r="M48" s="727">
        <v>44.171651869999998</v>
      </c>
      <c r="N48" s="727">
        <v>47.323460130000001</v>
      </c>
      <c r="O48" s="727">
        <v>55.706539100000001</v>
      </c>
      <c r="P48" s="727">
        <v>46.845019710000003</v>
      </c>
      <c r="Q48" s="727">
        <v>44.423060049999997</v>
      </c>
      <c r="R48" s="727">
        <v>43.683415969999999</v>
      </c>
      <c r="S48" s="727">
        <v>50.337115879999999</v>
      </c>
      <c r="T48" s="727">
        <v>59.638535160000004</v>
      </c>
      <c r="U48" s="727">
        <v>63.46154362</v>
      </c>
      <c r="V48" s="727">
        <v>64.13770873</v>
      </c>
      <c r="W48" s="727">
        <v>58.124018530000001</v>
      </c>
      <c r="X48" s="727">
        <v>52.792347769999999</v>
      </c>
      <c r="Y48" s="727">
        <v>45.450341420000001</v>
      </c>
      <c r="Z48" s="727">
        <v>48.183078129999998</v>
      </c>
      <c r="AA48" s="727">
        <v>51.439437660000003</v>
      </c>
      <c r="AB48" s="727">
        <v>46.949391429999999</v>
      </c>
      <c r="AC48" s="727">
        <v>46.854185340000001</v>
      </c>
      <c r="AD48" s="727">
        <v>44.052333310000002</v>
      </c>
      <c r="AE48" s="727">
        <v>49.189559889999998</v>
      </c>
      <c r="AF48" s="727">
        <v>56.441952460000003</v>
      </c>
      <c r="AG48" s="727">
        <v>63.232352949999999</v>
      </c>
      <c r="AH48" s="727">
        <v>65.504810739999996</v>
      </c>
      <c r="AI48" s="727">
        <v>62.169233869999999</v>
      </c>
      <c r="AJ48" s="727">
        <v>55.756400710000001</v>
      </c>
      <c r="AK48" s="727">
        <v>45.71337243</v>
      </c>
      <c r="AL48" s="727">
        <v>48.057875279999998</v>
      </c>
      <c r="AM48" s="727">
        <v>48.1871984</v>
      </c>
      <c r="AN48" s="727">
        <v>45.646811190000001</v>
      </c>
      <c r="AO48" s="727">
        <v>46.009613809999998</v>
      </c>
      <c r="AP48" s="727">
        <v>43.010520280000001</v>
      </c>
      <c r="AQ48" s="727">
        <v>45.230292919999997</v>
      </c>
      <c r="AR48" s="727">
        <v>54.152189649999997</v>
      </c>
      <c r="AS48" s="727">
        <v>61.907925120000002</v>
      </c>
      <c r="AT48" s="727">
        <v>61.617673719999999</v>
      </c>
      <c r="AU48" s="727">
        <v>55.580473859999998</v>
      </c>
      <c r="AV48" s="727">
        <v>50.745616300000002</v>
      </c>
      <c r="AW48" s="727">
        <v>45.253166356999998</v>
      </c>
      <c r="AX48" s="727">
        <v>48.535059273000002</v>
      </c>
      <c r="AY48" s="728">
        <v>50.662309999999998</v>
      </c>
      <c r="AZ48" s="728">
        <v>44.902500000000003</v>
      </c>
      <c r="BA48" s="728">
        <v>46.284120000000001</v>
      </c>
      <c r="BB48" s="728">
        <v>44.78389</v>
      </c>
      <c r="BC48" s="728">
        <v>47.755920000000003</v>
      </c>
      <c r="BD48" s="728">
        <v>56.71284</v>
      </c>
      <c r="BE48" s="728">
        <v>62.87912</v>
      </c>
      <c r="BF48" s="728">
        <v>62.073459999999997</v>
      </c>
      <c r="BG48" s="728">
        <v>57.798310000000001</v>
      </c>
      <c r="BH48" s="728">
        <v>52.646369999999997</v>
      </c>
      <c r="BI48" s="728">
        <v>46.406469999999999</v>
      </c>
      <c r="BJ48" s="728">
        <v>49.898479999999999</v>
      </c>
      <c r="BK48" s="728">
        <v>52.287300000000002</v>
      </c>
      <c r="BL48" s="728">
        <v>46.382350000000002</v>
      </c>
      <c r="BM48" s="728">
        <v>47.687399999999997</v>
      </c>
      <c r="BN48" s="728">
        <v>45.89658</v>
      </c>
      <c r="BO48" s="728">
        <v>48.799709999999997</v>
      </c>
      <c r="BP48" s="728">
        <v>57.939500000000002</v>
      </c>
      <c r="BQ48" s="728">
        <v>64.192970000000003</v>
      </c>
      <c r="BR48" s="728">
        <v>63.354750000000003</v>
      </c>
      <c r="BS48" s="728">
        <v>58.991750000000003</v>
      </c>
      <c r="BT48" s="728">
        <v>53.74438</v>
      </c>
      <c r="BU48" s="728">
        <v>47.345840000000003</v>
      </c>
      <c r="BV48" s="728">
        <v>50.881140000000002</v>
      </c>
    </row>
    <row r="49" spans="1:74" s="116" customFormat="1" ht="11.1" customHeight="1" x14ac:dyDescent="0.2">
      <c r="A49" s="111" t="s">
        <v>1208</v>
      </c>
      <c r="B49" s="199" t="s">
        <v>441</v>
      </c>
      <c r="C49" s="727">
        <v>22.759901630000002</v>
      </c>
      <c r="D49" s="727">
        <v>19.692855309999999</v>
      </c>
      <c r="E49" s="727">
        <v>20.762512869999998</v>
      </c>
      <c r="F49" s="727">
        <v>20.094410360000001</v>
      </c>
      <c r="G49" s="727">
        <v>22.195784889999999</v>
      </c>
      <c r="H49" s="727">
        <v>26.32317252</v>
      </c>
      <c r="I49" s="727">
        <v>29.547496859999999</v>
      </c>
      <c r="J49" s="727">
        <v>28.297378040000002</v>
      </c>
      <c r="K49" s="727">
        <v>24.481564880000001</v>
      </c>
      <c r="L49" s="727">
        <v>21.60152858</v>
      </c>
      <c r="M49" s="727">
        <v>20.091942299999999</v>
      </c>
      <c r="N49" s="727">
        <v>22.165805840000001</v>
      </c>
      <c r="O49" s="727">
        <v>22.102834980000001</v>
      </c>
      <c r="P49" s="727">
        <v>19.98837082</v>
      </c>
      <c r="Q49" s="727">
        <v>20.953775419999999</v>
      </c>
      <c r="R49" s="727">
        <v>20.71857662</v>
      </c>
      <c r="S49" s="727">
        <v>22.89732463</v>
      </c>
      <c r="T49" s="727">
        <v>26.165448439999999</v>
      </c>
      <c r="U49" s="727">
        <v>30.09092369</v>
      </c>
      <c r="V49" s="727">
        <v>29.526468470000001</v>
      </c>
      <c r="W49" s="727">
        <v>25.524185760000002</v>
      </c>
      <c r="X49" s="727">
        <v>21.631538339999999</v>
      </c>
      <c r="Y49" s="727">
        <v>20.954219299999998</v>
      </c>
      <c r="Z49" s="727">
        <v>22.771426680000001</v>
      </c>
      <c r="AA49" s="727">
        <v>22.924749039999998</v>
      </c>
      <c r="AB49" s="727">
        <v>20.98982401</v>
      </c>
      <c r="AC49" s="727">
        <v>21.45154625</v>
      </c>
      <c r="AD49" s="727">
        <v>20.61171749</v>
      </c>
      <c r="AE49" s="727">
        <v>21.59042165</v>
      </c>
      <c r="AF49" s="727">
        <v>25.100210350000001</v>
      </c>
      <c r="AG49" s="727">
        <v>29.515030230000001</v>
      </c>
      <c r="AH49" s="727">
        <v>30.090428129999999</v>
      </c>
      <c r="AI49" s="727">
        <v>25.430936089999999</v>
      </c>
      <c r="AJ49" s="727">
        <v>22.0576182</v>
      </c>
      <c r="AK49" s="727">
        <v>20.924985299999999</v>
      </c>
      <c r="AL49" s="727">
        <v>22.837654480000001</v>
      </c>
      <c r="AM49" s="727">
        <v>22.900711810000001</v>
      </c>
      <c r="AN49" s="727">
        <v>21.08660519</v>
      </c>
      <c r="AO49" s="727">
        <v>20.950329799999999</v>
      </c>
      <c r="AP49" s="727">
        <v>19.87717353</v>
      </c>
      <c r="AQ49" s="727">
        <v>22.924302000000001</v>
      </c>
      <c r="AR49" s="727">
        <v>25.354220860000002</v>
      </c>
      <c r="AS49" s="727">
        <v>30.02698728</v>
      </c>
      <c r="AT49" s="727">
        <v>30.696695040000002</v>
      </c>
      <c r="AU49" s="727">
        <v>25.54124113</v>
      </c>
      <c r="AV49" s="727">
        <v>23.070836539999998</v>
      </c>
      <c r="AW49" s="727">
        <v>20.991166835000001</v>
      </c>
      <c r="AX49" s="727">
        <v>22.882597798999999</v>
      </c>
      <c r="AY49" s="728">
        <v>23.14339</v>
      </c>
      <c r="AZ49" s="728">
        <v>20.380949999999999</v>
      </c>
      <c r="BA49" s="728">
        <v>21.21406</v>
      </c>
      <c r="BB49" s="728">
        <v>20.55667</v>
      </c>
      <c r="BC49" s="728">
        <v>23.311250000000001</v>
      </c>
      <c r="BD49" s="728">
        <v>26.071860000000001</v>
      </c>
      <c r="BE49" s="728">
        <v>30.193079999999998</v>
      </c>
      <c r="BF49" s="728">
        <v>29.096540000000001</v>
      </c>
      <c r="BG49" s="728">
        <v>25.221019999999999</v>
      </c>
      <c r="BH49" s="728">
        <v>22.940629999999999</v>
      </c>
      <c r="BI49" s="728">
        <v>21.307680000000001</v>
      </c>
      <c r="BJ49" s="728">
        <v>23.35351</v>
      </c>
      <c r="BK49" s="728">
        <v>23.585380000000001</v>
      </c>
      <c r="BL49" s="728">
        <v>20.79318</v>
      </c>
      <c r="BM49" s="728">
        <v>21.658460000000002</v>
      </c>
      <c r="BN49" s="728">
        <v>20.977959999999999</v>
      </c>
      <c r="BO49" s="728">
        <v>23.78397</v>
      </c>
      <c r="BP49" s="728">
        <v>26.598600000000001</v>
      </c>
      <c r="BQ49" s="728">
        <v>30.781459999999999</v>
      </c>
      <c r="BR49" s="728">
        <v>29.654109999999999</v>
      </c>
      <c r="BS49" s="728">
        <v>25.695229999999999</v>
      </c>
      <c r="BT49" s="728">
        <v>23.364329999999999</v>
      </c>
      <c r="BU49" s="728">
        <v>21.68796</v>
      </c>
      <c r="BV49" s="728">
        <v>23.75245</v>
      </c>
    </row>
    <row r="50" spans="1:74" s="116" customFormat="1" ht="11.1" customHeight="1" x14ac:dyDescent="0.2">
      <c r="A50" s="111" t="s">
        <v>1209</v>
      </c>
      <c r="B50" s="199" t="s">
        <v>242</v>
      </c>
      <c r="C50" s="727">
        <v>35.251513289999998</v>
      </c>
      <c r="D50" s="727">
        <v>30.49704908</v>
      </c>
      <c r="E50" s="727">
        <v>32.129781209999997</v>
      </c>
      <c r="F50" s="727">
        <v>29.503947700000001</v>
      </c>
      <c r="G50" s="727">
        <v>30.826838070000001</v>
      </c>
      <c r="H50" s="727">
        <v>34.007656140000002</v>
      </c>
      <c r="I50" s="727">
        <v>37.026508579999998</v>
      </c>
      <c r="J50" s="727">
        <v>38.5265901</v>
      </c>
      <c r="K50" s="727">
        <v>34.857549740000003</v>
      </c>
      <c r="L50" s="727">
        <v>32.084724919999999</v>
      </c>
      <c r="M50" s="727">
        <v>31.058537019999999</v>
      </c>
      <c r="N50" s="727">
        <v>33.489227249999999</v>
      </c>
      <c r="O50" s="727">
        <v>33.603285040000003</v>
      </c>
      <c r="P50" s="727">
        <v>30.206545640000002</v>
      </c>
      <c r="Q50" s="727">
        <v>33.825072319999997</v>
      </c>
      <c r="R50" s="727">
        <v>29.447977030000001</v>
      </c>
      <c r="S50" s="727">
        <v>30.55914181</v>
      </c>
      <c r="T50" s="727">
        <v>31.75772431</v>
      </c>
      <c r="U50" s="727">
        <v>37.158550239999997</v>
      </c>
      <c r="V50" s="727">
        <v>41.541633419999997</v>
      </c>
      <c r="W50" s="727">
        <v>30.608247840000001</v>
      </c>
      <c r="X50" s="727">
        <v>33.334722640000003</v>
      </c>
      <c r="Y50" s="727">
        <v>29.81349483</v>
      </c>
      <c r="Z50" s="727">
        <v>32.699571859999999</v>
      </c>
      <c r="AA50" s="727">
        <v>34.81715956</v>
      </c>
      <c r="AB50" s="727">
        <v>30.627046589999999</v>
      </c>
      <c r="AC50" s="727">
        <v>32.465925439999999</v>
      </c>
      <c r="AD50" s="727">
        <v>28.904991219999999</v>
      </c>
      <c r="AE50" s="727">
        <v>30.885888380000001</v>
      </c>
      <c r="AF50" s="727">
        <v>30.028635919999999</v>
      </c>
      <c r="AG50" s="727">
        <v>36.165309960000002</v>
      </c>
      <c r="AH50" s="727">
        <v>37.677612930000002</v>
      </c>
      <c r="AI50" s="727">
        <v>33.396114769999997</v>
      </c>
      <c r="AJ50" s="727">
        <v>33.502768719999999</v>
      </c>
      <c r="AK50" s="727">
        <v>28.616485059999999</v>
      </c>
      <c r="AL50" s="727">
        <v>34.747954489999998</v>
      </c>
      <c r="AM50" s="727">
        <v>33.442350990000001</v>
      </c>
      <c r="AN50" s="727">
        <v>28.720372569999999</v>
      </c>
      <c r="AO50" s="727">
        <v>30.96925856</v>
      </c>
      <c r="AP50" s="727">
        <v>27.29175394</v>
      </c>
      <c r="AQ50" s="727">
        <v>28.490772759999999</v>
      </c>
      <c r="AR50" s="727">
        <v>31.174546100000001</v>
      </c>
      <c r="AS50" s="727">
        <v>36.744785540000002</v>
      </c>
      <c r="AT50" s="727">
        <v>34.740375450000002</v>
      </c>
      <c r="AU50" s="727">
        <v>33.629858409999997</v>
      </c>
      <c r="AV50" s="727">
        <v>33.928426170000002</v>
      </c>
      <c r="AW50" s="727">
        <v>28.277317674999999</v>
      </c>
      <c r="AX50" s="727">
        <v>34.173227216999997</v>
      </c>
      <c r="AY50" s="728">
        <v>32.740780000000001</v>
      </c>
      <c r="AZ50" s="728">
        <v>27.394469999999998</v>
      </c>
      <c r="BA50" s="728">
        <v>30.424119999999998</v>
      </c>
      <c r="BB50" s="728">
        <v>27.453589999999998</v>
      </c>
      <c r="BC50" s="728">
        <v>28.763439999999999</v>
      </c>
      <c r="BD50" s="728">
        <v>31.26014</v>
      </c>
      <c r="BE50" s="728">
        <v>37.044330000000002</v>
      </c>
      <c r="BF50" s="728">
        <v>34.182220000000001</v>
      </c>
      <c r="BG50" s="728">
        <v>31.79815</v>
      </c>
      <c r="BH50" s="728">
        <v>32.39134</v>
      </c>
      <c r="BI50" s="728">
        <v>27.606349999999999</v>
      </c>
      <c r="BJ50" s="728">
        <v>34.536549999999998</v>
      </c>
      <c r="BK50" s="728">
        <v>32.883220000000001</v>
      </c>
      <c r="BL50" s="728">
        <v>27.312570000000001</v>
      </c>
      <c r="BM50" s="728">
        <v>30.354569999999999</v>
      </c>
      <c r="BN50" s="728">
        <v>27.38336</v>
      </c>
      <c r="BO50" s="728">
        <v>28.747540000000001</v>
      </c>
      <c r="BP50" s="728">
        <v>31.222729999999999</v>
      </c>
      <c r="BQ50" s="728">
        <v>36.966999999999999</v>
      </c>
      <c r="BR50" s="728">
        <v>34.104640000000003</v>
      </c>
      <c r="BS50" s="728">
        <v>31.701350000000001</v>
      </c>
      <c r="BT50" s="728">
        <v>32.308689999999999</v>
      </c>
      <c r="BU50" s="728">
        <v>27.502549999999999</v>
      </c>
      <c r="BV50" s="728">
        <v>34.410870000000003</v>
      </c>
    </row>
    <row r="51" spans="1:74" s="116" customFormat="1" ht="11.1" customHeight="1" x14ac:dyDescent="0.2">
      <c r="A51" s="111" t="s">
        <v>1210</v>
      </c>
      <c r="B51" s="199" t="s">
        <v>243</v>
      </c>
      <c r="C51" s="727">
        <v>1.3486315099999999</v>
      </c>
      <c r="D51" s="727">
        <v>1.22553691</v>
      </c>
      <c r="E51" s="727">
        <v>1.3250202200000001</v>
      </c>
      <c r="F51" s="727">
        <v>1.2513928999999999</v>
      </c>
      <c r="G51" s="727">
        <v>1.25507956</v>
      </c>
      <c r="H51" s="727">
        <v>1.23707298</v>
      </c>
      <c r="I51" s="727">
        <v>1.31219215</v>
      </c>
      <c r="J51" s="727">
        <v>1.3436526900000001</v>
      </c>
      <c r="K51" s="727">
        <v>1.2956023699999999</v>
      </c>
      <c r="L51" s="727">
        <v>1.3238478300000001</v>
      </c>
      <c r="M51" s="727">
        <v>1.2915607600000001</v>
      </c>
      <c r="N51" s="727">
        <v>1.3004101699999999</v>
      </c>
      <c r="O51" s="727">
        <v>1.32019335</v>
      </c>
      <c r="P51" s="727">
        <v>1.2299827699999999</v>
      </c>
      <c r="Q51" s="727">
        <v>1.27066481</v>
      </c>
      <c r="R51" s="727">
        <v>1.23453327</v>
      </c>
      <c r="S51" s="727">
        <v>1.2268341300000001</v>
      </c>
      <c r="T51" s="727">
        <v>1.22900666</v>
      </c>
      <c r="U51" s="727">
        <v>1.30296006</v>
      </c>
      <c r="V51" s="727">
        <v>1.32623019</v>
      </c>
      <c r="W51" s="727">
        <v>1.27555664</v>
      </c>
      <c r="X51" s="727">
        <v>1.3211627699999999</v>
      </c>
      <c r="Y51" s="727">
        <v>1.2824230400000001</v>
      </c>
      <c r="Z51" s="727">
        <v>1.2900803300000001</v>
      </c>
      <c r="AA51" s="727">
        <v>1.31601561</v>
      </c>
      <c r="AB51" s="727">
        <v>1.13722816</v>
      </c>
      <c r="AC51" s="727">
        <v>1.2042104</v>
      </c>
      <c r="AD51" s="727">
        <v>1.1744256500000001</v>
      </c>
      <c r="AE51" s="727">
        <v>1.2305169199999999</v>
      </c>
      <c r="AF51" s="727">
        <v>1.2432370399999999</v>
      </c>
      <c r="AG51" s="727">
        <v>1.3253594900000001</v>
      </c>
      <c r="AH51" s="727">
        <v>1.3665147499999999</v>
      </c>
      <c r="AI51" s="727">
        <v>1.31062784</v>
      </c>
      <c r="AJ51" s="727">
        <v>1.3377978699999999</v>
      </c>
      <c r="AK51" s="727">
        <v>1.29467727</v>
      </c>
      <c r="AL51" s="727">
        <v>1.3310810799999999</v>
      </c>
      <c r="AM51" s="727">
        <v>1.3593729000000001</v>
      </c>
      <c r="AN51" s="727">
        <v>1.21065621</v>
      </c>
      <c r="AO51" s="727">
        <v>1.25569964</v>
      </c>
      <c r="AP51" s="727">
        <v>1.0894105999999999</v>
      </c>
      <c r="AQ51" s="727">
        <v>1.11112283</v>
      </c>
      <c r="AR51" s="727">
        <v>1.15389773</v>
      </c>
      <c r="AS51" s="727">
        <v>1.2020181000000001</v>
      </c>
      <c r="AT51" s="727">
        <v>1.2288594900000001</v>
      </c>
      <c r="AU51" s="727">
        <v>1.1859842599999999</v>
      </c>
      <c r="AV51" s="727">
        <v>1.2609931700000001</v>
      </c>
      <c r="AW51" s="727">
        <v>1.2403694999999999</v>
      </c>
      <c r="AX51" s="727">
        <v>1.28476524</v>
      </c>
      <c r="AY51" s="728">
        <v>1.31932</v>
      </c>
      <c r="AZ51" s="728">
        <v>1.159176</v>
      </c>
      <c r="BA51" s="728">
        <v>1.2560119999999999</v>
      </c>
      <c r="BB51" s="728">
        <v>1.1786749999999999</v>
      </c>
      <c r="BC51" s="728">
        <v>1.2077910000000001</v>
      </c>
      <c r="BD51" s="728">
        <v>1.221136</v>
      </c>
      <c r="BE51" s="728">
        <v>1.260772</v>
      </c>
      <c r="BF51" s="728">
        <v>1.296028</v>
      </c>
      <c r="BG51" s="728">
        <v>1.249598</v>
      </c>
      <c r="BH51" s="728">
        <v>1.311623</v>
      </c>
      <c r="BI51" s="728">
        <v>1.2826820000000001</v>
      </c>
      <c r="BJ51" s="728">
        <v>1.3212170000000001</v>
      </c>
      <c r="BK51" s="728">
        <v>1.357877</v>
      </c>
      <c r="BL51" s="728">
        <v>1.183338</v>
      </c>
      <c r="BM51" s="728">
        <v>1.270524</v>
      </c>
      <c r="BN51" s="728">
        <v>1.183697</v>
      </c>
      <c r="BO51" s="728">
        <v>1.2047699999999999</v>
      </c>
      <c r="BP51" s="728">
        <v>1.211217</v>
      </c>
      <c r="BQ51" s="728">
        <v>1.2520610000000001</v>
      </c>
      <c r="BR51" s="728">
        <v>1.2882210000000001</v>
      </c>
      <c r="BS51" s="728">
        <v>1.242829</v>
      </c>
      <c r="BT51" s="728">
        <v>1.3052919999999999</v>
      </c>
      <c r="BU51" s="728">
        <v>1.2774129999999999</v>
      </c>
      <c r="BV51" s="728">
        <v>1.316511</v>
      </c>
    </row>
    <row r="52" spans="1:74" s="116" customFormat="1" ht="11.1" customHeight="1" x14ac:dyDescent="0.2">
      <c r="A52" s="111" t="s">
        <v>1211</v>
      </c>
      <c r="B52" s="200" t="s">
        <v>443</v>
      </c>
      <c r="C52" s="729">
        <v>318.17717861</v>
      </c>
      <c r="D52" s="729">
        <v>275.77713528999999</v>
      </c>
      <c r="E52" s="729">
        <v>291.44363643999998</v>
      </c>
      <c r="F52" s="729">
        <v>272.80115833000002</v>
      </c>
      <c r="G52" s="729">
        <v>291.87053995000002</v>
      </c>
      <c r="H52" s="729">
        <v>328.58261573999999</v>
      </c>
      <c r="I52" s="729">
        <v>367.61302477999999</v>
      </c>
      <c r="J52" s="729">
        <v>360.26261635999998</v>
      </c>
      <c r="K52" s="729">
        <v>321.72580771000003</v>
      </c>
      <c r="L52" s="729">
        <v>299.53948041000001</v>
      </c>
      <c r="M52" s="729">
        <v>283.34700346</v>
      </c>
      <c r="N52" s="729">
        <v>312.21578289000001</v>
      </c>
      <c r="O52" s="729">
        <v>344.47768812999999</v>
      </c>
      <c r="P52" s="729">
        <v>292.73228481000001</v>
      </c>
      <c r="Q52" s="729">
        <v>296.99930554000002</v>
      </c>
      <c r="R52" s="729">
        <v>278.46798732000002</v>
      </c>
      <c r="S52" s="729">
        <v>303.24800969</v>
      </c>
      <c r="T52" s="729">
        <v>338.08298767999997</v>
      </c>
      <c r="U52" s="729">
        <v>375.02342897</v>
      </c>
      <c r="V52" s="729">
        <v>381.13063082999997</v>
      </c>
      <c r="W52" s="729">
        <v>337.26254918000001</v>
      </c>
      <c r="X52" s="729">
        <v>309.11358574000002</v>
      </c>
      <c r="Y52" s="729">
        <v>290.5071001</v>
      </c>
      <c r="Z52" s="729">
        <v>312.13970977999998</v>
      </c>
      <c r="AA52" s="729">
        <v>328.60925348000001</v>
      </c>
      <c r="AB52" s="729">
        <v>295.79769285999998</v>
      </c>
      <c r="AC52" s="729">
        <v>301.85269296000001</v>
      </c>
      <c r="AD52" s="729">
        <v>273.89983690000003</v>
      </c>
      <c r="AE52" s="729">
        <v>296.80173710000003</v>
      </c>
      <c r="AF52" s="729">
        <v>321.46160664000001</v>
      </c>
      <c r="AG52" s="729">
        <v>376.0948214</v>
      </c>
      <c r="AH52" s="729">
        <v>372.57408577000001</v>
      </c>
      <c r="AI52" s="729">
        <v>340.46280239999999</v>
      </c>
      <c r="AJ52" s="729">
        <v>308.24120739</v>
      </c>
      <c r="AK52" s="729">
        <v>285.53204182000002</v>
      </c>
      <c r="AL52" s="729">
        <v>309.82269351999997</v>
      </c>
      <c r="AM52" s="729">
        <v>311.36118679999998</v>
      </c>
      <c r="AN52" s="729">
        <v>290.10855694999998</v>
      </c>
      <c r="AO52" s="729">
        <v>285.08450341999998</v>
      </c>
      <c r="AP52" s="729">
        <v>258.14464930000003</v>
      </c>
      <c r="AQ52" s="729">
        <v>270.48575115</v>
      </c>
      <c r="AR52" s="729">
        <v>315.62847498999997</v>
      </c>
      <c r="AS52" s="729">
        <v>374.71589164</v>
      </c>
      <c r="AT52" s="729">
        <v>363.98987941000001</v>
      </c>
      <c r="AU52" s="729">
        <v>317.79577825000001</v>
      </c>
      <c r="AV52" s="729">
        <v>295.73761223999998</v>
      </c>
      <c r="AW52" s="729">
        <v>275.45633091000002</v>
      </c>
      <c r="AX52" s="729">
        <v>308.78964089999999</v>
      </c>
      <c r="AY52" s="730">
        <v>317.892</v>
      </c>
      <c r="AZ52" s="730">
        <v>283.31729999999999</v>
      </c>
      <c r="BA52" s="730">
        <v>288.59120000000001</v>
      </c>
      <c r="BB52" s="730">
        <v>267.44159999999999</v>
      </c>
      <c r="BC52" s="730">
        <v>283.98750000000001</v>
      </c>
      <c r="BD52" s="730">
        <v>328.65660000000003</v>
      </c>
      <c r="BE52" s="730">
        <v>373.63189999999997</v>
      </c>
      <c r="BF52" s="730">
        <v>362.83030000000002</v>
      </c>
      <c r="BG52" s="730">
        <v>322.72449999999998</v>
      </c>
      <c r="BH52" s="730">
        <v>298.04489999999998</v>
      </c>
      <c r="BI52" s="730">
        <v>280.12450000000001</v>
      </c>
      <c r="BJ52" s="730">
        <v>317.22770000000003</v>
      </c>
      <c r="BK52" s="730">
        <v>324.57249999999999</v>
      </c>
      <c r="BL52" s="730">
        <v>288.62860000000001</v>
      </c>
      <c r="BM52" s="730">
        <v>293.99160000000001</v>
      </c>
      <c r="BN52" s="730">
        <v>272.00639999999999</v>
      </c>
      <c r="BO52" s="730">
        <v>288.54050000000001</v>
      </c>
      <c r="BP52" s="730">
        <v>333.81189999999998</v>
      </c>
      <c r="BQ52" s="730">
        <v>379.05149999999998</v>
      </c>
      <c r="BR52" s="730">
        <v>368.00630000000001</v>
      </c>
      <c r="BS52" s="730">
        <v>327.13839999999999</v>
      </c>
      <c r="BT52" s="730">
        <v>301.97809999999998</v>
      </c>
      <c r="BU52" s="730">
        <v>283.70269999999999</v>
      </c>
      <c r="BV52" s="730">
        <v>320.94400000000002</v>
      </c>
    </row>
    <row r="53" spans="1:74" s="277" customFormat="1" ht="12" customHeight="1" x14ac:dyDescent="0.25">
      <c r="A53" s="117"/>
      <c r="B53" s="778" t="s">
        <v>815</v>
      </c>
      <c r="C53" s="779"/>
      <c r="D53" s="779"/>
      <c r="E53" s="779"/>
      <c r="F53" s="779"/>
      <c r="G53" s="779"/>
      <c r="H53" s="779"/>
      <c r="I53" s="779"/>
      <c r="J53" s="779"/>
      <c r="K53" s="779"/>
      <c r="L53" s="779"/>
      <c r="M53" s="779"/>
      <c r="N53" s="779"/>
      <c r="O53" s="779"/>
      <c r="P53" s="779"/>
      <c r="Q53" s="779"/>
      <c r="AY53" s="482"/>
      <c r="AZ53" s="482"/>
      <c r="BA53" s="482"/>
      <c r="BB53" s="482"/>
      <c r="BC53" s="482"/>
      <c r="BD53" s="634"/>
      <c r="BE53" s="634"/>
      <c r="BF53" s="634"/>
      <c r="BG53" s="482"/>
      <c r="BH53" s="251"/>
      <c r="BI53" s="482"/>
      <c r="BJ53" s="482"/>
    </row>
    <row r="54" spans="1:74" s="431" customFormat="1" ht="12" customHeight="1" x14ac:dyDescent="0.2">
      <c r="A54" s="430"/>
      <c r="B54" s="831" t="s">
        <v>876</v>
      </c>
      <c r="C54" s="758"/>
      <c r="D54" s="758"/>
      <c r="E54" s="758"/>
      <c r="F54" s="758"/>
      <c r="G54" s="758"/>
      <c r="H54" s="758"/>
      <c r="I54" s="758"/>
      <c r="J54" s="758"/>
      <c r="K54" s="758"/>
      <c r="L54" s="758"/>
      <c r="M54" s="758"/>
      <c r="N54" s="758"/>
      <c r="O54" s="758"/>
      <c r="P54" s="758"/>
      <c r="Q54" s="758"/>
      <c r="AY54" s="483"/>
      <c r="AZ54" s="483"/>
      <c r="BA54" s="483"/>
      <c r="BB54" s="483"/>
      <c r="BC54" s="483"/>
      <c r="BD54" s="635"/>
      <c r="BE54" s="635"/>
      <c r="BF54" s="635"/>
      <c r="BG54" s="483"/>
      <c r="BH54" s="251"/>
      <c r="BI54" s="483"/>
      <c r="BJ54" s="483"/>
    </row>
    <row r="55" spans="1:74" s="431" customFormat="1" ht="12" customHeight="1" x14ac:dyDescent="0.2">
      <c r="A55" s="430"/>
      <c r="B55" s="793" t="str">
        <f>"Notes: "&amp;"EIA completed modeling and analysis for this report on " &amp;Dates!D2&amp;"."</f>
        <v>Notes: EIA completed modeling and analysis for this report on Thursday January 7, 2021.</v>
      </c>
      <c r="C55" s="820"/>
      <c r="D55" s="820"/>
      <c r="E55" s="820"/>
      <c r="F55" s="820"/>
      <c r="G55" s="820"/>
      <c r="H55" s="820"/>
      <c r="I55" s="820"/>
      <c r="J55" s="820"/>
      <c r="K55" s="820"/>
      <c r="L55" s="820"/>
      <c r="M55" s="820"/>
      <c r="N55" s="820"/>
      <c r="O55" s="820"/>
      <c r="P55" s="820"/>
      <c r="Q55" s="800"/>
      <c r="AY55" s="483"/>
      <c r="AZ55" s="483"/>
      <c r="BA55" s="483"/>
      <c r="BB55" s="483"/>
      <c r="BC55" s="483"/>
      <c r="BD55" s="635"/>
      <c r="BE55" s="635"/>
      <c r="BF55" s="635"/>
      <c r="BG55" s="483"/>
      <c r="BH55" s="251"/>
      <c r="BI55" s="483"/>
      <c r="BJ55" s="483"/>
    </row>
    <row r="56" spans="1:74" s="431" customFormat="1" ht="12" customHeight="1" x14ac:dyDescent="0.2">
      <c r="A56" s="430"/>
      <c r="B56" s="772" t="s">
        <v>353</v>
      </c>
      <c r="C56" s="771"/>
      <c r="D56" s="771"/>
      <c r="E56" s="771"/>
      <c r="F56" s="771"/>
      <c r="G56" s="771"/>
      <c r="H56" s="771"/>
      <c r="I56" s="771"/>
      <c r="J56" s="771"/>
      <c r="K56" s="771"/>
      <c r="L56" s="771"/>
      <c r="M56" s="771"/>
      <c r="N56" s="771"/>
      <c r="O56" s="771"/>
      <c r="P56" s="771"/>
      <c r="Q56" s="771"/>
      <c r="AY56" s="483"/>
      <c r="AZ56" s="483"/>
      <c r="BA56" s="483"/>
      <c r="BB56" s="483"/>
      <c r="BC56" s="483"/>
      <c r="BD56" s="635"/>
      <c r="BE56" s="635"/>
      <c r="BF56" s="635"/>
      <c r="BG56" s="483"/>
      <c r="BH56" s="251"/>
      <c r="BI56" s="483"/>
      <c r="BJ56" s="483"/>
    </row>
    <row r="57" spans="1:74" s="431" customFormat="1" ht="12" customHeight="1" x14ac:dyDescent="0.2">
      <c r="A57" s="430"/>
      <c r="B57" s="767" t="s">
        <v>877</v>
      </c>
      <c r="C57" s="764"/>
      <c r="D57" s="764"/>
      <c r="E57" s="764"/>
      <c r="F57" s="764"/>
      <c r="G57" s="764"/>
      <c r="H57" s="764"/>
      <c r="I57" s="764"/>
      <c r="J57" s="764"/>
      <c r="K57" s="764"/>
      <c r="L57" s="764"/>
      <c r="M57" s="764"/>
      <c r="N57" s="764"/>
      <c r="O57" s="764"/>
      <c r="P57" s="764"/>
      <c r="Q57" s="758"/>
      <c r="AY57" s="483"/>
      <c r="AZ57" s="483"/>
      <c r="BA57" s="483"/>
      <c r="BB57" s="483"/>
      <c r="BC57" s="483"/>
      <c r="BD57" s="635"/>
      <c r="BE57" s="635"/>
      <c r="BF57" s="635"/>
      <c r="BG57" s="483"/>
      <c r="BH57" s="251"/>
      <c r="BI57" s="483"/>
      <c r="BJ57" s="483"/>
    </row>
    <row r="58" spans="1:74" s="431" customFormat="1" ht="12" customHeight="1" x14ac:dyDescent="0.2">
      <c r="A58" s="430"/>
      <c r="B58" s="767" t="s">
        <v>868</v>
      </c>
      <c r="C58" s="764"/>
      <c r="D58" s="764"/>
      <c r="E58" s="764"/>
      <c r="F58" s="764"/>
      <c r="G58" s="764"/>
      <c r="H58" s="764"/>
      <c r="I58" s="764"/>
      <c r="J58" s="764"/>
      <c r="K58" s="764"/>
      <c r="L58" s="764"/>
      <c r="M58" s="764"/>
      <c r="N58" s="764"/>
      <c r="O58" s="764"/>
      <c r="P58" s="764"/>
      <c r="Q58" s="758"/>
      <c r="AY58" s="483"/>
      <c r="AZ58" s="483"/>
      <c r="BA58" s="483"/>
      <c r="BB58" s="483"/>
      <c r="BC58" s="483"/>
      <c r="BD58" s="635"/>
      <c r="BE58" s="635"/>
      <c r="BF58" s="635"/>
      <c r="BG58" s="483"/>
      <c r="BH58" s="251"/>
      <c r="BI58" s="483"/>
      <c r="BJ58" s="483"/>
    </row>
    <row r="59" spans="1:74" s="431" customFormat="1" ht="12" customHeight="1" x14ac:dyDescent="0.2">
      <c r="A59" s="430"/>
      <c r="B59" s="816" t="s">
        <v>869</v>
      </c>
      <c r="C59" s="758"/>
      <c r="D59" s="758"/>
      <c r="E59" s="758"/>
      <c r="F59" s="758"/>
      <c r="G59" s="758"/>
      <c r="H59" s="758"/>
      <c r="I59" s="758"/>
      <c r="J59" s="758"/>
      <c r="K59" s="758"/>
      <c r="L59" s="758"/>
      <c r="M59" s="758"/>
      <c r="N59" s="758"/>
      <c r="O59" s="758"/>
      <c r="P59" s="758"/>
      <c r="Q59" s="758"/>
      <c r="AY59" s="483"/>
      <c r="AZ59" s="483"/>
      <c r="BA59" s="483"/>
      <c r="BB59" s="483"/>
      <c r="BC59" s="483"/>
      <c r="BD59" s="635"/>
      <c r="BE59" s="635"/>
      <c r="BF59" s="635"/>
      <c r="BG59" s="483"/>
      <c r="BH59" s="251"/>
      <c r="BI59" s="483"/>
      <c r="BJ59" s="483"/>
    </row>
    <row r="60" spans="1:74" s="431" customFormat="1" ht="22.35" customHeight="1" x14ac:dyDescent="0.2">
      <c r="A60" s="430"/>
      <c r="B60" s="765" t="s">
        <v>878</v>
      </c>
      <c r="C60" s="764"/>
      <c r="D60" s="764"/>
      <c r="E60" s="764"/>
      <c r="F60" s="764"/>
      <c r="G60" s="764"/>
      <c r="H60" s="764"/>
      <c r="I60" s="764"/>
      <c r="J60" s="764"/>
      <c r="K60" s="764"/>
      <c r="L60" s="764"/>
      <c r="M60" s="764"/>
      <c r="N60" s="764"/>
      <c r="O60" s="764"/>
      <c r="P60" s="764"/>
      <c r="Q60" s="758"/>
      <c r="AY60" s="483"/>
      <c r="AZ60" s="483"/>
      <c r="BA60" s="483"/>
      <c r="BB60" s="483"/>
      <c r="BC60" s="483"/>
      <c r="BD60" s="635"/>
      <c r="BE60" s="635"/>
      <c r="BF60" s="635"/>
      <c r="BG60" s="483"/>
      <c r="BH60" s="251"/>
      <c r="BI60" s="483"/>
      <c r="BJ60" s="483"/>
    </row>
    <row r="61" spans="1:74" s="431" customFormat="1" ht="12" customHeight="1" x14ac:dyDescent="0.2">
      <c r="A61" s="430"/>
      <c r="B61" s="767" t="s">
        <v>838</v>
      </c>
      <c r="C61" s="768"/>
      <c r="D61" s="768"/>
      <c r="E61" s="768"/>
      <c r="F61" s="768"/>
      <c r="G61" s="768"/>
      <c r="H61" s="768"/>
      <c r="I61" s="768"/>
      <c r="J61" s="768"/>
      <c r="K61" s="768"/>
      <c r="L61" s="768"/>
      <c r="M61" s="768"/>
      <c r="N61" s="768"/>
      <c r="O61" s="768"/>
      <c r="P61" s="768"/>
      <c r="Q61" s="758"/>
      <c r="AY61" s="483"/>
      <c r="AZ61" s="483"/>
      <c r="BA61" s="483"/>
      <c r="BB61" s="483"/>
      <c r="BC61" s="483"/>
      <c r="BD61" s="635"/>
      <c r="BE61" s="635"/>
      <c r="BF61" s="635"/>
      <c r="BG61" s="483"/>
      <c r="BH61" s="251"/>
      <c r="BI61" s="483"/>
      <c r="BJ61" s="483"/>
    </row>
    <row r="62" spans="1:74" s="429" customFormat="1" ht="12" customHeight="1" x14ac:dyDescent="0.2">
      <c r="A62" s="404"/>
      <c r="B62" s="792" t="s">
        <v>1410</v>
      </c>
      <c r="C62" s="758"/>
      <c r="D62" s="758"/>
      <c r="E62" s="758"/>
      <c r="F62" s="758"/>
      <c r="G62" s="758"/>
      <c r="H62" s="758"/>
      <c r="I62" s="758"/>
      <c r="J62" s="758"/>
      <c r="K62" s="758"/>
      <c r="L62" s="758"/>
      <c r="M62" s="758"/>
      <c r="N62" s="758"/>
      <c r="O62" s="758"/>
      <c r="P62" s="758"/>
      <c r="Q62" s="758"/>
      <c r="AY62" s="479"/>
      <c r="AZ62" s="479"/>
      <c r="BA62" s="479"/>
      <c r="BB62" s="479"/>
      <c r="BC62" s="479"/>
      <c r="BD62" s="632"/>
      <c r="BE62" s="632"/>
      <c r="BF62" s="632"/>
      <c r="BG62" s="479"/>
      <c r="BH62" s="251"/>
      <c r="BI62" s="479"/>
      <c r="BJ62" s="479"/>
    </row>
    <row r="63" spans="1:74" x14ac:dyDescent="0.2">
      <c r="BH63" s="251"/>
      <c r="BK63" s="350"/>
      <c r="BL63" s="350"/>
      <c r="BM63" s="350"/>
      <c r="BN63" s="350"/>
      <c r="BO63" s="350"/>
      <c r="BP63" s="350"/>
      <c r="BQ63" s="350"/>
      <c r="BR63" s="350"/>
      <c r="BS63" s="350"/>
      <c r="BT63" s="350"/>
      <c r="BU63" s="350"/>
      <c r="BV63" s="350"/>
    </row>
    <row r="64" spans="1:74" x14ac:dyDescent="0.2">
      <c r="BH64" s="251"/>
      <c r="BK64" s="350"/>
      <c r="BL64" s="350"/>
      <c r="BM64" s="350"/>
      <c r="BN64" s="350"/>
      <c r="BO64" s="350"/>
      <c r="BP64" s="350"/>
      <c r="BQ64" s="350"/>
      <c r="BR64" s="350"/>
      <c r="BS64" s="350"/>
      <c r="BT64" s="350"/>
      <c r="BU64" s="350"/>
      <c r="BV64" s="350"/>
    </row>
    <row r="65" spans="60:74" x14ac:dyDescent="0.2">
      <c r="BH65" s="251"/>
      <c r="BK65" s="350"/>
      <c r="BL65" s="350"/>
      <c r="BM65" s="350"/>
      <c r="BN65" s="350"/>
      <c r="BO65" s="350"/>
      <c r="BP65" s="350"/>
      <c r="BQ65" s="350"/>
      <c r="BR65" s="350"/>
      <c r="BS65" s="350"/>
      <c r="BT65" s="350"/>
      <c r="BU65" s="350"/>
      <c r="BV65" s="350"/>
    </row>
    <row r="66" spans="60:74" x14ac:dyDescent="0.2">
      <c r="BH66" s="251"/>
      <c r="BK66" s="350"/>
      <c r="BL66" s="350"/>
      <c r="BM66" s="350"/>
      <c r="BN66" s="350"/>
      <c r="BO66" s="350"/>
      <c r="BP66" s="350"/>
      <c r="BQ66" s="350"/>
      <c r="BR66" s="350"/>
      <c r="BS66" s="350"/>
      <c r="BT66" s="350"/>
      <c r="BU66" s="350"/>
      <c r="BV66" s="350"/>
    </row>
    <row r="67" spans="60:74" x14ac:dyDescent="0.2">
      <c r="BH67" s="251"/>
      <c r="BK67" s="350"/>
      <c r="BL67" s="350"/>
      <c r="BM67" s="350"/>
      <c r="BN67" s="350"/>
      <c r="BO67" s="350"/>
      <c r="BP67" s="350"/>
      <c r="BQ67" s="350"/>
      <c r="BR67" s="350"/>
      <c r="BS67" s="350"/>
      <c r="BT67" s="350"/>
      <c r="BU67" s="350"/>
      <c r="BV67" s="350"/>
    </row>
    <row r="68" spans="60:74" x14ac:dyDescent="0.2">
      <c r="BK68" s="350"/>
      <c r="BL68" s="350"/>
      <c r="BM68" s="350"/>
      <c r="BN68" s="350"/>
      <c r="BO68" s="350"/>
      <c r="BP68" s="350"/>
      <c r="BQ68" s="350"/>
      <c r="BR68" s="350"/>
      <c r="BS68" s="350"/>
      <c r="BT68" s="350"/>
      <c r="BU68" s="350"/>
      <c r="BV68" s="350"/>
    </row>
    <row r="69" spans="60:74" x14ac:dyDescent="0.2">
      <c r="BK69" s="350"/>
      <c r="BL69" s="350"/>
      <c r="BM69" s="350"/>
      <c r="BN69" s="350"/>
      <c r="BO69" s="350"/>
      <c r="BP69" s="350"/>
      <c r="BQ69" s="350"/>
      <c r="BR69" s="350"/>
      <c r="BS69" s="350"/>
      <c r="BT69" s="350"/>
      <c r="BU69" s="350"/>
      <c r="BV69" s="350"/>
    </row>
    <row r="70" spans="60:74" x14ac:dyDescent="0.2">
      <c r="BK70" s="350"/>
      <c r="BL70" s="350"/>
      <c r="BM70" s="350"/>
      <c r="BN70" s="350"/>
      <c r="BO70" s="350"/>
      <c r="BP70" s="350"/>
      <c r="BQ70" s="350"/>
      <c r="BR70" s="350"/>
      <c r="BS70" s="350"/>
      <c r="BT70" s="350"/>
      <c r="BU70" s="350"/>
      <c r="BV70" s="350"/>
    </row>
    <row r="71" spans="60:74" x14ac:dyDescent="0.2">
      <c r="BK71" s="350"/>
      <c r="BL71" s="350"/>
      <c r="BM71" s="350"/>
      <c r="BN71" s="350"/>
      <c r="BO71" s="350"/>
      <c r="BP71" s="350"/>
      <c r="BQ71" s="350"/>
      <c r="BR71" s="350"/>
      <c r="BS71" s="350"/>
      <c r="BT71" s="350"/>
      <c r="BU71" s="350"/>
      <c r="BV71" s="350"/>
    </row>
    <row r="72" spans="60:74" x14ac:dyDescent="0.2">
      <c r="BK72" s="350"/>
      <c r="BL72" s="350"/>
      <c r="BM72" s="350"/>
      <c r="BN72" s="350"/>
      <c r="BO72" s="350"/>
      <c r="BP72" s="350"/>
      <c r="BQ72" s="350"/>
      <c r="BR72" s="350"/>
      <c r="BS72" s="350"/>
      <c r="BT72" s="350"/>
      <c r="BU72" s="350"/>
      <c r="BV72" s="350"/>
    </row>
    <row r="73" spans="60:74" x14ac:dyDescent="0.2">
      <c r="BK73" s="350"/>
      <c r="BL73" s="350"/>
      <c r="BM73" s="350"/>
      <c r="BN73" s="350"/>
      <c r="BO73" s="350"/>
      <c r="BP73" s="350"/>
      <c r="BQ73" s="350"/>
      <c r="BR73" s="350"/>
      <c r="BS73" s="350"/>
      <c r="BT73" s="350"/>
      <c r="BU73" s="350"/>
      <c r="BV73" s="350"/>
    </row>
    <row r="74" spans="60:74" x14ac:dyDescent="0.2">
      <c r="BK74" s="350"/>
      <c r="BL74" s="350"/>
      <c r="BM74" s="350"/>
      <c r="BN74" s="350"/>
      <c r="BO74" s="350"/>
      <c r="BP74" s="350"/>
      <c r="BQ74" s="350"/>
      <c r="BR74" s="350"/>
      <c r="BS74" s="350"/>
      <c r="BT74" s="350"/>
      <c r="BU74" s="350"/>
      <c r="BV74" s="350"/>
    </row>
    <row r="75" spans="60:74" x14ac:dyDescent="0.2">
      <c r="BK75" s="350"/>
      <c r="BL75" s="350"/>
      <c r="BM75" s="350"/>
      <c r="BN75" s="350"/>
      <c r="BO75" s="350"/>
      <c r="BP75" s="350"/>
      <c r="BQ75" s="350"/>
      <c r="BR75" s="350"/>
      <c r="BS75" s="350"/>
      <c r="BT75" s="350"/>
      <c r="BU75" s="350"/>
      <c r="BV75" s="350"/>
    </row>
    <row r="76" spans="60:74" x14ac:dyDescent="0.2">
      <c r="BK76" s="350"/>
      <c r="BL76" s="350"/>
      <c r="BM76" s="350"/>
      <c r="BN76" s="350"/>
      <c r="BO76" s="350"/>
      <c r="BP76" s="350"/>
      <c r="BQ76" s="350"/>
      <c r="BR76" s="350"/>
      <c r="BS76" s="350"/>
      <c r="BT76" s="350"/>
      <c r="BU76" s="350"/>
      <c r="BV76" s="350"/>
    </row>
    <row r="77" spans="60:74" x14ac:dyDescent="0.2">
      <c r="BK77" s="350"/>
      <c r="BL77" s="350"/>
      <c r="BM77" s="350"/>
      <c r="BN77" s="350"/>
      <c r="BO77" s="350"/>
      <c r="BP77" s="350"/>
      <c r="BQ77" s="350"/>
      <c r="BR77" s="350"/>
      <c r="BS77" s="350"/>
      <c r="BT77" s="350"/>
      <c r="BU77" s="350"/>
      <c r="BV77" s="350"/>
    </row>
    <row r="78" spans="60:74" x14ac:dyDescent="0.2">
      <c r="BK78" s="350"/>
      <c r="BL78" s="350"/>
      <c r="BM78" s="350"/>
      <c r="BN78" s="350"/>
      <c r="BO78" s="350"/>
      <c r="BP78" s="350"/>
      <c r="BQ78" s="350"/>
      <c r="BR78" s="350"/>
      <c r="BS78" s="350"/>
      <c r="BT78" s="350"/>
      <c r="BU78" s="350"/>
      <c r="BV78" s="350"/>
    </row>
    <row r="79" spans="60:74" x14ac:dyDescent="0.2">
      <c r="BK79" s="350"/>
      <c r="BL79" s="350"/>
      <c r="BM79" s="350"/>
      <c r="BN79" s="350"/>
      <c r="BO79" s="350"/>
      <c r="BP79" s="350"/>
      <c r="BQ79" s="350"/>
      <c r="BR79" s="350"/>
      <c r="BS79" s="350"/>
      <c r="BT79" s="350"/>
      <c r="BU79" s="350"/>
      <c r="BV79" s="350"/>
    </row>
    <row r="80" spans="60:74" x14ac:dyDescent="0.2">
      <c r="BK80" s="350"/>
      <c r="BL80" s="350"/>
      <c r="BM80" s="350"/>
      <c r="BN80" s="350"/>
      <c r="BO80" s="350"/>
      <c r="BP80" s="350"/>
      <c r="BQ80" s="350"/>
      <c r="BR80" s="350"/>
      <c r="BS80" s="350"/>
      <c r="BT80" s="350"/>
      <c r="BU80" s="350"/>
      <c r="BV80" s="350"/>
    </row>
    <row r="81" spans="63:74" x14ac:dyDescent="0.2">
      <c r="BK81" s="350"/>
      <c r="BL81" s="350"/>
      <c r="BM81" s="350"/>
      <c r="BN81" s="350"/>
      <c r="BO81" s="350"/>
      <c r="BP81" s="350"/>
      <c r="BQ81" s="350"/>
      <c r="BR81" s="350"/>
      <c r="BS81" s="350"/>
      <c r="BT81" s="350"/>
      <c r="BU81" s="350"/>
      <c r="BV81" s="350"/>
    </row>
    <row r="82" spans="63:74" x14ac:dyDescent="0.2">
      <c r="BK82" s="350"/>
      <c r="BL82" s="350"/>
      <c r="BM82" s="350"/>
      <c r="BN82" s="350"/>
      <c r="BO82" s="350"/>
      <c r="BP82" s="350"/>
      <c r="BQ82" s="350"/>
      <c r="BR82" s="350"/>
      <c r="BS82" s="350"/>
      <c r="BT82" s="350"/>
      <c r="BU82" s="350"/>
      <c r="BV82" s="350"/>
    </row>
    <row r="83" spans="63:74" x14ac:dyDescent="0.2">
      <c r="BK83" s="350"/>
      <c r="BL83" s="350"/>
      <c r="BM83" s="350"/>
      <c r="BN83" s="350"/>
      <c r="BO83" s="350"/>
      <c r="BP83" s="350"/>
      <c r="BQ83" s="350"/>
      <c r="BR83" s="350"/>
      <c r="BS83" s="350"/>
      <c r="BT83" s="350"/>
      <c r="BU83" s="350"/>
      <c r="BV83" s="350"/>
    </row>
    <row r="84" spans="63:74" x14ac:dyDescent="0.2">
      <c r="BK84" s="350"/>
      <c r="BL84" s="350"/>
      <c r="BM84" s="350"/>
      <c r="BN84" s="350"/>
      <c r="BO84" s="350"/>
      <c r="BP84" s="350"/>
      <c r="BQ84" s="350"/>
      <c r="BR84" s="350"/>
      <c r="BS84" s="350"/>
      <c r="BT84" s="350"/>
      <c r="BU84" s="350"/>
      <c r="BV84" s="350"/>
    </row>
    <row r="85" spans="63:74" x14ac:dyDescent="0.2">
      <c r="BK85" s="350"/>
      <c r="BL85" s="350"/>
      <c r="BM85" s="350"/>
      <c r="BN85" s="350"/>
      <c r="BO85" s="350"/>
      <c r="BP85" s="350"/>
      <c r="BQ85" s="350"/>
      <c r="BR85" s="350"/>
      <c r="BS85" s="350"/>
      <c r="BT85" s="350"/>
      <c r="BU85" s="350"/>
      <c r="BV85" s="350"/>
    </row>
    <row r="86" spans="63:74" x14ac:dyDescent="0.2">
      <c r="BK86" s="350"/>
      <c r="BL86" s="350"/>
      <c r="BM86" s="350"/>
      <c r="BN86" s="350"/>
      <c r="BO86" s="350"/>
      <c r="BP86" s="350"/>
      <c r="BQ86" s="350"/>
      <c r="BR86" s="350"/>
      <c r="BS86" s="350"/>
      <c r="BT86" s="350"/>
      <c r="BU86" s="350"/>
      <c r="BV86" s="350"/>
    </row>
    <row r="87" spans="63:74" x14ac:dyDescent="0.2">
      <c r="BK87" s="350"/>
      <c r="BL87" s="350"/>
      <c r="BM87" s="350"/>
      <c r="BN87" s="350"/>
      <c r="BO87" s="350"/>
      <c r="BP87" s="350"/>
      <c r="BQ87" s="350"/>
      <c r="BR87" s="350"/>
      <c r="BS87" s="350"/>
      <c r="BT87" s="350"/>
      <c r="BU87" s="350"/>
      <c r="BV87" s="350"/>
    </row>
    <row r="88" spans="63:74" x14ac:dyDescent="0.2">
      <c r="BK88" s="350"/>
      <c r="BL88" s="350"/>
      <c r="BM88" s="350"/>
      <c r="BN88" s="350"/>
      <c r="BO88" s="350"/>
      <c r="BP88" s="350"/>
      <c r="BQ88" s="350"/>
      <c r="BR88" s="350"/>
      <c r="BS88" s="350"/>
      <c r="BT88" s="350"/>
      <c r="BU88" s="350"/>
      <c r="BV88" s="350"/>
    </row>
    <row r="89" spans="63:74" x14ac:dyDescent="0.2">
      <c r="BK89" s="350"/>
      <c r="BL89" s="350"/>
      <c r="BM89" s="350"/>
      <c r="BN89" s="350"/>
      <c r="BO89" s="350"/>
      <c r="BP89" s="350"/>
      <c r="BQ89" s="350"/>
      <c r="BR89" s="350"/>
      <c r="BS89" s="350"/>
      <c r="BT89" s="350"/>
      <c r="BU89" s="350"/>
      <c r="BV89" s="350"/>
    </row>
    <row r="90" spans="63:74" x14ac:dyDescent="0.2">
      <c r="BK90" s="350"/>
      <c r="BL90" s="350"/>
      <c r="BM90" s="350"/>
      <c r="BN90" s="350"/>
      <c r="BO90" s="350"/>
      <c r="BP90" s="350"/>
      <c r="BQ90" s="350"/>
      <c r="BR90" s="350"/>
      <c r="BS90" s="350"/>
      <c r="BT90" s="350"/>
      <c r="BU90" s="350"/>
      <c r="BV90" s="350"/>
    </row>
    <row r="91" spans="63:74" x14ac:dyDescent="0.2">
      <c r="BK91" s="350"/>
      <c r="BL91" s="350"/>
      <c r="BM91" s="350"/>
      <c r="BN91" s="350"/>
      <c r="BO91" s="350"/>
      <c r="BP91" s="350"/>
      <c r="BQ91" s="350"/>
      <c r="BR91" s="350"/>
      <c r="BS91" s="350"/>
      <c r="BT91" s="350"/>
      <c r="BU91" s="350"/>
      <c r="BV91" s="350"/>
    </row>
    <row r="92" spans="63:74" x14ac:dyDescent="0.2">
      <c r="BK92" s="350"/>
      <c r="BL92" s="350"/>
      <c r="BM92" s="350"/>
      <c r="BN92" s="350"/>
      <c r="BO92" s="350"/>
      <c r="BP92" s="350"/>
      <c r="BQ92" s="350"/>
      <c r="BR92" s="350"/>
      <c r="BS92" s="350"/>
      <c r="BT92" s="350"/>
      <c r="BU92" s="350"/>
      <c r="BV92" s="350"/>
    </row>
    <row r="93" spans="63:74" x14ac:dyDescent="0.2">
      <c r="BK93" s="350"/>
      <c r="BL93" s="350"/>
      <c r="BM93" s="350"/>
      <c r="BN93" s="350"/>
      <c r="BO93" s="350"/>
      <c r="BP93" s="350"/>
      <c r="BQ93" s="350"/>
      <c r="BR93" s="350"/>
      <c r="BS93" s="350"/>
      <c r="BT93" s="350"/>
      <c r="BU93" s="350"/>
      <c r="BV93" s="350"/>
    </row>
    <row r="94" spans="63:74" x14ac:dyDescent="0.2">
      <c r="BK94" s="350"/>
      <c r="BL94" s="350"/>
      <c r="BM94" s="350"/>
      <c r="BN94" s="350"/>
      <c r="BO94" s="350"/>
      <c r="BP94" s="350"/>
      <c r="BQ94" s="350"/>
      <c r="BR94" s="350"/>
      <c r="BS94" s="350"/>
      <c r="BT94" s="350"/>
      <c r="BU94" s="350"/>
      <c r="BV94" s="350"/>
    </row>
    <row r="95" spans="63:74" x14ac:dyDescent="0.2">
      <c r="BK95" s="350"/>
      <c r="BL95" s="350"/>
      <c r="BM95" s="350"/>
      <c r="BN95" s="350"/>
      <c r="BO95" s="350"/>
      <c r="BP95" s="350"/>
      <c r="BQ95" s="350"/>
      <c r="BR95" s="350"/>
      <c r="BS95" s="350"/>
      <c r="BT95" s="350"/>
      <c r="BU95" s="350"/>
      <c r="BV95" s="350"/>
    </row>
    <row r="96" spans="63:74" x14ac:dyDescent="0.2">
      <c r="BK96" s="350"/>
      <c r="BL96" s="350"/>
      <c r="BM96" s="350"/>
      <c r="BN96" s="350"/>
      <c r="BO96" s="350"/>
      <c r="BP96" s="350"/>
      <c r="BQ96" s="350"/>
      <c r="BR96" s="350"/>
      <c r="BS96" s="350"/>
      <c r="BT96" s="350"/>
      <c r="BU96" s="350"/>
      <c r="BV96" s="350"/>
    </row>
    <row r="97" spans="63:74" x14ac:dyDescent="0.2">
      <c r="BK97" s="350"/>
      <c r="BL97" s="350"/>
      <c r="BM97" s="350"/>
      <c r="BN97" s="350"/>
      <c r="BO97" s="350"/>
      <c r="BP97" s="350"/>
      <c r="BQ97" s="350"/>
      <c r="BR97" s="350"/>
      <c r="BS97" s="350"/>
      <c r="BT97" s="350"/>
      <c r="BU97" s="350"/>
      <c r="BV97" s="350"/>
    </row>
    <row r="98" spans="63:74" x14ac:dyDescent="0.2">
      <c r="BK98" s="350"/>
      <c r="BL98" s="350"/>
      <c r="BM98" s="350"/>
      <c r="BN98" s="350"/>
      <c r="BO98" s="350"/>
      <c r="BP98" s="350"/>
      <c r="BQ98" s="350"/>
      <c r="BR98" s="350"/>
      <c r="BS98" s="350"/>
      <c r="BT98" s="350"/>
      <c r="BU98" s="350"/>
      <c r="BV98" s="350"/>
    </row>
    <row r="99" spans="63:74" x14ac:dyDescent="0.2">
      <c r="BK99" s="350"/>
      <c r="BL99" s="350"/>
      <c r="BM99" s="350"/>
      <c r="BN99" s="350"/>
      <c r="BO99" s="350"/>
      <c r="BP99" s="350"/>
      <c r="BQ99" s="350"/>
      <c r="BR99" s="350"/>
      <c r="BS99" s="350"/>
      <c r="BT99" s="350"/>
      <c r="BU99" s="350"/>
      <c r="BV99" s="350"/>
    </row>
    <row r="100" spans="63:74" x14ac:dyDescent="0.2">
      <c r="BK100" s="350"/>
      <c r="BL100" s="350"/>
      <c r="BM100" s="350"/>
      <c r="BN100" s="350"/>
      <c r="BO100" s="350"/>
      <c r="BP100" s="350"/>
      <c r="BQ100" s="350"/>
      <c r="BR100" s="350"/>
      <c r="BS100" s="350"/>
      <c r="BT100" s="350"/>
      <c r="BU100" s="350"/>
      <c r="BV100" s="350"/>
    </row>
    <row r="101" spans="63:74" x14ac:dyDescent="0.2">
      <c r="BK101" s="350"/>
      <c r="BL101" s="350"/>
      <c r="BM101" s="350"/>
      <c r="BN101" s="350"/>
      <c r="BO101" s="350"/>
      <c r="BP101" s="350"/>
      <c r="BQ101" s="350"/>
      <c r="BR101" s="350"/>
      <c r="BS101" s="350"/>
      <c r="BT101" s="350"/>
      <c r="BU101" s="350"/>
      <c r="BV101" s="350"/>
    </row>
    <row r="102" spans="63:74" x14ac:dyDescent="0.2">
      <c r="BK102" s="350"/>
      <c r="BL102" s="350"/>
      <c r="BM102" s="350"/>
      <c r="BN102" s="350"/>
      <c r="BO102" s="350"/>
      <c r="BP102" s="350"/>
      <c r="BQ102" s="350"/>
      <c r="BR102" s="350"/>
      <c r="BS102" s="350"/>
      <c r="BT102" s="350"/>
      <c r="BU102" s="350"/>
      <c r="BV102" s="350"/>
    </row>
    <row r="103" spans="63:74" x14ac:dyDescent="0.2">
      <c r="BK103" s="350"/>
      <c r="BL103" s="350"/>
      <c r="BM103" s="350"/>
      <c r="BN103" s="350"/>
      <c r="BO103" s="350"/>
      <c r="BP103" s="350"/>
      <c r="BQ103" s="350"/>
      <c r="BR103" s="350"/>
      <c r="BS103" s="350"/>
      <c r="BT103" s="350"/>
      <c r="BU103" s="350"/>
      <c r="BV103" s="350"/>
    </row>
    <row r="104" spans="63:74" x14ac:dyDescent="0.2">
      <c r="BK104" s="350"/>
      <c r="BL104" s="350"/>
      <c r="BM104" s="350"/>
      <c r="BN104" s="350"/>
      <c r="BO104" s="350"/>
      <c r="BP104" s="350"/>
      <c r="BQ104" s="350"/>
      <c r="BR104" s="350"/>
      <c r="BS104" s="350"/>
      <c r="BT104" s="350"/>
      <c r="BU104" s="350"/>
      <c r="BV104" s="350"/>
    </row>
    <row r="105" spans="63:74" x14ac:dyDescent="0.2">
      <c r="BK105" s="350"/>
      <c r="BL105" s="350"/>
      <c r="BM105" s="350"/>
      <c r="BN105" s="350"/>
      <c r="BO105" s="350"/>
      <c r="BP105" s="350"/>
      <c r="BQ105" s="350"/>
      <c r="BR105" s="350"/>
      <c r="BS105" s="350"/>
      <c r="BT105" s="350"/>
      <c r="BU105" s="350"/>
      <c r="BV105" s="350"/>
    </row>
    <row r="106" spans="63:74" x14ac:dyDescent="0.2">
      <c r="BK106" s="350"/>
      <c r="BL106" s="350"/>
      <c r="BM106" s="350"/>
      <c r="BN106" s="350"/>
      <c r="BO106" s="350"/>
      <c r="BP106" s="350"/>
      <c r="BQ106" s="350"/>
      <c r="BR106" s="350"/>
      <c r="BS106" s="350"/>
      <c r="BT106" s="350"/>
      <c r="BU106" s="350"/>
      <c r="BV106" s="350"/>
    </row>
    <row r="107" spans="63:74" x14ac:dyDescent="0.2">
      <c r="BK107" s="350"/>
      <c r="BL107" s="350"/>
      <c r="BM107" s="350"/>
      <c r="BN107" s="350"/>
      <c r="BO107" s="350"/>
      <c r="BP107" s="350"/>
      <c r="BQ107" s="350"/>
      <c r="BR107" s="350"/>
      <c r="BS107" s="350"/>
      <c r="BT107" s="350"/>
      <c r="BU107" s="350"/>
      <c r="BV107" s="350"/>
    </row>
    <row r="108" spans="63:74" x14ac:dyDescent="0.2">
      <c r="BK108" s="350"/>
      <c r="BL108" s="350"/>
      <c r="BM108" s="350"/>
      <c r="BN108" s="350"/>
      <c r="BO108" s="350"/>
      <c r="BP108" s="350"/>
      <c r="BQ108" s="350"/>
      <c r="BR108" s="350"/>
      <c r="BS108" s="350"/>
      <c r="BT108" s="350"/>
      <c r="BU108" s="350"/>
      <c r="BV108" s="350"/>
    </row>
    <row r="109" spans="63:74" x14ac:dyDescent="0.2">
      <c r="BK109" s="350"/>
      <c r="BL109" s="350"/>
      <c r="BM109" s="350"/>
      <c r="BN109" s="350"/>
      <c r="BO109" s="350"/>
      <c r="BP109" s="350"/>
      <c r="BQ109" s="350"/>
      <c r="BR109" s="350"/>
      <c r="BS109" s="350"/>
      <c r="BT109" s="350"/>
      <c r="BU109" s="350"/>
      <c r="BV109" s="350"/>
    </row>
    <row r="110" spans="63:74" x14ac:dyDescent="0.2">
      <c r="BK110" s="350"/>
      <c r="BL110" s="350"/>
      <c r="BM110" s="350"/>
      <c r="BN110" s="350"/>
      <c r="BO110" s="350"/>
      <c r="BP110" s="350"/>
      <c r="BQ110" s="350"/>
      <c r="BR110" s="350"/>
      <c r="BS110" s="350"/>
      <c r="BT110" s="350"/>
      <c r="BU110" s="350"/>
      <c r="BV110" s="350"/>
    </row>
    <row r="111" spans="63:74" x14ac:dyDescent="0.2">
      <c r="BK111" s="350"/>
      <c r="BL111" s="350"/>
      <c r="BM111" s="350"/>
      <c r="BN111" s="350"/>
      <c r="BO111" s="350"/>
      <c r="BP111" s="350"/>
      <c r="BQ111" s="350"/>
      <c r="BR111" s="350"/>
      <c r="BS111" s="350"/>
      <c r="BT111" s="350"/>
      <c r="BU111" s="350"/>
      <c r="BV111" s="350"/>
    </row>
    <row r="112" spans="63:74" x14ac:dyDescent="0.2">
      <c r="BK112" s="350"/>
      <c r="BL112" s="350"/>
      <c r="BM112" s="350"/>
      <c r="BN112" s="350"/>
      <c r="BO112" s="350"/>
      <c r="BP112" s="350"/>
      <c r="BQ112" s="350"/>
      <c r="BR112" s="350"/>
      <c r="BS112" s="350"/>
      <c r="BT112" s="350"/>
      <c r="BU112" s="350"/>
      <c r="BV112" s="350"/>
    </row>
    <row r="113" spans="63:74" x14ac:dyDescent="0.2">
      <c r="BK113" s="350"/>
      <c r="BL113" s="350"/>
      <c r="BM113" s="350"/>
      <c r="BN113" s="350"/>
      <c r="BO113" s="350"/>
      <c r="BP113" s="350"/>
      <c r="BQ113" s="350"/>
      <c r="BR113" s="350"/>
      <c r="BS113" s="350"/>
      <c r="BT113" s="350"/>
      <c r="BU113" s="350"/>
      <c r="BV113" s="350"/>
    </row>
    <row r="114" spans="63:74" x14ac:dyDescent="0.2">
      <c r="BK114" s="350"/>
      <c r="BL114" s="350"/>
      <c r="BM114" s="350"/>
      <c r="BN114" s="350"/>
      <c r="BO114" s="350"/>
      <c r="BP114" s="350"/>
      <c r="BQ114" s="350"/>
      <c r="BR114" s="350"/>
      <c r="BS114" s="350"/>
      <c r="BT114" s="350"/>
      <c r="BU114" s="350"/>
      <c r="BV114" s="350"/>
    </row>
    <row r="115" spans="63:74" x14ac:dyDescent="0.2">
      <c r="BK115" s="350"/>
      <c r="BL115" s="350"/>
      <c r="BM115" s="350"/>
      <c r="BN115" s="350"/>
      <c r="BO115" s="350"/>
      <c r="BP115" s="350"/>
      <c r="BQ115" s="350"/>
      <c r="BR115" s="350"/>
      <c r="BS115" s="350"/>
      <c r="BT115" s="350"/>
      <c r="BU115" s="350"/>
      <c r="BV115" s="350"/>
    </row>
    <row r="116" spans="63:74" x14ac:dyDescent="0.2">
      <c r="BK116" s="350"/>
      <c r="BL116" s="350"/>
      <c r="BM116" s="350"/>
      <c r="BN116" s="350"/>
      <c r="BO116" s="350"/>
      <c r="BP116" s="350"/>
      <c r="BQ116" s="350"/>
      <c r="BR116" s="350"/>
      <c r="BS116" s="350"/>
      <c r="BT116" s="350"/>
      <c r="BU116" s="350"/>
      <c r="BV116" s="350"/>
    </row>
    <row r="117" spans="63:74" x14ac:dyDescent="0.2">
      <c r="BK117" s="350"/>
      <c r="BL117" s="350"/>
      <c r="BM117" s="350"/>
      <c r="BN117" s="350"/>
      <c r="BO117" s="350"/>
      <c r="BP117" s="350"/>
      <c r="BQ117" s="350"/>
      <c r="BR117" s="350"/>
      <c r="BS117" s="350"/>
      <c r="BT117" s="350"/>
      <c r="BU117" s="350"/>
      <c r="BV117" s="350"/>
    </row>
    <row r="118" spans="63:74" x14ac:dyDescent="0.2">
      <c r="BK118" s="350"/>
      <c r="BL118" s="350"/>
      <c r="BM118" s="350"/>
      <c r="BN118" s="350"/>
      <c r="BO118" s="350"/>
      <c r="BP118" s="350"/>
      <c r="BQ118" s="350"/>
      <c r="BR118" s="350"/>
      <c r="BS118" s="350"/>
      <c r="BT118" s="350"/>
      <c r="BU118" s="350"/>
      <c r="BV118" s="350"/>
    </row>
    <row r="119" spans="63:74" x14ac:dyDescent="0.2">
      <c r="BK119" s="350"/>
      <c r="BL119" s="350"/>
      <c r="BM119" s="350"/>
      <c r="BN119" s="350"/>
      <c r="BO119" s="350"/>
      <c r="BP119" s="350"/>
      <c r="BQ119" s="350"/>
      <c r="BR119" s="350"/>
      <c r="BS119" s="350"/>
      <c r="BT119" s="350"/>
      <c r="BU119" s="350"/>
      <c r="BV119" s="350"/>
    </row>
    <row r="120" spans="63:74" x14ac:dyDescent="0.2">
      <c r="BK120" s="350"/>
      <c r="BL120" s="350"/>
      <c r="BM120" s="350"/>
      <c r="BN120" s="350"/>
      <c r="BO120" s="350"/>
      <c r="BP120" s="350"/>
      <c r="BQ120" s="350"/>
      <c r="BR120" s="350"/>
      <c r="BS120" s="350"/>
      <c r="BT120" s="350"/>
      <c r="BU120" s="350"/>
      <c r="BV120" s="350"/>
    </row>
    <row r="121" spans="63:74" x14ac:dyDescent="0.2">
      <c r="BK121" s="350"/>
      <c r="BL121" s="350"/>
      <c r="BM121" s="350"/>
      <c r="BN121" s="350"/>
      <c r="BO121" s="350"/>
      <c r="BP121" s="350"/>
      <c r="BQ121" s="350"/>
      <c r="BR121" s="350"/>
      <c r="BS121" s="350"/>
      <c r="BT121" s="350"/>
      <c r="BU121" s="350"/>
      <c r="BV121" s="350"/>
    </row>
    <row r="122" spans="63:74" x14ac:dyDescent="0.2">
      <c r="BK122" s="350"/>
      <c r="BL122" s="350"/>
      <c r="BM122" s="350"/>
      <c r="BN122" s="350"/>
      <c r="BO122" s="350"/>
      <c r="BP122" s="350"/>
      <c r="BQ122" s="350"/>
      <c r="BR122" s="350"/>
      <c r="BS122" s="350"/>
      <c r="BT122" s="350"/>
      <c r="BU122" s="350"/>
      <c r="BV122" s="350"/>
    </row>
    <row r="123" spans="63:74" x14ac:dyDescent="0.2">
      <c r="BK123" s="350"/>
      <c r="BL123" s="350"/>
      <c r="BM123" s="350"/>
      <c r="BN123" s="350"/>
      <c r="BO123" s="350"/>
      <c r="BP123" s="350"/>
      <c r="BQ123" s="350"/>
      <c r="BR123" s="350"/>
      <c r="BS123" s="350"/>
      <c r="BT123" s="350"/>
      <c r="BU123" s="350"/>
      <c r="BV123" s="350"/>
    </row>
    <row r="124" spans="63:74" x14ac:dyDescent="0.2">
      <c r="BK124" s="350"/>
      <c r="BL124" s="350"/>
      <c r="BM124" s="350"/>
      <c r="BN124" s="350"/>
      <c r="BO124" s="350"/>
      <c r="BP124" s="350"/>
      <c r="BQ124" s="350"/>
      <c r="BR124" s="350"/>
      <c r="BS124" s="350"/>
      <c r="BT124" s="350"/>
      <c r="BU124" s="350"/>
      <c r="BV124" s="350"/>
    </row>
    <row r="125" spans="63:74" x14ac:dyDescent="0.2">
      <c r="BK125" s="350"/>
      <c r="BL125" s="350"/>
      <c r="BM125" s="350"/>
      <c r="BN125" s="350"/>
      <c r="BO125" s="350"/>
      <c r="BP125" s="350"/>
      <c r="BQ125" s="350"/>
      <c r="BR125" s="350"/>
      <c r="BS125" s="350"/>
      <c r="BT125" s="350"/>
      <c r="BU125" s="350"/>
      <c r="BV125" s="350"/>
    </row>
    <row r="126" spans="63:74" x14ac:dyDescent="0.2">
      <c r="BK126" s="350"/>
      <c r="BL126" s="350"/>
      <c r="BM126" s="350"/>
      <c r="BN126" s="350"/>
      <c r="BO126" s="350"/>
      <c r="BP126" s="350"/>
      <c r="BQ126" s="350"/>
      <c r="BR126" s="350"/>
      <c r="BS126" s="350"/>
      <c r="BT126" s="350"/>
      <c r="BU126" s="350"/>
      <c r="BV126" s="350"/>
    </row>
    <row r="127" spans="63:74" x14ac:dyDescent="0.2">
      <c r="BK127" s="350"/>
      <c r="BL127" s="350"/>
      <c r="BM127" s="350"/>
      <c r="BN127" s="350"/>
      <c r="BO127" s="350"/>
      <c r="BP127" s="350"/>
      <c r="BQ127" s="350"/>
      <c r="BR127" s="350"/>
      <c r="BS127" s="350"/>
      <c r="BT127" s="350"/>
      <c r="BU127" s="350"/>
      <c r="BV127" s="350"/>
    </row>
    <row r="128" spans="63:74" x14ac:dyDescent="0.2">
      <c r="BK128" s="350"/>
      <c r="BL128" s="350"/>
      <c r="BM128" s="350"/>
      <c r="BN128" s="350"/>
      <c r="BO128" s="350"/>
      <c r="BP128" s="350"/>
      <c r="BQ128" s="350"/>
      <c r="BR128" s="350"/>
      <c r="BS128" s="350"/>
      <c r="BT128" s="350"/>
      <c r="BU128" s="350"/>
      <c r="BV128" s="350"/>
    </row>
    <row r="129" spans="63:74" x14ac:dyDescent="0.2">
      <c r="BK129" s="350"/>
      <c r="BL129" s="350"/>
      <c r="BM129" s="350"/>
      <c r="BN129" s="350"/>
      <c r="BO129" s="350"/>
      <c r="BP129" s="350"/>
      <c r="BQ129" s="350"/>
      <c r="BR129" s="350"/>
      <c r="BS129" s="350"/>
      <c r="BT129" s="350"/>
      <c r="BU129" s="350"/>
      <c r="BV129" s="350"/>
    </row>
    <row r="130" spans="63:74" x14ac:dyDescent="0.2">
      <c r="BK130" s="350"/>
      <c r="BL130" s="350"/>
      <c r="BM130" s="350"/>
      <c r="BN130" s="350"/>
      <c r="BO130" s="350"/>
      <c r="BP130" s="350"/>
      <c r="BQ130" s="350"/>
      <c r="BR130" s="350"/>
      <c r="BS130" s="350"/>
      <c r="BT130" s="350"/>
      <c r="BU130" s="350"/>
      <c r="BV130" s="350"/>
    </row>
    <row r="131" spans="63:74" x14ac:dyDescent="0.2">
      <c r="BK131" s="350"/>
      <c r="BL131" s="350"/>
      <c r="BM131" s="350"/>
      <c r="BN131" s="350"/>
      <c r="BO131" s="350"/>
      <c r="BP131" s="350"/>
      <c r="BQ131" s="350"/>
      <c r="BR131" s="350"/>
      <c r="BS131" s="350"/>
      <c r="BT131" s="350"/>
      <c r="BU131" s="350"/>
      <c r="BV131" s="350"/>
    </row>
    <row r="132" spans="63:74" x14ac:dyDescent="0.2">
      <c r="BK132" s="350"/>
      <c r="BL132" s="350"/>
      <c r="BM132" s="350"/>
      <c r="BN132" s="350"/>
      <c r="BO132" s="350"/>
      <c r="BP132" s="350"/>
      <c r="BQ132" s="350"/>
      <c r="BR132" s="350"/>
      <c r="BS132" s="350"/>
      <c r="BT132" s="350"/>
      <c r="BU132" s="350"/>
      <c r="BV132" s="350"/>
    </row>
    <row r="133" spans="63:74" x14ac:dyDescent="0.2">
      <c r="BK133" s="350"/>
      <c r="BL133" s="350"/>
      <c r="BM133" s="350"/>
      <c r="BN133" s="350"/>
      <c r="BO133" s="350"/>
      <c r="BP133" s="350"/>
      <c r="BQ133" s="350"/>
      <c r="BR133" s="350"/>
      <c r="BS133" s="350"/>
      <c r="BT133" s="350"/>
      <c r="BU133" s="350"/>
      <c r="BV133" s="350"/>
    </row>
    <row r="134" spans="63:74" x14ac:dyDescent="0.2">
      <c r="BK134" s="350"/>
      <c r="BL134" s="350"/>
      <c r="BM134" s="350"/>
      <c r="BN134" s="350"/>
      <c r="BO134" s="350"/>
      <c r="BP134" s="350"/>
      <c r="BQ134" s="350"/>
      <c r="BR134" s="350"/>
      <c r="BS134" s="350"/>
      <c r="BT134" s="350"/>
      <c r="BU134" s="350"/>
      <c r="BV134" s="350"/>
    </row>
    <row r="135" spans="63:74" x14ac:dyDescent="0.2">
      <c r="BK135" s="350"/>
      <c r="BL135" s="350"/>
      <c r="BM135" s="350"/>
      <c r="BN135" s="350"/>
      <c r="BO135" s="350"/>
      <c r="BP135" s="350"/>
      <c r="BQ135" s="350"/>
      <c r="BR135" s="350"/>
      <c r="BS135" s="350"/>
      <c r="BT135" s="350"/>
      <c r="BU135" s="350"/>
      <c r="BV135" s="350"/>
    </row>
    <row r="136" spans="63:74" x14ac:dyDescent="0.2">
      <c r="BK136" s="350"/>
      <c r="BL136" s="350"/>
      <c r="BM136" s="350"/>
      <c r="BN136" s="350"/>
      <c r="BO136" s="350"/>
      <c r="BP136" s="350"/>
      <c r="BQ136" s="350"/>
      <c r="BR136" s="350"/>
      <c r="BS136" s="350"/>
      <c r="BT136" s="350"/>
      <c r="BU136" s="350"/>
      <c r="BV136" s="350"/>
    </row>
    <row r="137" spans="63:74" x14ac:dyDescent="0.2">
      <c r="BK137" s="350"/>
      <c r="BL137" s="350"/>
      <c r="BM137" s="350"/>
      <c r="BN137" s="350"/>
      <c r="BO137" s="350"/>
      <c r="BP137" s="350"/>
      <c r="BQ137" s="350"/>
      <c r="BR137" s="350"/>
      <c r="BS137" s="350"/>
      <c r="BT137" s="350"/>
      <c r="BU137" s="350"/>
      <c r="BV137" s="350"/>
    </row>
    <row r="138" spans="63:74" x14ac:dyDescent="0.2">
      <c r="BK138" s="350"/>
      <c r="BL138" s="350"/>
      <c r="BM138" s="350"/>
      <c r="BN138" s="350"/>
      <c r="BO138" s="350"/>
      <c r="BP138" s="350"/>
      <c r="BQ138" s="350"/>
      <c r="BR138" s="350"/>
      <c r="BS138" s="350"/>
      <c r="BT138" s="350"/>
      <c r="BU138" s="350"/>
      <c r="BV138" s="350"/>
    </row>
    <row r="139" spans="63:74" x14ac:dyDescent="0.2">
      <c r="BK139" s="350"/>
      <c r="BL139" s="350"/>
      <c r="BM139" s="350"/>
      <c r="BN139" s="350"/>
      <c r="BO139" s="350"/>
      <c r="BP139" s="350"/>
      <c r="BQ139" s="350"/>
      <c r="BR139" s="350"/>
      <c r="BS139" s="350"/>
      <c r="BT139" s="350"/>
      <c r="BU139" s="350"/>
      <c r="BV139" s="350"/>
    </row>
    <row r="140" spans="63:74" x14ac:dyDescent="0.2">
      <c r="BK140" s="350"/>
      <c r="BL140" s="350"/>
      <c r="BM140" s="350"/>
      <c r="BN140" s="350"/>
      <c r="BO140" s="350"/>
      <c r="BP140" s="350"/>
      <c r="BQ140" s="350"/>
      <c r="BR140" s="350"/>
      <c r="BS140" s="350"/>
      <c r="BT140" s="350"/>
      <c r="BU140" s="350"/>
      <c r="BV140" s="350"/>
    </row>
    <row r="141" spans="63:74" x14ac:dyDescent="0.2">
      <c r="BK141" s="350"/>
      <c r="BL141" s="350"/>
      <c r="BM141" s="350"/>
      <c r="BN141" s="350"/>
      <c r="BO141" s="350"/>
      <c r="BP141" s="350"/>
      <c r="BQ141" s="350"/>
      <c r="BR141" s="350"/>
      <c r="BS141" s="350"/>
      <c r="BT141" s="350"/>
      <c r="BU141" s="350"/>
      <c r="BV141" s="350"/>
    </row>
    <row r="142" spans="63:74" x14ac:dyDescent="0.2">
      <c r="BK142" s="350"/>
      <c r="BL142" s="350"/>
      <c r="BM142" s="350"/>
      <c r="BN142" s="350"/>
      <c r="BO142" s="350"/>
      <c r="BP142" s="350"/>
      <c r="BQ142" s="350"/>
      <c r="BR142" s="350"/>
      <c r="BS142" s="350"/>
      <c r="BT142" s="350"/>
      <c r="BU142" s="350"/>
      <c r="BV142" s="350"/>
    </row>
    <row r="143" spans="63:74" x14ac:dyDescent="0.2">
      <c r="BK143" s="350"/>
      <c r="BL143" s="350"/>
      <c r="BM143" s="350"/>
      <c r="BN143" s="350"/>
      <c r="BO143" s="350"/>
      <c r="BP143" s="350"/>
      <c r="BQ143" s="350"/>
      <c r="BR143" s="350"/>
      <c r="BS143" s="350"/>
      <c r="BT143" s="350"/>
      <c r="BU143" s="350"/>
      <c r="BV143" s="350"/>
    </row>
  </sheetData>
  <mergeCells count="18">
    <mergeCell ref="B53:Q53"/>
    <mergeCell ref="B54:Q54"/>
    <mergeCell ref="B55:Q55"/>
    <mergeCell ref="B57:Q57"/>
    <mergeCell ref="B62:Q62"/>
    <mergeCell ref="B58:Q58"/>
    <mergeCell ref="B59:Q59"/>
    <mergeCell ref="B60:Q60"/>
    <mergeCell ref="B61:Q61"/>
    <mergeCell ref="B56:Q56"/>
    <mergeCell ref="A1:A2"/>
    <mergeCell ref="AM3:AX3"/>
    <mergeCell ref="AY3:BJ3"/>
    <mergeCell ref="BK3:BV3"/>
    <mergeCell ref="B1:AL1"/>
    <mergeCell ref="C3:N3"/>
    <mergeCell ref="O3:Z3"/>
    <mergeCell ref="AA3:AL3"/>
  </mergeCells>
  <phoneticPr fontId="6" type="noConversion"/>
  <hyperlinks>
    <hyperlink ref="A1:A2" location="Contents!A1" display="Table of Contents"/>
  </hyperlinks>
  <pageMargins left="0.25" right="0.25" top="0.25" bottom="0.25" header="0.5" footer="0.5"/>
  <pageSetup scale="87" orientation="portrait" horizontalDpi="300" verticalDpi="300" r:id="rId1"/>
  <headerFooter alignWithMargins="0">
    <oddFooter>&amp;L&amp;"Courier,Bold"&amp;14&amp;F&amp;C&amp;6&amp;P&amp;R&amp;"Courier,Bold"&amp;14&amp;D  &amp;T</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7">
    <pageSetUpPr fitToPage="1"/>
  </sheetPr>
  <dimension ref="A1:BV144"/>
  <sheetViews>
    <sheetView showGridLines="0" zoomScaleNormal="100" workbookViewId="0">
      <pane xSplit="2" ySplit="4" topLeftCell="C5" activePane="bottomRight" state="frozen"/>
      <selection activeCell="BF63" sqref="BF63"/>
      <selection pane="topRight" activeCell="BF63" sqref="BF63"/>
      <selection pane="bottomLeft" activeCell="BF63" sqref="BF63"/>
      <selection pane="bottomRight" activeCell="B1" sqref="B1:AL1"/>
    </sheetView>
  </sheetViews>
  <sheetFormatPr defaultColWidth="9.5546875" defaultRowHeight="10.199999999999999" x14ac:dyDescent="0.2"/>
  <cols>
    <col min="1" max="1" width="10.5546875" style="121" customWidth="1"/>
    <col min="2" max="2" width="16.5546875" style="121" customWidth="1"/>
    <col min="3" max="50" width="6.5546875" style="121" customWidth="1"/>
    <col min="51" max="55" width="6.5546875" style="345" customWidth="1"/>
    <col min="56" max="58" width="6.5546875" style="636" customWidth="1"/>
    <col min="59" max="62" width="6.5546875" style="345" customWidth="1"/>
    <col min="63" max="74" width="6.5546875" style="121" customWidth="1"/>
    <col min="75" max="16384" width="9.5546875" style="121"/>
  </cols>
  <sheetData>
    <row r="1" spans="1:74" ht="13.35" customHeight="1" x14ac:dyDescent="0.25">
      <c r="A1" s="782" t="s">
        <v>798</v>
      </c>
      <c r="B1" s="832" t="s">
        <v>1387</v>
      </c>
      <c r="C1" s="779"/>
      <c r="D1" s="779"/>
      <c r="E1" s="779"/>
      <c r="F1" s="779"/>
      <c r="G1" s="779"/>
      <c r="H1" s="779"/>
      <c r="I1" s="779"/>
      <c r="J1" s="779"/>
      <c r="K1" s="779"/>
      <c r="L1" s="779"/>
      <c r="M1" s="779"/>
      <c r="N1" s="779"/>
      <c r="O1" s="779"/>
      <c r="P1" s="779"/>
      <c r="Q1" s="779"/>
      <c r="R1" s="779"/>
      <c r="S1" s="779"/>
      <c r="T1" s="779"/>
      <c r="U1" s="779"/>
      <c r="V1" s="779"/>
      <c r="W1" s="779"/>
      <c r="X1" s="779"/>
      <c r="Y1" s="779"/>
      <c r="Z1" s="779"/>
      <c r="AA1" s="779"/>
      <c r="AB1" s="779"/>
      <c r="AC1" s="779"/>
      <c r="AD1" s="779"/>
      <c r="AE1" s="779"/>
      <c r="AF1" s="779"/>
      <c r="AG1" s="779"/>
      <c r="AH1" s="779"/>
      <c r="AI1" s="779"/>
      <c r="AJ1" s="779"/>
      <c r="AK1" s="779"/>
      <c r="AL1" s="779"/>
      <c r="AM1" s="120"/>
    </row>
    <row r="2" spans="1:74" s="112" customFormat="1" ht="13.35" customHeight="1" x14ac:dyDescent="0.25">
      <c r="A2" s="783"/>
      <c r="B2" s="505" t="str">
        <f>"U.S. Energy Information Administration  |  Short-Term Energy Outlook  - "&amp;Dates!D1</f>
        <v>U.S. Energy Information Administration  |  Short-Term Energy Outlook  - January 2021</v>
      </c>
      <c r="C2" s="506"/>
      <c r="D2" s="506"/>
      <c r="E2" s="506"/>
      <c r="F2" s="506"/>
      <c r="G2" s="506"/>
      <c r="H2" s="506"/>
      <c r="I2" s="506"/>
      <c r="J2" s="506"/>
      <c r="K2" s="506"/>
      <c r="L2" s="506"/>
      <c r="M2" s="506"/>
      <c r="N2" s="506"/>
      <c r="O2" s="506"/>
      <c r="P2" s="506"/>
      <c r="Q2" s="506"/>
      <c r="R2" s="506"/>
      <c r="S2" s="506"/>
      <c r="T2" s="506"/>
      <c r="U2" s="506"/>
      <c r="V2" s="506"/>
      <c r="W2" s="506"/>
      <c r="X2" s="506"/>
      <c r="Y2" s="506"/>
      <c r="Z2" s="506"/>
      <c r="AA2" s="506"/>
      <c r="AB2" s="506"/>
      <c r="AC2" s="506"/>
      <c r="AD2" s="506"/>
      <c r="AE2" s="506"/>
      <c r="AF2" s="506"/>
      <c r="AG2" s="506"/>
      <c r="AH2" s="506"/>
      <c r="AI2" s="506"/>
      <c r="AJ2" s="506"/>
      <c r="AK2" s="506"/>
      <c r="AL2" s="506"/>
      <c r="AM2" s="116"/>
      <c r="AY2" s="350"/>
      <c r="AZ2" s="350"/>
      <c r="BA2" s="350"/>
      <c r="BB2" s="350"/>
      <c r="BC2" s="350"/>
      <c r="BD2" s="633"/>
      <c r="BE2" s="633"/>
      <c r="BF2" s="633"/>
      <c r="BG2" s="350"/>
      <c r="BH2" s="350"/>
      <c r="BI2" s="350"/>
      <c r="BJ2" s="350"/>
    </row>
    <row r="3" spans="1:74" s="12" customFormat="1" ht="13.2" x14ac:dyDescent="0.25">
      <c r="A3" s="14"/>
      <c r="B3" s="15"/>
      <c r="C3" s="785">
        <f>Dates!D3</f>
        <v>2017</v>
      </c>
      <c r="D3" s="776"/>
      <c r="E3" s="776"/>
      <c r="F3" s="776"/>
      <c r="G3" s="776"/>
      <c r="H3" s="776"/>
      <c r="I3" s="776"/>
      <c r="J3" s="776"/>
      <c r="K3" s="776"/>
      <c r="L3" s="776"/>
      <c r="M3" s="776"/>
      <c r="N3" s="777"/>
      <c r="O3" s="785">
        <f>C3+1</f>
        <v>2018</v>
      </c>
      <c r="P3" s="786"/>
      <c r="Q3" s="786"/>
      <c r="R3" s="786"/>
      <c r="S3" s="786"/>
      <c r="T3" s="786"/>
      <c r="U3" s="786"/>
      <c r="V3" s="786"/>
      <c r="W3" s="786"/>
      <c r="X3" s="776"/>
      <c r="Y3" s="776"/>
      <c r="Z3" s="777"/>
      <c r="AA3" s="773">
        <f>O3+1</f>
        <v>2019</v>
      </c>
      <c r="AB3" s="776"/>
      <c r="AC3" s="776"/>
      <c r="AD3" s="776"/>
      <c r="AE3" s="776"/>
      <c r="AF3" s="776"/>
      <c r="AG3" s="776"/>
      <c r="AH3" s="776"/>
      <c r="AI3" s="776"/>
      <c r="AJ3" s="776"/>
      <c r="AK3" s="776"/>
      <c r="AL3" s="777"/>
      <c r="AM3" s="773">
        <f>AA3+1</f>
        <v>2020</v>
      </c>
      <c r="AN3" s="776"/>
      <c r="AO3" s="776"/>
      <c r="AP3" s="776"/>
      <c r="AQ3" s="776"/>
      <c r="AR3" s="776"/>
      <c r="AS3" s="776"/>
      <c r="AT3" s="776"/>
      <c r="AU3" s="776"/>
      <c r="AV3" s="776"/>
      <c r="AW3" s="776"/>
      <c r="AX3" s="777"/>
      <c r="AY3" s="773">
        <f>AM3+1</f>
        <v>2021</v>
      </c>
      <c r="AZ3" s="774"/>
      <c r="BA3" s="774"/>
      <c r="BB3" s="774"/>
      <c r="BC3" s="774"/>
      <c r="BD3" s="774"/>
      <c r="BE3" s="774"/>
      <c r="BF3" s="774"/>
      <c r="BG3" s="774"/>
      <c r="BH3" s="774"/>
      <c r="BI3" s="774"/>
      <c r="BJ3" s="775"/>
      <c r="BK3" s="773">
        <f>AY3+1</f>
        <v>2022</v>
      </c>
      <c r="BL3" s="776"/>
      <c r="BM3" s="776"/>
      <c r="BN3" s="776"/>
      <c r="BO3" s="776"/>
      <c r="BP3" s="776"/>
      <c r="BQ3" s="776"/>
      <c r="BR3" s="776"/>
      <c r="BS3" s="776"/>
      <c r="BT3" s="776"/>
      <c r="BU3" s="776"/>
      <c r="BV3" s="777"/>
    </row>
    <row r="4" spans="1:74" s="12" customFormat="1" x14ac:dyDescent="0.2">
      <c r="A4" s="16"/>
      <c r="B4" s="17"/>
      <c r="C4" s="18" t="s">
        <v>473</v>
      </c>
      <c r="D4" s="18" t="s">
        <v>474</v>
      </c>
      <c r="E4" s="18" t="s">
        <v>475</v>
      </c>
      <c r="F4" s="18" t="s">
        <v>476</v>
      </c>
      <c r="G4" s="18" t="s">
        <v>477</v>
      </c>
      <c r="H4" s="18" t="s">
        <v>478</v>
      </c>
      <c r="I4" s="18" t="s">
        <v>479</v>
      </c>
      <c r="J4" s="18" t="s">
        <v>480</v>
      </c>
      <c r="K4" s="18" t="s">
        <v>481</v>
      </c>
      <c r="L4" s="18" t="s">
        <v>482</v>
      </c>
      <c r="M4" s="18" t="s">
        <v>483</v>
      </c>
      <c r="N4" s="18" t="s">
        <v>484</v>
      </c>
      <c r="O4" s="18" t="s">
        <v>473</v>
      </c>
      <c r="P4" s="18" t="s">
        <v>474</v>
      </c>
      <c r="Q4" s="18" t="s">
        <v>475</v>
      </c>
      <c r="R4" s="18" t="s">
        <v>476</v>
      </c>
      <c r="S4" s="18" t="s">
        <v>477</v>
      </c>
      <c r="T4" s="18" t="s">
        <v>478</v>
      </c>
      <c r="U4" s="18" t="s">
        <v>479</v>
      </c>
      <c r="V4" s="18" t="s">
        <v>480</v>
      </c>
      <c r="W4" s="18" t="s">
        <v>481</v>
      </c>
      <c r="X4" s="18" t="s">
        <v>482</v>
      </c>
      <c r="Y4" s="18" t="s">
        <v>483</v>
      </c>
      <c r="Z4" s="18" t="s">
        <v>484</v>
      </c>
      <c r="AA4" s="18" t="s">
        <v>473</v>
      </c>
      <c r="AB4" s="18" t="s">
        <v>474</v>
      </c>
      <c r="AC4" s="18" t="s">
        <v>475</v>
      </c>
      <c r="AD4" s="18" t="s">
        <v>476</v>
      </c>
      <c r="AE4" s="18" t="s">
        <v>477</v>
      </c>
      <c r="AF4" s="18" t="s">
        <v>478</v>
      </c>
      <c r="AG4" s="18" t="s">
        <v>479</v>
      </c>
      <c r="AH4" s="18" t="s">
        <v>480</v>
      </c>
      <c r="AI4" s="18" t="s">
        <v>481</v>
      </c>
      <c r="AJ4" s="18" t="s">
        <v>482</v>
      </c>
      <c r="AK4" s="18" t="s">
        <v>483</v>
      </c>
      <c r="AL4" s="18" t="s">
        <v>484</v>
      </c>
      <c r="AM4" s="18" t="s">
        <v>473</v>
      </c>
      <c r="AN4" s="18" t="s">
        <v>474</v>
      </c>
      <c r="AO4" s="18" t="s">
        <v>475</v>
      </c>
      <c r="AP4" s="18" t="s">
        <v>476</v>
      </c>
      <c r="AQ4" s="18" t="s">
        <v>477</v>
      </c>
      <c r="AR4" s="18" t="s">
        <v>478</v>
      </c>
      <c r="AS4" s="18" t="s">
        <v>479</v>
      </c>
      <c r="AT4" s="18" t="s">
        <v>480</v>
      </c>
      <c r="AU4" s="18" t="s">
        <v>481</v>
      </c>
      <c r="AV4" s="18" t="s">
        <v>482</v>
      </c>
      <c r="AW4" s="18" t="s">
        <v>483</v>
      </c>
      <c r="AX4" s="18" t="s">
        <v>484</v>
      </c>
      <c r="AY4" s="18" t="s">
        <v>473</v>
      </c>
      <c r="AZ4" s="18" t="s">
        <v>474</v>
      </c>
      <c r="BA4" s="18" t="s">
        <v>475</v>
      </c>
      <c r="BB4" s="18" t="s">
        <v>476</v>
      </c>
      <c r="BC4" s="18" t="s">
        <v>477</v>
      </c>
      <c r="BD4" s="18" t="s">
        <v>478</v>
      </c>
      <c r="BE4" s="18" t="s">
        <v>479</v>
      </c>
      <c r="BF4" s="18" t="s">
        <v>480</v>
      </c>
      <c r="BG4" s="18" t="s">
        <v>481</v>
      </c>
      <c r="BH4" s="18" t="s">
        <v>482</v>
      </c>
      <c r="BI4" s="18" t="s">
        <v>483</v>
      </c>
      <c r="BJ4" s="18" t="s">
        <v>484</v>
      </c>
      <c r="BK4" s="18" t="s">
        <v>473</v>
      </c>
      <c r="BL4" s="18" t="s">
        <v>474</v>
      </c>
      <c r="BM4" s="18" t="s">
        <v>475</v>
      </c>
      <c r="BN4" s="18" t="s">
        <v>476</v>
      </c>
      <c r="BO4" s="18" t="s">
        <v>477</v>
      </c>
      <c r="BP4" s="18" t="s">
        <v>478</v>
      </c>
      <c r="BQ4" s="18" t="s">
        <v>479</v>
      </c>
      <c r="BR4" s="18" t="s">
        <v>480</v>
      </c>
      <c r="BS4" s="18" t="s">
        <v>481</v>
      </c>
      <c r="BT4" s="18" t="s">
        <v>482</v>
      </c>
      <c r="BU4" s="18" t="s">
        <v>483</v>
      </c>
      <c r="BV4" s="18" t="s">
        <v>484</v>
      </c>
    </row>
    <row r="5" spans="1:74" ht="11.1" customHeight="1" x14ac:dyDescent="0.2">
      <c r="A5" s="119"/>
      <c r="B5" s="122" t="s">
        <v>7</v>
      </c>
      <c r="C5" s="123"/>
      <c r="D5" s="123"/>
      <c r="E5" s="123"/>
      <c r="F5" s="123"/>
      <c r="G5" s="123"/>
      <c r="H5" s="123"/>
      <c r="I5" s="123"/>
      <c r="J5" s="123"/>
      <c r="K5" s="123"/>
      <c r="L5" s="123"/>
      <c r="M5" s="123"/>
      <c r="N5" s="123"/>
      <c r="O5" s="123"/>
      <c r="P5" s="123"/>
      <c r="Q5" s="123"/>
      <c r="R5" s="123"/>
      <c r="S5" s="123"/>
      <c r="T5" s="123"/>
      <c r="U5" s="123"/>
      <c r="V5" s="123"/>
      <c r="W5" s="123"/>
      <c r="X5" s="123"/>
      <c r="Y5" s="123"/>
      <c r="Z5" s="123"/>
      <c r="AA5" s="123"/>
      <c r="AB5" s="123"/>
      <c r="AC5" s="123"/>
      <c r="AD5" s="123"/>
      <c r="AE5" s="123"/>
      <c r="AF5" s="123"/>
      <c r="AG5" s="123"/>
      <c r="AH5" s="123"/>
      <c r="AI5" s="123"/>
      <c r="AJ5" s="123"/>
      <c r="AK5" s="123"/>
      <c r="AL5" s="123"/>
      <c r="AM5" s="123"/>
      <c r="AN5" s="123"/>
      <c r="AO5" s="123"/>
      <c r="AP5" s="123"/>
      <c r="AQ5" s="123"/>
      <c r="AR5" s="123"/>
      <c r="AS5" s="123"/>
      <c r="AT5" s="123"/>
      <c r="AU5" s="123"/>
      <c r="AV5" s="123"/>
      <c r="AW5" s="123"/>
      <c r="AX5" s="123"/>
      <c r="AY5" s="391"/>
      <c r="AZ5" s="391"/>
      <c r="BA5" s="391"/>
      <c r="BB5" s="391"/>
      <c r="BC5" s="391"/>
      <c r="BD5" s="123"/>
      <c r="BE5" s="123"/>
      <c r="BF5" s="123"/>
      <c r="BG5" s="123"/>
      <c r="BH5" s="123"/>
      <c r="BI5" s="123"/>
      <c r="BJ5" s="391"/>
      <c r="BK5" s="391"/>
      <c r="BL5" s="391"/>
      <c r="BM5" s="391"/>
      <c r="BN5" s="391"/>
      <c r="BO5" s="391"/>
      <c r="BP5" s="391"/>
      <c r="BQ5" s="391"/>
      <c r="BR5" s="391"/>
      <c r="BS5" s="391"/>
      <c r="BT5" s="391"/>
      <c r="BU5" s="391"/>
      <c r="BV5" s="391"/>
    </row>
    <row r="6" spans="1:74" ht="11.1" customHeight="1" x14ac:dyDescent="0.2">
      <c r="A6" s="119" t="s">
        <v>620</v>
      </c>
      <c r="B6" s="199" t="s">
        <v>435</v>
      </c>
      <c r="C6" s="208">
        <v>18.917408012999999</v>
      </c>
      <c r="D6" s="208">
        <v>19.470641507</v>
      </c>
      <c r="E6" s="208">
        <v>19.006101580999999</v>
      </c>
      <c r="F6" s="208">
        <v>19.758353182</v>
      </c>
      <c r="G6" s="208">
        <v>19.360352727999999</v>
      </c>
      <c r="H6" s="208">
        <v>19.204122818999998</v>
      </c>
      <c r="I6" s="208">
        <v>19.220074723</v>
      </c>
      <c r="J6" s="208">
        <v>19.315411967999999</v>
      </c>
      <c r="K6" s="208">
        <v>20.003748282</v>
      </c>
      <c r="L6" s="208">
        <v>19.993548484000002</v>
      </c>
      <c r="M6" s="208">
        <v>19.803592323</v>
      </c>
      <c r="N6" s="208">
        <v>19.182564920000001</v>
      </c>
      <c r="O6" s="208">
        <v>20.624341869999999</v>
      </c>
      <c r="P6" s="208">
        <v>20.947172076000001</v>
      </c>
      <c r="Q6" s="208">
        <v>20.850936086000001</v>
      </c>
      <c r="R6" s="208">
        <v>20.898225877000002</v>
      </c>
      <c r="S6" s="208">
        <v>20.69266726</v>
      </c>
      <c r="T6" s="208">
        <v>20.391959078999999</v>
      </c>
      <c r="U6" s="208">
        <v>19.973712801000001</v>
      </c>
      <c r="V6" s="208">
        <v>20.194239823</v>
      </c>
      <c r="W6" s="208">
        <v>21.227778900000001</v>
      </c>
      <c r="X6" s="208">
        <v>20.761036674</v>
      </c>
      <c r="Y6" s="208">
        <v>20.532651025</v>
      </c>
      <c r="Z6" s="208">
        <v>20.515890641999999</v>
      </c>
      <c r="AA6" s="208">
        <v>20.936984856999999</v>
      </c>
      <c r="AB6" s="208">
        <v>21.548644420999999</v>
      </c>
      <c r="AC6" s="208">
        <v>21.626688227999999</v>
      </c>
      <c r="AD6" s="208">
        <v>21.803839933999999</v>
      </c>
      <c r="AE6" s="208">
        <v>21.605534248000001</v>
      </c>
      <c r="AF6" s="208">
        <v>21.16963045</v>
      </c>
      <c r="AG6" s="208">
        <v>20.283593081999999</v>
      </c>
      <c r="AH6" s="208">
        <v>20.819872121</v>
      </c>
      <c r="AI6" s="208">
        <v>21.162524052999999</v>
      </c>
      <c r="AJ6" s="208">
        <v>20.941286633000001</v>
      </c>
      <c r="AK6" s="208">
        <v>21.009630791999999</v>
      </c>
      <c r="AL6" s="208">
        <v>20.856606633999998</v>
      </c>
      <c r="AM6" s="208">
        <v>21.596415255</v>
      </c>
      <c r="AN6" s="208">
        <v>22.030518142999998</v>
      </c>
      <c r="AO6" s="208">
        <v>21.673320704000002</v>
      </c>
      <c r="AP6" s="208">
        <v>22.015361212999998</v>
      </c>
      <c r="AQ6" s="208">
        <v>21.624370624000001</v>
      </c>
      <c r="AR6" s="208">
        <v>20.475931535000001</v>
      </c>
      <c r="AS6" s="208">
        <v>20.661320047</v>
      </c>
      <c r="AT6" s="208">
        <v>20.970166909</v>
      </c>
      <c r="AU6" s="208">
        <v>21.35</v>
      </c>
      <c r="AV6" s="208">
        <v>21.13</v>
      </c>
      <c r="AW6" s="208">
        <v>21.073889999999999</v>
      </c>
      <c r="AX6" s="208">
        <v>20.906040000000001</v>
      </c>
      <c r="AY6" s="333">
        <v>21.62528</v>
      </c>
      <c r="AZ6" s="333">
        <v>22.070329999999998</v>
      </c>
      <c r="BA6" s="333">
        <v>21.81841</v>
      </c>
      <c r="BB6" s="333">
        <v>22.328990000000001</v>
      </c>
      <c r="BC6" s="333">
        <v>22.080069999999999</v>
      </c>
      <c r="BD6" s="333">
        <v>21.100850000000001</v>
      </c>
      <c r="BE6" s="333">
        <v>21.509969999999999</v>
      </c>
      <c r="BF6" s="333">
        <v>22.030419999999999</v>
      </c>
      <c r="BG6" s="333">
        <v>22.60568</v>
      </c>
      <c r="BH6" s="333">
        <v>22.5411</v>
      </c>
      <c r="BI6" s="333">
        <v>22.622319999999998</v>
      </c>
      <c r="BJ6" s="333">
        <v>22.566520000000001</v>
      </c>
      <c r="BK6" s="333">
        <v>23.48715</v>
      </c>
      <c r="BL6" s="333">
        <v>24.040289999999999</v>
      </c>
      <c r="BM6" s="333">
        <v>23.816659999999999</v>
      </c>
      <c r="BN6" s="333">
        <v>24.357489999999999</v>
      </c>
      <c r="BO6" s="333">
        <v>24.062989999999999</v>
      </c>
      <c r="BP6" s="333">
        <v>22.94678</v>
      </c>
      <c r="BQ6" s="333">
        <v>23.33962</v>
      </c>
      <c r="BR6" s="333">
        <v>23.823509999999999</v>
      </c>
      <c r="BS6" s="333">
        <v>24.352920000000001</v>
      </c>
      <c r="BT6" s="333">
        <v>24.18046</v>
      </c>
      <c r="BU6" s="333">
        <v>24.171009999999999</v>
      </c>
      <c r="BV6" s="333">
        <v>23.968150000000001</v>
      </c>
    </row>
    <row r="7" spans="1:74" ht="11.1" customHeight="1" x14ac:dyDescent="0.2">
      <c r="A7" s="119" t="s">
        <v>621</v>
      </c>
      <c r="B7" s="184" t="s">
        <v>468</v>
      </c>
      <c r="C7" s="208">
        <v>15.397926798</v>
      </c>
      <c r="D7" s="208">
        <v>15.699854754</v>
      </c>
      <c r="E7" s="208">
        <v>15.407346688000001</v>
      </c>
      <c r="F7" s="208">
        <v>15.752510771000001</v>
      </c>
      <c r="G7" s="208">
        <v>16.467176936000001</v>
      </c>
      <c r="H7" s="208">
        <v>16.439065743</v>
      </c>
      <c r="I7" s="208">
        <v>16.405255880999999</v>
      </c>
      <c r="J7" s="208">
        <v>16.334816443000001</v>
      </c>
      <c r="K7" s="208">
        <v>16.388417959000002</v>
      </c>
      <c r="L7" s="208">
        <v>16.264444566000002</v>
      </c>
      <c r="M7" s="208">
        <v>15.916445011</v>
      </c>
      <c r="N7" s="208">
        <v>15.391206723</v>
      </c>
      <c r="O7" s="208">
        <v>15.384579012</v>
      </c>
      <c r="P7" s="208">
        <v>15.816790305</v>
      </c>
      <c r="Q7" s="208">
        <v>15.463876959</v>
      </c>
      <c r="R7" s="208">
        <v>15.756292966</v>
      </c>
      <c r="S7" s="208">
        <v>16.255337072</v>
      </c>
      <c r="T7" s="208">
        <v>16.450108631999999</v>
      </c>
      <c r="U7" s="208">
        <v>16.421705134</v>
      </c>
      <c r="V7" s="208">
        <v>16.243312875000001</v>
      </c>
      <c r="W7" s="208">
        <v>16.359095752999998</v>
      </c>
      <c r="X7" s="208">
        <v>16.383830171</v>
      </c>
      <c r="Y7" s="208">
        <v>15.779661121</v>
      </c>
      <c r="Z7" s="208">
        <v>15.323638127000001</v>
      </c>
      <c r="AA7" s="208">
        <v>14.857610643999999</v>
      </c>
      <c r="AB7" s="208">
        <v>15.534123229</v>
      </c>
      <c r="AC7" s="208">
        <v>15.257233878999999</v>
      </c>
      <c r="AD7" s="208">
        <v>15.911457301</v>
      </c>
      <c r="AE7" s="208">
        <v>16.011567223</v>
      </c>
      <c r="AF7" s="208">
        <v>16.203018595</v>
      </c>
      <c r="AG7" s="208">
        <v>16.211395421999999</v>
      </c>
      <c r="AH7" s="208">
        <v>16.092890186999998</v>
      </c>
      <c r="AI7" s="208">
        <v>16.178074078000002</v>
      </c>
      <c r="AJ7" s="208">
        <v>16.192758355999999</v>
      </c>
      <c r="AK7" s="208">
        <v>15.80901113</v>
      </c>
      <c r="AL7" s="208">
        <v>15.46378986</v>
      </c>
      <c r="AM7" s="208">
        <v>15.40916938</v>
      </c>
      <c r="AN7" s="208">
        <v>15.450214217999999</v>
      </c>
      <c r="AO7" s="208">
        <v>15.557836188</v>
      </c>
      <c r="AP7" s="208">
        <v>15.525502108</v>
      </c>
      <c r="AQ7" s="208">
        <v>16.060173103</v>
      </c>
      <c r="AR7" s="208">
        <v>16.243012632999999</v>
      </c>
      <c r="AS7" s="208">
        <v>16.176454107000001</v>
      </c>
      <c r="AT7" s="208">
        <v>16.023344572999999</v>
      </c>
      <c r="AU7" s="208">
        <v>16.399999999999999</v>
      </c>
      <c r="AV7" s="208">
        <v>16.53</v>
      </c>
      <c r="AW7" s="208">
        <v>15.96748</v>
      </c>
      <c r="AX7" s="208">
        <v>15.55903</v>
      </c>
      <c r="AY7" s="333">
        <v>15.44281</v>
      </c>
      <c r="AZ7" s="333">
        <v>15.4726</v>
      </c>
      <c r="BA7" s="333">
        <v>15.638439999999999</v>
      </c>
      <c r="BB7" s="333">
        <v>15.700290000000001</v>
      </c>
      <c r="BC7" s="333">
        <v>16.31146</v>
      </c>
      <c r="BD7" s="333">
        <v>16.564419999999998</v>
      </c>
      <c r="BE7" s="333">
        <v>16.600549999999998</v>
      </c>
      <c r="BF7" s="333">
        <v>16.487120000000001</v>
      </c>
      <c r="BG7" s="333">
        <v>16.890650000000001</v>
      </c>
      <c r="BH7" s="333">
        <v>17.022590000000001</v>
      </c>
      <c r="BI7" s="333">
        <v>16.430859999999999</v>
      </c>
      <c r="BJ7" s="333">
        <v>15.94895</v>
      </c>
      <c r="BK7" s="333">
        <v>15.80658</v>
      </c>
      <c r="BL7" s="333">
        <v>15.80564</v>
      </c>
      <c r="BM7" s="333">
        <v>15.935370000000001</v>
      </c>
      <c r="BN7" s="333">
        <v>15.96378</v>
      </c>
      <c r="BO7" s="333">
        <v>16.55527</v>
      </c>
      <c r="BP7" s="333">
        <v>16.787849999999999</v>
      </c>
      <c r="BQ7" s="333">
        <v>16.811640000000001</v>
      </c>
      <c r="BR7" s="333">
        <v>16.66695</v>
      </c>
      <c r="BS7" s="333">
        <v>17.062719999999999</v>
      </c>
      <c r="BT7" s="333">
        <v>17.191479999999999</v>
      </c>
      <c r="BU7" s="333">
        <v>16.56756</v>
      </c>
      <c r="BV7" s="333">
        <v>16.066659999999999</v>
      </c>
    </row>
    <row r="8" spans="1:74" ht="11.1" customHeight="1" x14ac:dyDescent="0.2">
      <c r="A8" s="119" t="s">
        <v>622</v>
      </c>
      <c r="B8" s="199" t="s">
        <v>436</v>
      </c>
      <c r="C8" s="208">
        <v>12.533160156999999</v>
      </c>
      <c r="D8" s="208">
        <v>13.119151579</v>
      </c>
      <c r="E8" s="208">
        <v>13.570071001000001</v>
      </c>
      <c r="F8" s="208">
        <v>13.706459329999999</v>
      </c>
      <c r="G8" s="208">
        <v>13.961668625</v>
      </c>
      <c r="H8" s="208">
        <v>13.618328933000001</v>
      </c>
      <c r="I8" s="208">
        <v>13.250365817</v>
      </c>
      <c r="J8" s="208">
        <v>13.446257804</v>
      </c>
      <c r="K8" s="208">
        <v>13.584364227</v>
      </c>
      <c r="L8" s="208">
        <v>13.544804746000001</v>
      </c>
      <c r="M8" s="208">
        <v>13.573971145</v>
      </c>
      <c r="N8" s="208">
        <v>12.901504618000001</v>
      </c>
      <c r="O8" s="208">
        <v>12.784626887</v>
      </c>
      <c r="P8" s="208">
        <v>13.037765153</v>
      </c>
      <c r="Q8" s="208">
        <v>13.355598599</v>
      </c>
      <c r="R8" s="208">
        <v>13.576065758</v>
      </c>
      <c r="S8" s="208">
        <v>13.743034307</v>
      </c>
      <c r="T8" s="208">
        <v>13.389464494</v>
      </c>
      <c r="U8" s="208">
        <v>13.26233807</v>
      </c>
      <c r="V8" s="208">
        <v>13.316738939</v>
      </c>
      <c r="W8" s="208">
        <v>12.961644381999999</v>
      </c>
      <c r="X8" s="208">
        <v>13.57019238</v>
      </c>
      <c r="Y8" s="208">
        <v>13.397436025999999</v>
      </c>
      <c r="Z8" s="208">
        <v>12.909799505000001</v>
      </c>
      <c r="AA8" s="208">
        <v>12.865613262</v>
      </c>
      <c r="AB8" s="208">
        <v>12.960572499</v>
      </c>
      <c r="AC8" s="208">
        <v>13.203687543999999</v>
      </c>
      <c r="AD8" s="208">
        <v>13.890655158</v>
      </c>
      <c r="AE8" s="208">
        <v>14.125409316000001</v>
      </c>
      <c r="AF8" s="208">
        <v>13.795335948</v>
      </c>
      <c r="AG8" s="208">
        <v>13.307899964000001</v>
      </c>
      <c r="AH8" s="208">
        <v>13.520106896</v>
      </c>
      <c r="AI8" s="208">
        <v>13.278261464</v>
      </c>
      <c r="AJ8" s="208">
        <v>13.742308917000001</v>
      </c>
      <c r="AK8" s="208">
        <v>13.493092326999999</v>
      </c>
      <c r="AL8" s="208">
        <v>13.022816993999999</v>
      </c>
      <c r="AM8" s="208">
        <v>12.996513649000001</v>
      </c>
      <c r="AN8" s="208">
        <v>13.029658920999999</v>
      </c>
      <c r="AO8" s="208">
        <v>13.407210410999999</v>
      </c>
      <c r="AP8" s="208">
        <v>13.78759526</v>
      </c>
      <c r="AQ8" s="208">
        <v>13.967287433999999</v>
      </c>
      <c r="AR8" s="208">
        <v>13.55847582</v>
      </c>
      <c r="AS8" s="208">
        <v>13.201215516</v>
      </c>
      <c r="AT8" s="208">
        <v>13.310635556999999</v>
      </c>
      <c r="AU8" s="208">
        <v>13.57</v>
      </c>
      <c r="AV8" s="208">
        <v>14.38</v>
      </c>
      <c r="AW8" s="208">
        <v>13.94989</v>
      </c>
      <c r="AX8" s="208">
        <v>13.29251</v>
      </c>
      <c r="AY8" s="333">
        <v>13.09108</v>
      </c>
      <c r="AZ8" s="333">
        <v>13.12712</v>
      </c>
      <c r="BA8" s="333">
        <v>13.488340000000001</v>
      </c>
      <c r="BB8" s="333">
        <v>13.933310000000001</v>
      </c>
      <c r="BC8" s="333">
        <v>14.07776</v>
      </c>
      <c r="BD8" s="333">
        <v>13.75549</v>
      </c>
      <c r="BE8" s="333">
        <v>13.558669999999999</v>
      </c>
      <c r="BF8" s="333">
        <v>13.54419</v>
      </c>
      <c r="BG8" s="333">
        <v>13.75947</v>
      </c>
      <c r="BH8" s="333">
        <v>14.645899999999999</v>
      </c>
      <c r="BI8" s="333">
        <v>14.158480000000001</v>
      </c>
      <c r="BJ8" s="333">
        <v>13.473380000000001</v>
      </c>
      <c r="BK8" s="333">
        <v>13.32333</v>
      </c>
      <c r="BL8" s="333">
        <v>13.38203</v>
      </c>
      <c r="BM8" s="333">
        <v>13.752179999999999</v>
      </c>
      <c r="BN8" s="333">
        <v>14.20918</v>
      </c>
      <c r="BO8" s="333">
        <v>14.357279999999999</v>
      </c>
      <c r="BP8" s="333">
        <v>14.01768</v>
      </c>
      <c r="BQ8" s="333">
        <v>13.80996</v>
      </c>
      <c r="BR8" s="333">
        <v>13.790319999999999</v>
      </c>
      <c r="BS8" s="333">
        <v>14.005380000000001</v>
      </c>
      <c r="BT8" s="333">
        <v>14.90554</v>
      </c>
      <c r="BU8" s="333">
        <v>14.4047</v>
      </c>
      <c r="BV8" s="333">
        <v>13.70275</v>
      </c>
    </row>
    <row r="9" spans="1:74" ht="11.1" customHeight="1" x14ac:dyDescent="0.2">
      <c r="A9" s="119" t="s">
        <v>623</v>
      </c>
      <c r="B9" s="199" t="s">
        <v>437</v>
      </c>
      <c r="C9" s="208">
        <v>10.503811526</v>
      </c>
      <c r="D9" s="208">
        <v>11.140127272000001</v>
      </c>
      <c r="E9" s="208">
        <v>11.444019948999999</v>
      </c>
      <c r="F9" s="208">
        <v>11.980728029</v>
      </c>
      <c r="G9" s="208">
        <v>12.814817816</v>
      </c>
      <c r="H9" s="208">
        <v>13.411795587</v>
      </c>
      <c r="I9" s="208">
        <v>13.444260597</v>
      </c>
      <c r="J9" s="208">
        <v>13.371123036</v>
      </c>
      <c r="K9" s="208">
        <v>12.729834866999999</v>
      </c>
      <c r="L9" s="208">
        <v>12.030159735</v>
      </c>
      <c r="M9" s="208">
        <v>11.620320553999999</v>
      </c>
      <c r="N9" s="208">
        <v>11.096976761000001</v>
      </c>
      <c r="O9" s="208">
        <v>10.483565192</v>
      </c>
      <c r="P9" s="208">
        <v>10.919799646</v>
      </c>
      <c r="Q9" s="208">
        <v>11.437563473999999</v>
      </c>
      <c r="R9" s="208">
        <v>11.560813058999999</v>
      </c>
      <c r="S9" s="208">
        <v>12.812961222</v>
      </c>
      <c r="T9" s="208">
        <v>13.267116475</v>
      </c>
      <c r="U9" s="208">
        <v>13.409768207999999</v>
      </c>
      <c r="V9" s="208">
        <v>13.283885761000001</v>
      </c>
      <c r="W9" s="208">
        <v>12.517236308999999</v>
      </c>
      <c r="X9" s="208">
        <v>12.090155189000001</v>
      </c>
      <c r="Y9" s="208">
        <v>11.418304754999999</v>
      </c>
      <c r="Z9" s="208">
        <v>10.808431783</v>
      </c>
      <c r="AA9" s="208">
        <v>10.507440755999999</v>
      </c>
      <c r="AB9" s="208">
        <v>10.652735998000001</v>
      </c>
      <c r="AC9" s="208">
        <v>10.954159914</v>
      </c>
      <c r="AD9" s="208">
        <v>11.987827027</v>
      </c>
      <c r="AE9" s="208">
        <v>12.865651043</v>
      </c>
      <c r="AF9" s="208">
        <v>13.272087782</v>
      </c>
      <c r="AG9" s="208">
        <v>13.084840946</v>
      </c>
      <c r="AH9" s="208">
        <v>13.146309048999999</v>
      </c>
      <c r="AI9" s="208">
        <v>12.51612166</v>
      </c>
      <c r="AJ9" s="208">
        <v>11.794458489</v>
      </c>
      <c r="AK9" s="208">
        <v>11.225342945</v>
      </c>
      <c r="AL9" s="208">
        <v>10.819048251</v>
      </c>
      <c r="AM9" s="208">
        <v>10.752863377000001</v>
      </c>
      <c r="AN9" s="208">
        <v>10.889166209000001</v>
      </c>
      <c r="AO9" s="208">
        <v>11.388314676</v>
      </c>
      <c r="AP9" s="208">
        <v>11.748400149</v>
      </c>
      <c r="AQ9" s="208">
        <v>12.902515454</v>
      </c>
      <c r="AR9" s="208">
        <v>12.992500230999999</v>
      </c>
      <c r="AS9" s="208">
        <v>13.043067168</v>
      </c>
      <c r="AT9" s="208">
        <v>13.096124919999999</v>
      </c>
      <c r="AU9" s="208">
        <v>12.38</v>
      </c>
      <c r="AV9" s="208">
        <v>12.17</v>
      </c>
      <c r="AW9" s="208">
        <v>11.607229999999999</v>
      </c>
      <c r="AX9" s="208">
        <v>11.11819</v>
      </c>
      <c r="AY9" s="333">
        <v>10.87068</v>
      </c>
      <c r="AZ9" s="333">
        <v>11.03978</v>
      </c>
      <c r="BA9" s="333">
        <v>11.585739999999999</v>
      </c>
      <c r="BB9" s="333">
        <v>11.85069</v>
      </c>
      <c r="BC9" s="333">
        <v>12.816800000000001</v>
      </c>
      <c r="BD9" s="333">
        <v>13.11389</v>
      </c>
      <c r="BE9" s="333">
        <v>13.291320000000001</v>
      </c>
      <c r="BF9" s="333">
        <v>13.22017</v>
      </c>
      <c r="BG9" s="333">
        <v>12.62223</v>
      </c>
      <c r="BH9" s="333">
        <v>12.414580000000001</v>
      </c>
      <c r="BI9" s="333">
        <v>11.714169999999999</v>
      </c>
      <c r="BJ9" s="333">
        <v>10.92117</v>
      </c>
      <c r="BK9" s="333">
        <v>10.69308</v>
      </c>
      <c r="BL9" s="333">
        <v>10.847490000000001</v>
      </c>
      <c r="BM9" s="333">
        <v>11.3786</v>
      </c>
      <c r="BN9" s="333">
        <v>11.700609999999999</v>
      </c>
      <c r="BO9" s="333">
        <v>12.74591</v>
      </c>
      <c r="BP9" s="333">
        <v>13.084949999999999</v>
      </c>
      <c r="BQ9" s="333">
        <v>13.263949999999999</v>
      </c>
      <c r="BR9" s="333">
        <v>13.093629999999999</v>
      </c>
      <c r="BS9" s="333">
        <v>12.411149999999999</v>
      </c>
      <c r="BT9" s="333">
        <v>12.231529999999999</v>
      </c>
      <c r="BU9" s="333">
        <v>11.50386</v>
      </c>
      <c r="BV9" s="333">
        <v>10.850720000000001</v>
      </c>
    </row>
    <row r="10" spans="1:74" ht="11.1" customHeight="1" x14ac:dyDescent="0.2">
      <c r="A10" s="119" t="s">
        <v>624</v>
      </c>
      <c r="B10" s="199" t="s">
        <v>438</v>
      </c>
      <c r="C10" s="208">
        <v>11.329036073999999</v>
      </c>
      <c r="D10" s="208">
        <v>11.81706593</v>
      </c>
      <c r="E10" s="208">
        <v>11.821175322</v>
      </c>
      <c r="F10" s="208">
        <v>11.900917949</v>
      </c>
      <c r="G10" s="208">
        <v>11.88605158</v>
      </c>
      <c r="H10" s="208">
        <v>12.119418995</v>
      </c>
      <c r="I10" s="208">
        <v>12.043915505999999</v>
      </c>
      <c r="J10" s="208">
        <v>12.100600499</v>
      </c>
      <c r="K10" s="208">
        <v>12.232578758000001</v>
      </c>
      <c r="L10" s="208">
        <v>12.022555274</v>
      </c>
      <c r="M10" s="208">
        <v>11.704915502</v>
      </c>
      <c r="N10" s="208">
        <v>11.286184679</v>
      </c>
      <c r="O10" s="208">
        <v>11.252927843</v>
      </c>
      <c r="P10" s="208">
        <v>11.787202859000001</v>
      </c>
      <c r="Q10" s="208">
        <v>11.727303354</v>
      </c>
      <c r="R10" s="208">
        <v>11.843931009</v>
      </c>
      <c r="S10" s="208">
        <v>11.8495051</v>
      </c>
      <c r="T10" s="208">
        <v>11.954259997999999</v>
      </c>
      <c r="U10" s="208">
        <v>11.946398292</v>
      </c>
      <c r="V10" s="208">
        <v>11.710714422000001</v>
      </c>
      <c r="W10" s="208">
        <v>11.851543940999999</v>
      </c>
      <c r="X10" s="208">
        <v>11.839015760000001</v>
      </c>
      <c r="Y10" s="208">
        <v>11.668435533</v>
      </c>
      <c r="Z10" s="208">
        <v>11.082718398000001</v>
      </c>
      <c r="AA10" s="208">
        <v>11.497264058000001</v>
      </c>
      <c r="AB10" s="208">
        <v>11.730472603999999</v>
      </c>
      <c r="AC10" s="208">
        <v>11.854392848</v>
      </c>
      <c r="AD10" s="208">
        <v>12.223729565999999</v>
      </c>
      <c r="AE10" s="208">
        <v>11.963257217000001</v>
      </c>
      <c r="AF10" s="208">
        <v>12.186374561999999</v>
      </c>
      <c r="AG10" s="208">
        <v>12.074350303999999</v>
      </c>
      <c r="AH10" s="208">
        <v>12.105231635999999</v>
      </c>
      <c r="AI10" s="208">
        <v>12.038863303999999</v>
      </c>
      <c r="AJ10" s="208">
        <v>12.035754121</v>
      </c>
      <c r="AK10" s="208">
        <v>12.001223123000001</v>
      </c>
      <c r="AL10" s="208">
        <v>11.454639856</v>
      </c>
      <c r="AM10" s="208">
        <v>11.630232317999999</v>
      </c>
      <c r="AN10" s="208">
        <v>11.829216191</v>
      </c>
      <c r="AO10" s="208">
        <v>11.974041888</v>
      </c>
      <c r="AP10" s="208">
        <v>12.056317403</v>
      </c>
      <c r="AQ10" s="208">
        <v>11.310372339000001</v>
      </c>
      <c r="AR10" s="208">
        <v>12.032686644</v>
      </c>
      <c r="AS10" s="208">
        <v>11.96930938</v>
      </c>
      <c r="AT10" s="208">
        <v>12.058247601</v>
      </c>
      <c r="AU10" s="208">
        <v>12.19</v>
      </c>
      <c r="AV10" s="208">
        <v>12.1</v>
      </c>
      <c r="AW10" s="208">
        <v>11.960039999999999</v>
      </c>
      <c r="AX10" s="208">
        <v>11.371370000000001</v>
      </c>
      <c r="AY10" s="333">
        <v>11.351179999999999</v>
      </c>
      <c r="AZ10" s="333">
        <v>11.52144</v>
      </c>
      <c r="BA10" s="333">
        <v>11.734909999999999</v>
      </c>
      <c r="BB10" s="333">
        <v>11.982760000000001</v>
      </c>
      <c r="BC10" s="333">
        <v>11.2377</v>
      </c>
      <c r="BD10" s="333">
        <v>11.92905</v>
      </c>
      <c r="BE10" s="333">
        <v>12.03673</v>
      </c>
      <c r="BF10" s="333">
        <v>12.21036</v>
      </c>
      <c r="BG10" s="333">
        <v>12.3338</v>
      </c>
      <c r="BH10" s="333">
        <v>12.323869999999999</v>
      </c>
      <c r="BI10" s="333">
        <v>12.19523</v>
      </c>
      <c r="BJ10" s="333">
        <v>11.62255</v>
      </c>
      <c r="BK10" s="333">
        <v>11.670970000000001</v>
      </c>
      <c r="BL10" s="333">
        <v>11.885820000000001</v>
      </c>
      <c r="BM10" s="333">
        <v>12.117889999999999</v>
      </c>
      <c r="BN10" s="333">
        <v>12.35534</v>
      </c>
      <c r="BO10" s="333">
        <v>11.56912</v>
      </c>
      <c r="BP10" s="333">
        <v>12.261039999999999</v>
      </c>
      <c r="BQ10" s="333">
        <v>12.33919</v>
      </c>
      <c r="BR10" s="333">
        <v>12.493880000000001</v>
      </c>
      <c r="BS10" s="333">
        <v>12.59783</v>
      </c>
      <c r="BT10" s="333">
        <v>12.53777</v>
      </c>
      <c r="BU10" s="333">
        <v>12.36673</v>
      </c>
      <c r="BV10" s="333">
        <v>11.753819999999999</v>
      </c>
    </row>
    <row r="11" spans="1:74" ht="11.1" customHeight="1" x14ac:dyDescent="0.2">
      <c r="A11" s="119" t="s">
        <v>625</v>
      </c>
      <c r="B11" s="199" t="s">
        <v>439</v>
      </c>
      <c r="C11" s="208">
        <v>10.867075875999999</v>
      </c>
      <c r="D11" s="208">
        <v>11.267896342</v>
      </c>
      <c r="E11" s="208">
        <v>11.329143932999999</v>
      </c>
      <c r="F11" s="208">
        <v>11.438765177000001</v>
      </c>
      <c r="G11" s="208">
        <v>11.536458172</v>
      </c>
      <c r="H11" s="208">
        <v>11.497201733000001</v>
      </c>
      <c r="I11" s="208">
        <v>11.328220147</v>
      </c>
      <c r="J11" s="208">
        <v>11.277028879</v>
      </c>
      <c r="K11" s="208">
        <v>11.434133607</v>
      </c>
      <c r="L11" s="208">
        <v>11.366944222000001</v>
      </c>
      <c r="M11" s="208">
        <v>11.478339156000001</v>
      </c>
      <c r="N11" s="208">
        <v>10.960223533000001</v>
      </c>
      <c r="O11" s="208">
        <v>10.444112037</v>
      </c>
      <c r="P11" s="208">
        <v>10.950284453</v>
      </c>
      <c r="Q11" s="208">
        <v>11.514426609999999</v>
      </c>
      <c r="R11" s="208">
        <v>11.458740062</v>
      </c>
      <c r="S11" s="208">
        <v>11.444091775</v>
      </c>
      <c r="T11" s="208">
        <v>11.301891978</v>
      </c>
      <c r="U11" s="208">
        <v>11.075428114999999</v>
      </c>
      <c r="V11" s="208">
        <v>11.194187704000001</v>
      </c>
      <c r="W11" s="208">
        <v>11.178083689999999</v>
      </c>
      <c r="X11" s="208">
        <v>11.276012487999999</v>
      </c>
      <c r="Y11" s="208">
        <v>11.38330373</v>
      </c>
      <c r="Z11" s="208">
        <v>10.950542305000001</v>
      </c>
      <c r="AA11" s="208">
        <v>10.990532200000001</v>
      </c>
      <c r="AB11" s="208">
        <v>11.188292648999999</v>
      </c>
      <c r="AC11" s="208">
        <v>11.268012577</v>
      </c>
      <c r="AD11" s="208">
        <v>11.767059934000001</v>
      </c>
      <c r="AE11" s="208">
        <v>11.746953692</v>
      </c>
      <c r="AF11" s="208">
        <v>11.605294708000001</v>
      </c>
      <c r="AG11" s="208">
        <v>11.488975304</v>
      </c>
      <c r="AH11" s="208">
        <v>11.41772851</v>
      </c>
      <c r="AI11" s="208">
        <v>11.231154046</v>
      </c>
      <c r="AJ11" s="208">
        <v>11.362224552000001</v>
      </c>
      <c r="AK11" s="208">
        <v>11.521337147000001</v>
      </c>
      <c r="AL11" s="208">
        <v>10.987340086</v>
      </c>
      <c r="AM11" s="208">
        <v>11.265830568</v>
      </c>
      <c r="AN11" s="208">
        <v>11.086029475</v>
      </c>
      <c r="AO11" s="208">
        <v>11.408967112999999</v>
      </c>
      <c r="AP11" s="208">
        <v>11.563403096</v>
      </c>
      <c r="AQ11" s="208">
        <v>11.629999460000001</v>
      </c>
      <c r="AR11" s="208">
        <v>11.516821066</v>
      </c>
      <c r="AS11" s="208">
        <v>11.262555879000001</v>
      </c>
      <c r="AT11" s="208">
        <v>11.212990524</v>
      </c>
      <c r="AU11" s="208">
        <v>11.4</v>
      </c>
      <c r="AV11" s="208">
        <v>11.86</v>
      </c>
      <c r="AW11" s="208">
        <v>11.80339</v>
      </c>
      <c r="AX11" s="208">
        <v>11.146570000000001</v>
      </c>
      <c r="AY11" s="333">
        <v>11.13209</v>
      </c>
      <c r="AZ11" s="333">
        <v>11.026809999999999</v>
      </c>
      <c r="BA11" s="333">
        <v>11.39911</v>
      </c>
      <c r="BB11" s="333">
        <v>11.63827</v>
      </c>
      <c r="BC11" s="333">
        <v>11.737410000000001</v>
      </c>
      <c r="BD11" s="333">
        <v>11.58315</v>
      </c>
      <c r="BE11" s="333">
        <v>11.463760000000001</v>
      </c>
      <c r="BF11" s="333">
        <v>11.45275</v>
      </c>
      <c r="BG11" s="333">
        <v>11.60324</v>
      </c>
      <c r="BH11" s="333">
        <v>12.11889</v>
      </c>
      <c r="BI11" s="333">
        <v>12.03604</v>
      </c>
      <c r="BJ11" s="333">
        <v>11.36445</v>
      </c>
      <c r="BK11" s="333">
        <v>11.37186</v>
      </c>
      <c r="BL11" s="333">
        <v>11.2468</v>
      </c>
      <c r="BM11" s="333">
        <v>11.62186</v>
      </c>
      <c r="BN11" s="333">
        <v>11.85103</v>
      </c>
      <c r="BO11" s="333">
        <v>11.940160000000001</v>
      </c>
      <c r="BP11" s="333">
        <v>11.767329999999999</v>
      </c>
      <c r="BQ11" s="333">
        <v>11.62152</v>
      </c>
      <c r="BR11" s="333">
        <v>11.58013</v>
      </c>
      <c r="BS11" s="333">
        <v>11.7096</v>
      </c>
      <c r="BT11" s="333">
        <v>12.226050000000001</v>
      </c>
      <c r="BU11" s="333">
        <v>12.146940000000001</v>
      </c>
      <c r="BV11" s="333">
        <v>11.471679999999999</v>
      </c>
    </row>
    <row r="12" spans="1:74" ht="11.1" customHeight="1" x14ac:dyDescent="0.2">
      <c r="A12" s="119" t="s">
        <v>626</v>
      </c>
      <c r="B12" s="199" t="s">
        <v>440</v>
      </c>
      <c r="C12" s="208">
        <v>10.022071148</v>
      </c>
      <c r="D12" s="208">
        <v>10.838658970999999</v>
      </c>
      <c r="E12" s="208">
        <v>10.757809042</v>
      </c>
      <c r="F12" s="208">
        <v>10.909416731</v>
      </c>
      <c r="G12" s="208">
        <v>10.869787800999999</v>
      </c>
      <c r="H12" s="208">
        <v>10.903699827000001</v>
      </c>
      <c r="I12" s="208">
        <v>10.726499499999999</v>
      </c>
      <c r="J12" s="208">
        <v>10.788303302999999</v>
      </c>
      <c r="K12" s="208">
        <v>10.946035588000001</v>
      </c>
      <c r="L12" s="208">
        <v>10.853929279000001</v>
      </c>
      <c r="M12" s="208">
        <v>10.866695483000001</v>
      </c>
      <c r="N12" s="208">
        <v>10.377400337999999</v>
      </c>
      <c r="O12" s="208">
        <v>10.089650592</v>
      </c>
      <c r="P12" s="208">
        <v>10.4364724</v>
      </c>
      <c r="Q12" s="208">
        <v>11.059155568</v>
      </c>
      <c r="R12" s="208">
        <v>11.071343991000001</v>
      </c>
      <c r="S12" s="208">
        <v>10.909535643</v>
      </c>
      <c r="T12" s="208">
        <v>10.864133315</v>
      </c>
      <c r="U12" s="208">
        <v>10.778603558</v>
      </c>
      <c r="V12" s="208">
        <v>10.960922376999999</v>
      </c>
      <c r="W12" s="208">
        <v>10.979771712</v>
      </c>
      <c r="X12" s="208">
        <v>10.976830383999999</v>
      </c>
      <c r="Y12" s="208">
        <v>10.949073199000001</v>
      </c>
      <c r="Z12" s="208">
        <v>10.353378274000001</v>
      </c>
      <c r="AA12" s="208">
        <v>10.644672781000001</v>
      </c>
      <c r="AB12" s="208">
        <v>10.860638324</v>
      </c>
      <c r="AC12" s="208">
        <v>10.934651712000001</v>
      </c>
      <c r="AD12" s="208">
        <v>11.459860992999999</v>
      </c>
      <c r="AE12" s="208">
        <v>11.536387203</v>
      </c>
      <c r="AF12" s="208">
        <v>11.305378039000001</v>
      </c>
      <c r="AG12" s="208">
        <v>11.243663997000001</v>
      </c>
      <c r="AH12" s="208">
        <v>11.281283174</v>
      </c>
      <c r="AI12" s="208">
        <v>11.312986313</v>
      </c>
      <c r="AJ12" s="208">
        <v>11.355993570000001</v>
      </c>
      <c r="AK12" s="208">
        <v>11.242877995000001</v>
      </c>
      <c r="AL12" s="208">
        <v>10.836665559</v>
      </c>
      <c r="AM12" s="208">
        <v>10.869219375</v>
      </c>
      <c r="AN12" s="208">
        <v>11.050380916</v>
      </c>
      <c r="AO12" s="208">
        <v>11.247357906</v>
      </c>
      <c r="AP12" s="208">
        <v>11.525210016999999</v>
      </c>
      <c r="AQ12" s="208">
        <v>11.391352173</v>
      </c>
      <c r="AR12" s="208">
        <v>11.383449057</v>
      </c>
      <c r="AS12" s="208">
        <v>11.233655999</v>
      </c>
      <c r="AT12" s="208">
        <v>11.191532308999999</v>
      </c>
      <c r="AU12" s="208">
        <v>11.5</v>
      </c>
      <c r="AV12" s="208">
        <v>11.53</v>
      </c>
      <c r="AW12" s="208">
        <v>10.958880000000001</v>
      </c>
      <c r="AX12" s="208">
        <v>10.52068</v>
      </c>
      <c r="AY12" s="333">
        <v>10.411199999999999</v>
      </c>
      <c r="AZ12" s="333">
        <v>10.698130000000001</v>
      </c>
      <c r="BA12" s="333">
        <v>10.972490000000001</v>
      </c>
      <c r="BB12" s="333">
        <v>11.28214</v>
      </c>
      <c r="BC12" s="333">
        <v>11.1614</v>
      </c>
      <c r="BD12" s="333">
        <v>11.227410000000001</v>
      </c>
      <c r="BE12" s="333">
        <v>11.224869999999999</v>
      </c>
      <c r="BF12" s="333">
        <v>11.271380000000001</v>
      </c>
      <c r="BG12" s="333">
        <v>11.560879999999999</v>
      </c>
      <c r="BH12" s="333">
        <v>11.66704</v>
      </c>
      <c r="BI12" s="333">
        <v>11.119120000000001</v>
      </c>
      <c r="BJ12" s="333">
        <v>10.660769999999999</v>
      </c>
      <c r="BK12" s="333">
        <v>10.531510000000001</v>
      </c>
      <c r="BL12" s="333">
        <v>10.794029999999999</v>
      </c>
      <c r="BM12" s="333">
        <v>11.0633</v>
      </c>
      <c r="BN12" s="333">
        <v>11.38983</v>
      </c>
      <c r="BO12" s="333">
        <v>11.269069999999999</v>
      </c>
      <c r="BP12" s="333">
        <v>11.32743</v>
      </c>
      <c r="BQ12" s="333">
        <v>11.32152</v>
      </c>
      <c r="BR12" s="333">
        <v>11.373849999999999</v>
      </c>
      <c r="BS12" s="333">
        <v>11.685750000000001</v>
      </c>
      <c r="BT12" s="333">
        <v>11.791740000000001</v>
      </c>
      <c r="BU12" s="333">
        <v>11.249029999999999</v>
      </c>
      <c r="BV12" s="333">
        <v>10.79182</v>
      </c>
    </row>
    <row r="13" spans="1:74" ht="11.1" customHeight="1" x14ac:dyDescent="0.2">
      <c r="A13" s="119" t="s">
        <v>627</v>
      </c>
      <c r="B13" s="199" t="s">
        <v>441</v>
      </c>
      <c r="C13" s="208">
        <v>10.988863376999999</v>
      </c>
      <c r="D13" s="208">
        <v>11.339483158</v>
      </c>
      <c r="E13" s="208">
        <v>11.462883203000001</v>
      </c>
      <c r="F13" s="208">
        <v>11.776318321</v>
      </c>
      <c r="G13" s="208">
        <v>12.131615700999999</v>
      </c>
      <c r="H13" s="208">
        <v>12.295920650999999</v>
      </c>
      <c r="I13" s="208">
        <v>12.236486874000001</v>
      </c>
      <c r="J13" s="208">
        <v>12.201743387</v>
      </c>
      <c r="K13" s="208">
        <v>12.344564981</v>
      </c>
      <c r="L13" s="208">
        <v>12.105340982</v>
      </c>
      <c r="M13" s="208">
        <v>11.733720214</v>
      </c>
      <c r="N13" s="208">
        <v>11.542582276999999</v>
      </c>
      <c r="O13" s="208">
        <v>11.470777977999999</v>
      </c>
      <c r="P13" s="208">
        <v>11.510565667</v>
      </c>
      <c r="Q13" s="208">
        <v>11.619365117999999</v>
      </c>
      <c r="R13" s="208">
        <v>12.007489179</v>
      </c>
      <c r="S13" s="208">
        <v>12.202160852</v>
      </c>
      <c r="T13" s="208">
        <v>12.273961566000001</v>
      </c>
      <c r="U13" s="208">
        <v>12.173097921</v>
      </c>
      <c r="V13" s="208">
        <v>12.164706759</v>
      </c>
      <c r="W13" s="208">
        <v>12.201798784999999</v>
      </c>
      <c r="X13" s="208">
        <v>12.142934629999999</v>
      </c>
      <c r="Y13" s="208">
        <v>11.628877922999999</v>
      </c>
      <c r="Z13" s="208">
        <v>11.423110206</v>
      </c>
      <c r="AA13" s="208">
        <v>11.399688226</v>
      </c>
      <c r="AB13" s="208">
        <v>11.411275362</v>
      </c>
      <c r="AC13" s="208">
        <v>11.519409521</v>
      </c>
      <c r="AD13" s="208">
        <v>11.864349383</v>
      </c>
      <c r="AE13" s="208">
        <v>12.081300814</v>
      </c>
      <c r="AF13" s="208">
        <v>12.183678613</v>
      </c>
      <c r="AG13" s="208">
        <v>12.173488983</v>
      </c>
      <c r="AH13" s="208">
        <v>12.058729963999999</v>
      </c>
      <c r="AI13" s="208">
        <v>12.093385468999999</v>
      </c>
      <c r="AJ13" s="208">
        <v>11.912948567000001</v>
      </c>
      <c r="AK13" s="208">
        <v>11.440558060000001</v>
      </c>
      <c r="AL13" s="208">
        <v>11.228945415</v>
      </c>
      <c r="AM13" s="208">
        <v>11.321068332999999</v>
      </c>
      <c r="AN13" s="208">
        <v>11.404041404999999</v>
      </c>
      <c r="AO13" s="208">
        <v>11.565700713</v>
      </c>
      <c r="AP13" s="208">
        <v>11.820691165</v>
      </c>
      <c r="AQ13" s="208">
        <v>12.048427063</v>
      </c>
      <c r="AR13" s="208">
        <v>12.277764358000001</v>
      </c>
      <c r="AS13" s="208">
        <v>12.200747776</v>
      </c>
      <c r="AT13" s="208">
        <v>12.061343219999999</v>
      </c>
      <c r="AU13" s="208">
        <v>12.36</v>
      </c>
      <c r="AV13" s="208">
        <v>10.91</v>
      </c>
      <c r="AW13" s="208">
        <v>10.581440000000001</v>
      </c>
      <c r="AX13" s="208">
        <v>10.48119</v>
      </c>
      <c r="AY13" s="333">
        <v>10.6569</v>
      </c>
      <c r="AZ13" s="333">
        <v>10.819380000000001</v>
      </c>
      <c r="BA13" s="333">
        <v>11.07948</v>
      </c>
      <c r="BB13" s="333">
        <v>11.406169999999999</v>
      </c>
      <c r="BC13" s="333">
        <v>11.69525</v>
      </c>
      <c r="BD13" s="333">
        <v>11.98865</v>
      </c>
      <c r="BE13" s="333">
        <v>11.990930000000001</v>
      </c>
      <c r="BF13" s="333">
        <v>11.913220000000001</v>
      </c>
      <c r="BG13" s="333">
        <v>12.241809999999999</v>
      </c>
      <c r="BH13" s="333">
        <v>10.82807</v>
      </c>
      <c r="BI13" s="333">
        <v>10.52603</v>
      </c>
      <c r="BJ13" s="333">
        <v>10.45373</v>
      </c>
      <c r="BK13" s="333">
        <v>10.64953</v>
      </c>
      <c r="BL13" s="333">
        <v>10.8262</v>
      </c>
      <c r="BM13" s="333">
        <v>11.09099</v>
      </c>
      <c r="BN13" s="333">
        <v>11.423970000000001</v>
      </c>
      <c r="BO13" s="333">
        <v>11.709619999999999</v>
      </c>
      <c r="BP13" s="333">
        <v>11.98812</v>
      </c>
      <c r="BQ13" s="333">
        <v>11.973380000000001</v>
      </c>
      <c r="BR13" s="333">
        <v>11.891260000000001</v>
      </c>
      <c r="BS13" s="333">
        <v>12.232480000000001</v>
      </c>
      <c r="BT13" s="333">
        <v>10.83428</v>
      </c>
      <c r="BU13" s="333">
        <v>10.54204</v>
      </c>
      <c r="BV13" s="333">
        <v>10.476319999999999</v>
      </c>
    </row>
    <row r="14" spans="1:74" ht="11.1" customHeight="1" x14ac:dyDescent="0.2">
      <c r="A14" s="119" t="s">
        <v>628</v>
      </c>
      <c r="B14" s="201" t="s">
        <v>442</v>
      </c>
      <c r="C14" s="208">
        <v>14.206419012</v>
      </c>
      <c r="D14" s="208">
        <v>14.61209757</v>
      </c>
      <c r="E14" s="208">
        <v>14.918292763</v>
      </c>
      <c r="F14" s="208">
        <v>12.347768383</v>
      </c>
      <c r="G14" s="208">
        <v>15.124602486000001</v>
      </c>
      <c r="H14" s="208">
        <v>16.324649470000001</v>
      </c>
      <c r="I14" s="208">
        <v>16.135236136</v>
      </c>
      <c r="J14" s="208">
        <v>16.576158142000001</v>
      </c>
      <c r="K14" s="208">
        <v>16.776609683</v>
      </c>
      <c r="L14" s="208">
        <v>13.59891573</v>
      </c>
      <c r="M14" s="208">
        <v>14.965936228</v>
      </c>
      <c r="N14" s="208">
        <v>14.452766863000001</v>
      </c>
      <c r="O14" s="208">
        <v>14.947870658999999</v>
      </c>
      <c r="P14" s="208">
        <v>14.853458203000001</v>
      </c>
      <c r="Q14" s="208">
        <v>15.015295179000001</v>
      </c>
      <c r="R14" s="208">
        <v>13.48293464</v>
      </c>
      <c r="S14" s="208">
        <v>15.824785822999999</v>
      </c>
      <c r="T14" s="208">
        <v>16.585565893999998</v>
      </c>
      <c r="U14" s="208">
        <v>16.858564774000001</v>
      </c>
      <c r="V14" s="208">
        <v>17.510996889000001</v>
      </c>
      <c r="W14" s="208">
        <v>16.467030239</v>
      </c>
      <c r="X14" s="208">
        <v>13.795332325</v>
      </c>
      <c r="Y14" s="208">
        <v>15.328844986</v>
      </c>
      <c r="Z14" s="208">
        <v>15.087805781</v>
      </c>
      <c r="AA14" s="208">
        <v>14.667632762</v>
      </c>
      <c r="AB14" s="208">
        <v>14.996124156</v>
      </c>
      <c r="AC14" s="208">
        <v>14.957448785</v>
      </c>
      <c r="AD14" s="208">
        <v>14.508417301</v>
      </c>
      <c r="AE14" s="208">
        <v>15.788905652</v>
      </c>
      <c r="AF14" s="208">
        <v>17.154270468</v>
      </c>
      <c r="AG14" s="208">
        <v>16.986784757999999</v>
      </c>
      <c r="AH14" s="208">
        <v>17.120522830999999</v>
      </c>
      <c r="AI14" s="208">
        <v>17.668808365</v>
      </c>
      <c r="AJ14" s="208">
        <v>13.159892553000001</v>
      </c>
      <c r="AK14" s="208">
        <v>15.536421296</v>
      </c>
      <c r="AL14" s="208">
        <v>15.174705424000001</v>
      </c>
      <c r="AM14" s="208">
        <v>15.564631513</v>
      </c>
      <c r="AN14" s="208">
        <v>15.877847896</v>
      </c>
      <c r="AO14" s="208">
        <v>15.661390731999999</v>
      </c>
      <c r="AP14" s="208">
        <v>15.868099398</v>
      </c>
      <c r="AQ14" s="208">
        <v>15.852029705</v>
      </c>
      <c r="AR14" s="208">
        <v>16.754402218999999</v>
      </c>
      <c r="AS14" s="208">
        <v>17.265060723000001</v>
      </c>
      <c r="AT14" s="208">
        <v>17.801404795</v>
      </c>
      <c r="AU14" s="208">
        <v>18.329999999999998</v>
      </c>
      <c r="AV14" s="208">
        <v>17.64</v>
      </c>
      <c r="AW14" s="208">
        <v>16.302430000000001</v>
      </c>
      <c r="AX14" s="208">
        <v>15.75403</v>
      </c>
      <c r="AY14" s="333">
        <v>16.1814</v>
      </c>
      <c r="AZ14" s="333">
        <v>16.520630000000001</v>
      </c>
      <c r="BA14" s="333">
        <v>16.253509999999999</v>
      </c>
      <c r="BB14" s="333">
        <v>17.34929</v>
      </c>
      <c r="BC14" s="333">
        <v>16.462769999999999</v>
      </c>
      <c r="BD14" s="333">
        <v>17.331700000000001</v>
      </c>
      <c r="BE14" s="333">
        <v>17.89892</v>
      </c>
      <c r="BF14" s="333">
        <v>18.364170000000001</v>
      </c>
      <c r="BG14" s="333">
        <v>18.864730000000002</v>
      </c>
      <c r="BH14" s="333">
        <v>17.5093</v>
      </c>
      <c r="BI14" s="333">
        <v>16.87771</v>
      </c>
      <c r="BJ14" s="333">
        <v>16.388549999999999</v>
      </c>
      <c r="BK14" s="333">
        <v>16.809920000000002</v>
      </c>
      <c r="BL14" s="333">
        <v>17.12546</v>
      </c>
      <c r="BM14" s="333">
        <v>16.848600000000001</v>
      </c>
      <c r="BN14" s="333">
        <v>18.941279999999999</v>
      </c>
      <c r="BO14" s="333">
        <v>17.085699999999999</v>
      </c>
      <c r="BP14" s="333">
        <v>18.000540000000001</v>
      </c>
      <c r="BQ14" s="333">
        <v>18.57002</v>
      </c>
      <c r="BR14" s="333">
        <v>19.02073</v>
      </c>
      <c r="BS14" s="333">
        <v>19.495329999999999</v>
      </c>
      <c r="BT14" s="333">
        <v>17.388210000000001</v>
      </c>
      <c r="BU14" s="333">
        <v>17.396830000000001</v>
      </c>
      <c r="BV14" s="333">
        <v>16.891960000000001</v>
      </c>
    </row>
    <row r="15" spans="1:74" ht="11.1" customHeight="1" x14ac:dyDescent="0.2">
      <c r="A15" s="119" t="s">
        <v>629</v>
      </c>
      <c r="B15" s="201" t="s">
        <v>416</v>
      </c>
      <c r="C15" s="208">
        <v>12.21</v>
      </c>
      <c r="D15" s="208">
        <v>12.79</v>
      </c>
      <c r="E15" s="208">
        <v>12.89</v>
      </c>
      <c r="F15" s="208">
        <v>12.72</v>
      </c>
      <c r="G15" s="208">
        <v>13.07</v>
      </c>
      <c r="H15" s="208">
        <v>13.2</v>
      </c>
      <c r="I15" s="208">
        <v>13.08</v>
      </c>
      <c r="J15" s="208">
        <v>13.15</v>
      </c>
      <c r="K15" s="208">
        <v>13.28</v>
      </c>
      <c r="L15" s="208">
        <v>12.8</v>
      </c>
      <c r="M15" s="208">
        <v>12.94</v>
      </c>
      <c r="N15" s="208">
        <v>12.45</v>
      </c>
      <c r="O15" s="208">
        <v>12.22</v>
      </c>
      <c r="P15" s="208">
        <v>12.63</v>
      </c>
      <c r="Q15" s="208">
        <v>12.97</v>
      </c>
      <c r="R15" s="208">
        <v>12.88</v>
      </c>
      <c r="S15" s="208">
        <v>13.12</v>
      </c>
      <c r="T15" s="208">
        <v>13.03</v>
      </c>
      <c r="U15" s="208">
        <v>13.13</v>
      </c>
      <c r="V15" s="208">
        <v>13.26</v>
      </c>
      <c r="W15" s="208">
        <v>13.01</v>
      </c>
      <c r="X15" s="208">
        <v>12.85</v>
      </c>
      <c r="Y15" s="208">
        <v>12.9</v>
      </c>
      <c r="Z15" s="208">
        <v>12.43</v>
      </c>
      <c r="AA15" s="208">
        <v>12.47</v>
      </c>
      <c r="AB15" s="208">
        <v>12.72</v>
      </c>
      <c r="AC15" s="208">
        <v>12.84</v>
      </c>
      <c r="AD15" s="208">
        <v>13.25</v>
      </c>
      <c r="AE15" s="208">
        <v>13.31</v>
      </c>
      <c r="AF15" s="208">
        <v>13.32</v>
      </c>
      <c r="AG15" s="208">
        <v>13.26</v>
      </c>
      <c r="AH15" s="208">
        <v>13.3</v>
      </c>
      <c r="AI15" s="208">
        <v>13.16</v>
      </c>
      <c r="AJ15" s="208">
        <v>12.81</v>
      </c>
      <c r="AK15" s="208">
        <v>13.03</v>
      </c>
      <c r="AL15" s="208">
        <v>12.68</v>
      </c>
      <c r="AM15" s="208">
        <v>12.79</v>
      </c>
      <c r="AN15" s="208">
        <v>12.85</v>
      </c>
      <c r="AO15" s="208">
        <v>13.09</v>
      </c>
      <c r="AP15" s="208">
        <v>13.28</v>
      </c>
      <c r="AQ15" s="208">
        <v>13.15</v>
      </c>
      <c r="AR15" s="208">
        <v>13.28</v>
      </c>
      <c r="AS15" s="208">
        <v>13.26</v>
      </c>
      <c r="AT15" s="208">
        <v>13.31</v>
      </c>
      <c r="AU15" s="208">
        <v>13.55</v>
      </c>
      <c r="AV15" s="208">
        <v>13.6</v>
      </c>
      <c r="AW15" s="208">
        <v>13.18112</v>
      </c>
      <c r="AX15" s="208">
        <v>12.70219</v>
      </c>
      <c r="AY15" s="333">
        <v>12.64636</v>
      </c>
      <c r="AZ15" s="333">
        <v>12.776249999999999</v>
      </c>
      <c r="BA15" s="333">
        <v>13.07544</v>
      </c>
      <c r="BB15" s="333">
        <v>13.427009999999999</v>
      </c>
      <c r="BC15" s="333">
        <v>13.19336</v>
      </c>
      <c r="BD15" s="333">
        <v>13.31251</v>
      </c>
      <c r="BE15" s="333">
        <v>13.43038</v>
      </c>
      <c r="BF15" s="333">
        <v>13.5144</v>
      </c>
      <c r="BG15" s="333">
        <v>13.696440000000001</v>
      </c>
      <c r="BH15" s="333">
        <v>13.77603</v>
      </c>
      <c r="BI15" s="333">
        <v>13.444369999999999</v>
      </c>
      <c r="BJ15" s="333">
        <v>12.97392</v>
      </c>
      <c r="BK15" s="333">
        <v>12.929639999999999</v>
      </c>
      <c r="BL15" s="333">
        <v>13.04819</v>
      </c>
      <c r="BM15" s="333">
        <v>13.358750000000001</v>
      </c>
      <c r="BN15" s="333">
        <v>13.819000000000001</v>
      </c>
      <c r="BO15" s="333">
        <v>13.48565</v>
      </c>
      <c r="BP15" s="333">
        <v>13.58916</v>
      </c>
      <c r="BQ15" s="333">
        <v>13.69341</v>
      </c>
      <c r="BR15" s="333">
        <v>13.757250000000001</v>
      </c>
      <c r="BS15" s="333">
        <v>13.924630000000001</v>
      </c>
      <c r="BT15" s="333">
        <v>13.919180000000001</v>
      </c>
      <c r="BU15" s="333">
        <v>13.63997</v>
      </c>
      <c r="BV15" s="333">
        <v>13.163819999999999</v>
      </c>
    </row>
    <row r="16" spans="1:74" ht="11.1" customHeight="1" x14ac:dyDescent="0.2">
      <c r="A16" s="119"/>
      <c r="B16" s="122" t="s">
        <v>8</v>
      </c>
      <c r="C16" s="456"/>
      <c r="D16" s="456"/>
      <c r="E16" s="456"/>
      <c r="F16" s="456"/>
      <c r="G16" s="456"/>
      <c r="H16" s="456"/>
      <c r="I16" s="456"/>
      <c r="J16" s="456"/>
      <c r="K16" s="456"/>
      <c r="L16" s="456"/>
      <c r="M16" s="456"/>
      <c r="N16" s="456"/>
      <c r="O16" s="456"/>
      <c r="P16" s="456"/>
      <c r="Q16" s="456"/>
      <c r="R16" s="456"/>
      <c r="S16" s="456"/>
      <c r="T16" s="456"/>
      <c r="U16" s="456"/>
      <c r="V16" s="456"/>
      <c r="W16" s="456"/>
      <c r="X16" s="456"/>
      <c r="Y16" s="456"/>
      <c r="Z16" s="456"/>
      <c r="AA16" s="456"/>
      <c r="AB16" s="456"/>
      <c r="AC16" s="456"/>
      <c r="AD16" s="456"/>
      <c r="AE16" s="456"/>
      <c r="AF16" s="456"/>
      <c r="AG16" s="456"/>
      <c r="AH16" s="456"/>
      <c r="AI16" s="456"/>
      <c r="AJ16" s="456"/>
      <c r="AK16" s="456"/>
      <c r="AL16" s="456"/>
      <c r="AM16" s="456"/>
      <c r="AN16" s="456"/>
      <c r="AO16" s="456"/>
      <c r="AP16" s="456"/>
      <c r="AQ16" s="456"/>
      <c r="AR16" s="456"/>
      <c r="AS16" s="456"/>
      <c r="AT16" s="456"/>
      <c r="AU16" s="456"/>
      <c r="AV16" s="456"/>
      <c r="AW16" s="456"/>
      <c r="AX16" s="456"/>
      <c r="AY16" s="457"/>
      <c r="AZ16" s="457"/>
      <c r="BA16" s="457"/>
      <c r="BB16" s="457"/>
      <c r="BC16" s="457"/>
      <c r="BD16" s="457"/>
      <c r="BE16" s="457"/>
      <c r="BF16" s="457"/>
      <c r="BG16" s="457"/>
      <c r="BH16" s="457"/>
      <c r="BI16" s="457"/>
      <c r="BJ16" s="457"/>
      <c r="BK16" s="457"/>
      <c r="BL16" s="457"/>
      <c r="BM16" s="457"/>
      <c r="BN16" s="457"/>
      <c r="BO16" s="457"/>
      <c r="BP16" s="457"/>
      <c r="BQ16" s="457"/>
      <c r="BR16" s="457"/>
      <c r="BS16" s="457"/>
      <c r="BT16" s="457"/>
      <c r="BU16" s="457"/>
      <c r="BV16" s="457"/>
    </row>
    <row r="17" spans="1:74" ht="11.1" customHeight="1" x14ac:dyDescent="0.2">
      <c r="A17" s="119" t="s">
        <v>630</v>
      </c>
      <c r="B17" s="199" t="s">
        <v>435</v>
      </c>
      <c r="C17" s="208">
        <v>15.156987846</v>
      </c>
      <c r="D17" s="208">
        <v>15.563060744</v>
      </c>
      <c r="E17" s="208">
        <v>14.981477511</v>
      </c>
      <c r="F17" s="208">
        <v>15.138973014999999</v>
      </c>
      <c r="G17" s="208">
        <v>14.938683792000001</v>
      </c>
      <c r="H17" s="208">
        <v>15.608395574999999</v>
      </c>
      <c r="I17" s="208">
        <v>15.764434634000001</v>
      </c>
      <c r="J17" s="208">
        <v>15.635785082</v>
      </c>
      <c r="K17" s="208">
        <v>16.007322855000002</v>
      </c>
      <c r="L17" s="208">
        <v>15.749851913000001</v>
      </c>
      <c r="M17" s="208">
        <v>15.586935175000001</v>
      </c>
      <c r="N17" s="208">
        <v>15.548240291000001</v>
      </c>
      <c r="O17" s="208">
        <v>16.571271005</v>
      </c>
      <c r="P17" s="208">
        <v>17.102231623000002</v>
      </c>
      <c r="Q17" s="208">
        <v>17.052349036999999</v>
      </c>
      <c r="R17" s="208">
        <v>16.181518157999999</v>
      </c>
      <c r="S17" s="208">
        <v>16.106089801</v>
      </c>
      <c r="T17" s="208">
        <v>15.894128714000001</v>
      </c>
      <c r="U17" s="208">
        <v>16.084538952999999</v>
      </c>
      <c r="V17" s="208">
        <v>16.138825644000001</v>
      </c>
      <c r="W17" s="208">
        <v>16.89059121</v>
      </c>
      <c r="X17" s="208">
        <v>16.569384453000001</v>
      </c>
      <c r="Y17" s="208">
        <v>16.356897666999998</v>
      </c>
      <c r="Z17" s="208">
        <v>16.67001608</v>
      </c>
      <c r="AA17" s="208">
        <v>16.900892968000001</v>
      </c>
      <c r="AB17" s="208">
        <v>16.881588044000001</v>
      </c>
      <c r="AC17" s="208">
        <v>16.932042584000001</v>
      </c>
      <c r="AD17" s="208">
        <v>16.449975915</v>
      </c>
      <c r="AE17" s="208">
        <v>16.309969098</v>
      </c>
      <c r="AF17" s="208">
        <v>16.340658174000001</v>
      </c>
      <c r="AG17" s="208">
        <v>15.990228895</v>
      </c>
      <c r="AH17" s="208">
        <v>16.204672890000001</v>
      </c>
      <c r="AI17" s="208">
        <v>16.107578183000001</v>
      </c>
      <c r="AJ17" s="208">
        <v>16.008036393000001</v>
      </c>
      <c r="AK17" s="208">
        <v>15.797951680000001</v>
      </c>
      <c r="AL17" s="208">
        <v>16.107216737000002</v>
      </c>
      <c r="AM17" s="208">
        <v>16.263812663</v>
      </c>
      <c r="AN17" s="208">
        <v>16.416014630999999</v>
      </c>
      <c r="AO17" s="208">
        <v>16.043721201</v>
      </c>
      <c r="AP17" s="208">
        <v>16.168508655</v>
      </c>
      <c r="AQ17" s="208">
        <v>15.486615350999999</v>
      </c>
      <c r="AR17" s="208">
        <v>15.374986523</v>
      </c>
      <c r="AS17" s="208">
        <v>15.865050869999999</v>
      </c>
      <c r="AT17" s="208">
        <v>16.221874506999999</v>
      </c>
      <c r="AU17" s="208">
        <v>15.77</v>
      </c>
      <c r="AV17" s="208">
        <v>15.81</v>
      </c>
      <c r="AW17" s="208">
        <v>15.615640000000001</v>
      </c>
      <c r="AX17" s="208">
        <v>15.985250000000001</v>
      </c>
      <c r="AY17" s="333">
        <v>16.206</v>
      </c>
      <c r="AZ17" s="333">
        <v>16.430859999999999</v>
      </c>
      <c r="BA17" s="333">
        <v>16.141380000000002</v>
      </c>
      <c r="BB17" s="333">
        <v>16.344809999999999</v>
      </c>
      <c r="BC17" s="333">
        <v>15.73943</v>
      </c>
      <c r="BD17" s="333">
        <v>15.74249</v>
      </c>
      <c r="BE17" s="333">
        <v>16.458069999999999</v>
      </c>
      <c r="BF17" s="333">
        <v>16.91011</v>
      </c>
      <c r="BG17" s="333">
        <v>16.48761</v>
      </c>
      <c r="BH17" s="333">
        <v>16.583310000000001</v>
      </c>
      <c r="BI17" s="333">
        <v>16.42183</v>
      </c>
      <c r="BJ17" s="333">
        <v>16.844930000000002</v>
      </c>
      <c r="BK17" s="333">
        <v>17.102049999999998</v>
      </c>
      <c r="BL17" s="333">
        <v>17.339849999999998</v>
      </c>
      <c r="BM17" s="333">
        <v>17.011410000000001</v>
      </c>
      <c r="BN17" s="333">
        <v>17.184660000000001</v>
      </c>
      <c r="BO17" s="333">
        <v>16.50563</v>
      </c>
      <c r="BP17" s="333">
        <v>16.457540000000002</v>
      </c>
      <c r="BQ17" s="333">
        <v>17.139559999999999</v>
      </c>
      <c r="BR17" s="333">
        <v>17.539269999999998</v>
      </c>
      <c r="BS17" s="333">
        <v>17.03876</v>
      </c>
      <c r="BT17" s="333">
        <v>17.08531</v>
      </c>
      <c r="BU17" s="333">
        <v>16.878969999999999</v>
      </c>
      <c r="BV17" s="333">
        <v>17.283670000000001</v>
      </c>
    </row>
    <row r="18" spans="1:74" ht="11.1" customHeight="1" x14ac:dyDescent="0.2">
      <c r="A18" s="119" t="s">
        <v>631</v>
      </c>
      <c r="B18" s="184" t="s">
        <v>468</v>
      </c>
      <c r="C18" s="208">
        <v>12.00031312</v>
      </c>
      <c r="D18" s="208">
        <v>11.975014612000001</v>
      </c>
      <c r="E18" s="208">
        <v>12.171478540000001</v>
      </c>
      <c r="F18" s="208">
        <v>12.131689080999999</v>
      </c>
      <c r="G18" s="208">
        <v>12.626260727</v>
      </c>
      <c r="H18" s="208">
        <v>13.405996774</v>
      </c>
      <c r="I18" s="208">
        <v>13.362204097999999</v>
      </c>
      <c r="J18" s="208">
        <v>13.360599757999999</v>
      </c>
      <c r="K18" s="208">
        <v>13.26677935</v>
      </c>
      <c r="L18" s="208">
        <v>12.491535376</v>
      </c>
      <c r="M18" s="208">
        <v>11.995394642999999</v>
      </c>
      <c r="N18" s="208">
        <v>11.719537403</v>
      </c>
      <c r="O18" s="208">
        <v>12.413819976999999</v>
      </c>
      <c r="P18" s="208">
        <v>12.244146242999999</v>
      </c>
      <c r="Q18" s="208">
        <v>11.660665474</v>
      </c>
      <c r="R18" s="208">
        <v>11.691150263000001</v>
      </c>
      <c r="S18" s="208">
        <v>12.064825410999999</v>
      </c>
      <c r="T18" s="208">
        <v>12.852264872999999</v>
      </c>
      <c r="U18" s="208">
        <v>13.257640432000001</v>
      </c>
      <c r="V18" s="208">
        <v>13.025448656</v>
      </c>
      <c r="W18" s="208">
        <v>13.225259076</v>
      </c>
      <c r="X18" s="208">
        <v>12.529253539000001</v>
      </c>
      <c r="Y18" s="208">
        <v>11.994522257</v>
      </c>
      <c r="Z18" s="208">
        <v>11.715407622000001</v>
      </c>
      <c r="AA18" s="208">
        <v>11.399382705000001</v>
      </c>
      <c r="AB18" s="208">
        <v>11.767127780999999</v>
      </c>
      <c r="AC18" s="208">
        <v>11.551194471000001</v>
      </c>
      <c r="AD18" s="208">
        <v>11.801137090999999</v>
      </c>
      <c r="AE18" s="208">
        <v>11.953796555</v>
      </c>
      <c r="AF18" s="208">
        <v>12.708235274</v>
      </c>
      <c r="AG18" s="208">
        <v>13.052195677</v>
      </c>
      <c r="AH18" s="208">
        <v>12.947850976</v>
      </c>
      <c r="AI18" s="208">
        <v>13.075196742999999</v>
      </c>
      <c r="AJ18" s="208">
        <v>12.333625134</v>
      </c>
      <c r="AK18" s="208">
        <v>11.868135050999999</v>
      </c>
      <c r="AL18" s="208">
        <v>11.715388806</v>
      </c>
      <c r="AM18" s="208">
        <v>11.590465075999999</v>
      </c>
      <c r="AN18" s="208">
        <v>11.620762031</v>
      </c>
      <c r="AO18" s="208">
        <v>11.875688312999999</v>
      </c>
      <c r="AP18" s="208">
        <v>11.869320403</v>
      </c>
      <c r="AQ18" s="208">
        <v>12.295008845</v>
      </c>
      <c r="AR18" s="208">
        <v>13.30239104</v>
      </c>
      <c r="AS18" s="208">
        <v>13.175274603</v>
      </c>
      <c r="AT18" s="208">
        <v>13.195704045999999</v>
      </c>
      <c r="AU18" s="208">
        <v>13.29</v>
      </c>
      <c r="AV18" s="208">
        <v>12.81</v>
      </c>
      <c r="AW18" s="208">
        <v>11.93648</v>
      </c>
      <c r="AX18" s="208">
        <v>11.554740000000001</v>
      </c>
      <c r="AY18" s="333">
        <v>11.31697</v>
      </c>
      <c r="AZ18" s="333">
        <v>11.37679</v>
      </c>
      <c r="BA18" s="333">
        <v>11.744490000000001</v>
      </c>
      <c r="BB18" s="333">
        <v>11.9404</v>
      </c>
      <c r="BC18" s="333">
        <v>12.47176</v>
      </c>
      <c r="BD18" s="333">
        <v>13.56446</v>
      </c>
      <c r="BE18" s="333">
        <v>13.337249999999999</v>
      </c>
      <c r="BF18" s="333">
        <v>13.438330000000001</v>
      </c>
      <c r="BG18" s="333">
        <v>13.6853</v>
      </c>
      <c r="BH18" s="333">
        <v>13.18586</v>
      </c>
      <c r="BI18" s="333">
        <v>12.25939</v>
      </c>
      <c r="BJ18" s="333">
        <v>11.76751</v>
      </c>
      <c r="BK18" s="333">
        <v>11.49396</v>
      </c>
      <c r="BL18" s="333">
        <v>11.525119999999999</v>
      </c>
      <c r="BM18" s="333">
        <v>11.89077</v>
      </c>
      <c r="BN18" s="333">
        <v>12.08343</v>
      </c>
      <c r="BO18" s="333">
        <v>12.63344</v>
      </c>
      <c r="BP18" s="333">
        <v>13.726509999999999</v>
      </c>
      <c r="BQ18" s="333">
        <v>13.48418</v>
      </c>
      <c r="BR18" s="333">
        <v>13.503220000000001</v>
      </c>
      <c r="BS18" s="333">
        <v>13.69509</v>
      </c>
      <c r="BT18" s="333">
        <v>13.182259999999999</v>
      </c>
      <c r="BU18" s="333">
        <v>12.22162</v>
      </c>
      <c r="BV18" s="333">
        <v>11.726699999999999</v>
      </c>
    </row>
    <row r="19" spans="1:74" ht="11.1" customHeight="1" x14ac:dyDescent="0.2">
      <c r="A19" s="119" t="s">
        <v>632</v>
      </c>
      <c r="B19" s="199" t="s">
        <v>436</v>
      </c>
      <c r="C19" s="208">
        <v>9.8068424724999996</v>
      </c>
      <c r="D19" s="208">
        <v>10.095937994</v>
      </c>
      <c r="E19" s="208">
        <v>10.396066415</v>
      </c>
      <c r="F19" s="208">
        <v>10.247059937</v>
      </c>
      <c r="G19" s="208">
        <v>10.43630308</v>
      </c>
      <c r="H19" s="208">
        <v>10.2857305</v>
      </c>
      <c r="I19" s="208">
        <v>10.066073252000001</v>
      </c>
      <c r="J19" s="208">
        <v>10.223378031999999</v>
      </c>
      <c r="K19" s="208">
        <v>10.154097082</v>
      </c>
      <c r="L19" s="208">
        <v>10.137790732999999</v>
      </c>
      <c r="M19" s="208">
        <v>10.153511655000001</v>
      </c>
      <c r="N19" s="208">
        <v>9.9147053347000007</v>
      </c>
      <c r="O19" s="208">
        <v>10.135052009000001</v>
      </c>
      <c r="P19" s="208">
        <v>10.252255063</v>
      </c>
      <c r="Q19" s="208">
        <v>10.186748156</v>
      </c>
      <c r="R19" s="208">
        <v>10.25826603</v>
      </c>
      <c r="S19" s="208">
        <v>10.275907794</v>
      </c>
      <c r="T19" s="208">
        <v>10.168537951999999</v>
      </c>
      <c r="U19" s="208">
        <v>10.244197856</v>
      </c>
      <c r="V19" s="208">
        <v>10.118931042</v>
      </c>
      <c r="W19" s="208">
        <v>10.175367496</v>
      </c>
      <c r="X19" s="208">
        <v>10.346462649999999</v>
      </c>
      <c r="Y19" s="208">
        <v>10.287822717999999</v>
      </c>
      <c r="Z19" s="208">
        <v>9.9036732679000004</v>
      </c>
      <c r="AA19" s="208">
        <v>9.9959147156999997</v>
      </c>
      <c r="AB19" s="208">
        <v>10.332152430000001</v>
      </c>
      <c r="AC19" s="208">
        <v>10.257750438</v>
      </c>
      <c r="AD19" s="208">
        <v>10.362803958000001</v>
      </c>
      <c r="AE19" s="208">
        <v>10.324943945999999</v>
      </c>
      <c r="AF19" s="208">
        <v>10.312409350999999</v>
      </c>
      <c r="AG19" s="208">
        <v>10.184971246</v>
      </c>
      <c r="AH19" s="208">
        <v>10.151874599999999</v>
      </c>
      <c r="AI19" s="208">
        <v>10.152263259</v>
      </c>
      <c r="AJ19" s="208">
        <v>10.231337412</v>
      </c>
      <c r="AK19" s="208">
        <v>10.21152749</v>
      </c>
      <c r="AL19" s="208">
        <v>9.8883392163000003</v>
      </c>
      <c r="AM19" s="208">
        <v>9.8795034619000006</v>
      </c>
      <c r="AN19" s="208">
        <v>9.8766038737000006</v>
      </c>
      <c r="AO19" s="208">
        <v>10.098721042999999</v>
      </c>
      <c r="AP19" s="208">
        <v>10.338801032999999</v>
      </c>
      <c r="AQ19" s="208">
        <v>10.298578676</v>
      </c>
      <c r="AR19" s="208">
        <v>10.474197306000001</v>
      </c>
      <c r="AS19" s="208">
        <v>10.039357267</v>
      </c>
      <c r="AT19" s="208">
        <v>10.050212107</v>
      </c>
      <c r="AU19" s="208">
        <v>10.53</v>
      </c>
      <c r="AV19" s="208">
        <v>10.42</v>
      </c>
      <c r="AW19" s="208">
        <v>10.244300000000001</v>
      </c>
      <c r="AX19" s="208">
        <v>9.9024719999999995</v>
      </c>
      <c r="AY19" s="333">
        <v>9.9080879999999993</v>
      </c>
      <c r="AZ19" s="333">
        <v>9.9230579999999993</v>
      </c>
      <c r="BA19" s="333">
        <v>10.18323</v>
      </c>
      <c r="BB19" s="333">
        <v>10.460850000000001</v>
      </c>
      <c r="BC19" s="333">
        <v>10.44909</v>
      </c>
      <c r="BD19" s="333">
        <v>10.64316</v>
      </c>
      <c r="BE19" s="333">
        <v>10.21339</v>
      </c>
      <c r="BF19" s="333">
        <v>10.24971</v>
      </c>
      <c r="BG19" s="333">
        <v>10.764939999999999</v>
      </c>
      <c r="BH19" s="333">
        <v>10.653420000000001</v>
      </c>
      <c r="BI19" s="333">
        <v>10.47547</v>
      </c>
      <c r="BJ19" s="333">
        <v>10.104760000000001</v>
      </c>
      <c r="BK19" s="333">
        <v>10.097770000000001</v>
      </c>
      <c r="BL19" s="333">
        <v>10.096780000000001</v>
      </c>
      <c r="BM19" s="333">
        <v>10.35289</v>
      </c>
      <c r="BN19" s="333">
        <v>10.627370000000001</v>
      </c>
      <c r="BO19" s="333">
        <v>10.6206</v>
      </c>
      <c r="BP19" s="333">
        <v>10.82734</v>
      </c>
      <c r="BQ19" s="333">
        <v>10.400069999999999</v>
      </c>
      <c r="BR19" s="333">
        <v>10.42821</v>
      </c>
      <c r="BS19" s="333">
        <v>10.94697</v>
      </c>
      <c r="BT19" s="333">
        <v>10.83076</v>
      </c>
      <c r="BU19" s="333">
        <v>10.634399999999999</v>
      </c>
      <c r="BV19" s="333">
        <v>10.241960000000001</v>
      </c>
    </row>
    <row r="20" spans="1:74" ht="11.1" customHeight="1" x14ac:dyDescent="0.2">
      <c r="A20" s="119" t="s">
        <v>633</v>
      </c>
      <c r="B20" s="199" t="s">
        <v>437</v>
      </c>
      <c r="C20" s="208">
        <v>8.8768808277000009</v>
      </c>
      <c r="D20" s="208">
        <v>9.4363060092000008</v>
      </c>
      <c r="E20" s="208">
        <v>9.1559729313999991</v>
      </c>
      <c r="F20" s="208">
        <v>9.4874038021999993</v>
      </c>
      <c r="G20" s="208">
        <v>10.075402232</v>
      </c>
      <c r="H20" s="208">
        <v>10.763631525999999</v>
      </c>
      <c r="I20" s="208">
        <v>10.809409045000001</v>
      </c>
      <c r="J20" s="208">
        <v>10.837356102999999</v>
      </c>
      <c r="K20" s="208">
        <v>10.113164827</v>
      </c>
      <c r="L20" s="208">
        <v>9.5614326694000003</v>
      </c>
      <c r="M20" s="208">
        <v>9.2435446369999994</v>
      </c>
      <c r="N20" s="208">
        <v>8.9815770103000006</v>
      </c>
      <c r="O20" s="208">
        <v>9.0496987365999999</v>
      </c>
      <c r="P20" s="208">
        <v>9.2848044510999994</v>
      </c>
      <c r="Q20" s="208">
        <v>9.3465763771999999</v>
      </c>
      <c r="R20" s="208">
        <v>9.3390045925000003</v>
      </c>
      <c r="S20" s="208">
        <v>10.067154449</v>
      </c>
      <c r="T20" s="208">
        <v>10.737714739999999</v>
      </c>
      <c r="U20" s="208">
        <v>10.786064510999999</v>
      </c>
      <c r="V20" s="208">
        <v>10.570473219</v>
      </c>
      <c r="W20" s="208">
        <v>10.028886089</v>
      </c>
      <c r="X20" s="208">
        <v>9.5559895361000002</v>
      </c>
      <c r="Y20" s="208">
        <v>9.2322388484999998</v>
      </c>
      <c r="Z20" s="208">
        <v>9.0389579389999994</v>
      </c>
      <c r="AA20" s="208">
        <v>8.7349903932000004</v>
      </c>
      <c r="AB20" s="208">
        <v>9.0198755245999997</v>
      </c>
      <c r="AC20" s="208">
        <v>9.1772777971000004</v>
      </c>
      <c r="AD20" s="208">
        <v>9.3571111377000005</v>
      </c>
      <c r="AE20" s="208">
        <v>10.008897785</v>
      </c>
      <c r="AF20" s="208">
        <v>10.687248664</v>
      </c>
      <c r="AG20" s="208">
        <v>10.601475904000001</v>
      </c>
      <c r="AH20" s="208">
        <v>10.578756876</v>
      </c>
      <c r="AI20" s="208">
        <v>10.062903208</v>
      </c>
      <c r="AJ20" s="208">
        <v>9.3210069427000004</v>
      </c>
      <c r="AK20" s="208">
        <v>9.1238335964000008</v>
      </c>
      <c r="AL20" s="208">
        <v>8.9083096034999993</v>
      </c>
      <c r="AM20" s="208">
        <v>8.9058852808999998</v>
      </c>
      <c r="AN20" s="208">
        <v>9.0914074986000006</v>
      </c>
      <c r="AO20" s="208">
        <v>9.2231556961999992</v>
      </c>
      <c r="AP20" s="208">
        <v>9.5037108827000001</v>
      </c>
      <c r="AQ20" s="208">
        <v>10.132821181000001</v>
      </c>
      <c r="AR20" s="208">
        <v>10.620826872</v>
      </c>
      <c r="AS20" s="208">
        <v>10.470939999</v>
      </c>
      <c r="AT20" s="208">
        <v>10.48011625</v>
      </c>
      <c r="AU20" s="208">
        <v>10.01</v>
      </c>
      <c r="AV20" s="208">
        <v>9.2899999999999991</v>
      </c>
      <c r="AW20" s="208">
        <v>9.2880640000000003</v>
      </c>
      <c r="AX20" s="208">
        <v>9.1043819999999993</v>
      </c>
      <c r="AY20" s="333">
        <v>9.1112780000000004</v>
      </c>
      <c r="AZ20" s="333">
        <v>9.3177690000000002</v>
      </c>
      <c r="BA20" s="333">
        <v>9.5105339999999998</v>
      </c>
      <c r="BB20" s="333">
        <v>9.7420799999999996</v>
      </c>
      <c r="BC20" s="333">
        <v>10.26867</v>
      </c>
      <c r="BD20" s="333">
        <v>10.843299999999999</v>
      </c>
      <c r="BE20" s="333">
        <v>10.741099999999999</v>
      </c>
      <c r="BF20" s="333">
        <v>10.76796</v>
      </c>
      <c r="BG20" s="333">
        <v>10.41497</v>
      </c>
      <c r="BH20" s="333">
        <v>9.5770719999999994</v>
      </c>
      <c r="BI20" s="333">
        <v>9.5035329999999991</v>
      </c>
      <c r="BJ20" s="333">
        <v>9.0951240000000002</v>
      </c>
      <c r="BK20" s="333">
        <v>9.0450389999999992</v>
      </c>
      <c r="BL20" s="333">
        <v>9.2115709999999993</v>
      </c>
      <c r="BM20" s="333">
        <v>9.3810970000000005</v>
      </c>
      <c r="BN20" s="333">
        <v>9.6386939999999992</v>
      </c>
      <c r="BO20" s="333">
        <v>10.22697</v>
      </c>
      <c r="BP20" s="333">
        <v>10.82432</v>
      </c>
      <c r="BQ20" s="333">
        <v>10.724970000000001</v>
      </c>
      <c r="BR20" s="333">
        <v>10.67413</v>
      </c>
      <c r="BS20" s="333">
        <v>10.250540000000001</v>
      </c>
      <c r="BT20" s="333">
        <v>9.4499929999999992</v>
      </c>
      <c r="BU20" s="333">
        <v>9.3526220000000002</v>
      </c>
      <c r="BV20" s="333">
        <v>9.0647819999999992</v>
      </c>
    </row>
    <row r="21" spans="1:74" ht="11.1" customHeight="1" x14ac:dyDescent="0.2">
      <c r="A21" s="119" t="s">
        <v>634</v>
      </c>
      <c r="B21" s="199" t="s">
        <v>438</v>
      </c>
      <c r="C21" s="208">
        <v>9.3016836072999993</v>
      </c>
      <c r="D21" s="208">
        <v>9.4568581853999998</v>
      </c>
      <c r="E21" s="208">
        <v>9.3903384501999998</v>
      </c>
      <c r="F21" s="208">
        <v>9.3687279603999993</v>
      </c>
      <c r="G21" s="208">
        <v>9.3196901930999996</v>
      </c>
      <c r="H21" s="208">
        <v>9.3391684581999996</v>
      </c>
      <c r="I21" s="208">
        <v>9.3712894600999999</v>
      </c>
      <c r="J21" s="208">
        <v>9.4052422432</v>
      </c>
      <c r="K21" s="208">
        <v>9.5156722935999998</v>
      </c>
      <c r="L21" s="208">
        <v>9.5165879196999992</v>
      </c>
      <c r="M21" s="208">
        <v>9.3562371358000007</v>
      </c>
      <c r="N21" s="208">
        <v>9.3607272437999995</v>
      </c>
      <c r="O21" s="208">
        <v>9.5856704018999999</v>
      </c>
      <c r="P21" s="208">
        <v>9.6523029432000005</v>
      </c>
      <c r="Q21" s="208">
        <v>9.2953135608000004</v>
      </c>
      <c r="R21" s="208">
        <v>9.3284743287000005</v>
      </c>
      <c r="S21" s="208">
        <v>9.1831770759999998</v>
      </c>
      <c r="T21" s="208">
        <v>9.2835576578999994</v>
      </c>
      <c r="U21" s="208">
        <v>9.2566834768999993</v>
      </c>
      <c r="V21" s="208">
        <v>9.0761006828999999</v>
      </c>
      <c r="W21" s="208">
        <v>9.1561700517000002</v>
      </c>
      <c r="X21" s="208">
        <v>9.3116434453999997</v>
      </c>
      <c r="Y21" s="208">
        <v>9.3763192314000001</v>
      </c>
      <c r="Z21" s="208">
        <v>9.2231956063999991</v>
      </c>
      <c r="AA21" s="208">
        <v>9.3108152247000007</v>
      </c>
      <c r="AB21" s="208">
        <v>9.5809942592000006</v>
      </c>
      <c r="AC21" s="208">
        <v>9.4228549725999997</v>
      </c>
      <c r="AD21" s="208">
        <v>9.4596731559999991</v>
      </c>
      <c r="AE21" s="208">
        <v>9.2843065869999997</v>
      </c>
      <c r="AF21" s="208">
        <v>9.3080561887000002</v>
      </c>
      <c r="AG21" s="208">
        <v>9.3564680361000008</v>
      </c>
      <c r="AH21" s="208">
        <v>9.3008046527000001</v>
      </c>
      <c r="AI21" s="208">
        <v>9.3404175110000001</v>
      </c>
      <c r="AJ21" s="208">
        <v>9.3318351653999994</v>
      </c>
      <c r="AK21" s="208">
        <v>9.4842970589999993</v>
      </c>
      <c r="AL21" s="208">
        <v>9.1403209522999997</v>
      </c>
      <c r="AM21" s="208">
        <v>9.1109447742</v>
      </c>
      <c r="AN21" s="208">
        <v>9.3105914865999999</v>
      </c>
      <c r="AO21" s="208">
        <v>9.2976455823999995</v>
      </c>
      <c r="AP21" s="208">
        <v>9.3050858133999999</v>
      </c>
      <c r="AQ21" s="208">
        <v>8.6929876194000002</v>
      </c>
      <c r="AR21" s="208">
        <v>9.0872441444999996</v>
      </c>
      <c r="AS21" s="208">
        <v>9.0071027243999993</v>
      </c>
      <c r="AT21" s="208">
        <v>9.0844851918000007</v>
      </c>
      <c r="AU21" s="208">
        <v>9.19</v>
      </c>
      <c r="AV21" s="208">
        <v>9.09</v>
      </c>
      <c r="AW21" s="208">
        <v>9.1683000000000003</v>
      </c>
      <c r="AX21" s="208">
        <v>8.8292319999999993</v>
      </c>
      <c r="AY21" s="333">
        <v>8.8283550000000002</v>
      </c>
      <c r="AZ21" s="333">
        <v>9.0571079999999995</v>
      </c>
      <c r="BA21" s="333">
        <v>9.1008650000000006</v>
      </c>
      <c r="BB21" s="333">
        <v>9.1673369999999998</v>
      </c>
      <c r="BC21" s="333">
        <v>8.5902200000000004</v>
      </c>
      <c r="BD21" s="333">
        <v>9.0345689999999994</v>
      </c>
      <c r="BE21" s="333">
        <v>9.0304769999999994</v>
      </c>
      <c r="BF21" s="333">
        <v>9.1745619999999999</v>
      </c>
      <c r="BG21" s="333">
        <v>9.3611199999999997</v>
      </c>
      <c r="BH21" s="333">
        <v>9.2893699999999999</v>
      </c>
      <c r="BI21" s="333">
        <v>9.370158</v>
      </c>
      <c r="BJ21" s="333">
        <v>9.0312549999999998</v>
      </c>
      <c r="BK21" s="333">
        <v>9.0082299999999993</v>
      </c>
      <c r="BL21" s="333">
        <v>9.2184779999999993</v>
      </c>
      <c r="BM21" s="333">
        <v>9.2336910000000003</v>
      </c>
      <c r="BN21" s="333">
        <v>9.2612430000000003</v>
      </c>
      <c r="BO21" s="333">
        <v>8.6729450000000003</v>
      </c>
      <c r="BP21" s="333">
        <v>9.1320689999999995</v>
      </c>
      <c r="BQ21" s="333">
        <v>9.1311180000000007</v>
      </c>
      <c r="BR21" s="333">
        <v>9.2550129999999999</v>
      </c>
      <c r="BS21" s="333">
        <v>9.3968299999999996</v>
      </c>
      <c r="BT21" s="333">
        <v>9.3276599999999998</v>
      </c>
      <c r="BU21" s="333">
        <v>9.4241899999999994</v>
      </c>
      <c r="BV21" s="333">
        <v>9.0638450000000006</v>
      </c>
    </row>
    <row r="22" spans="1:74" ht="11.1" customHeight="1" x14ac:dyDescent="0.2">
      <c r="A22" s="119" t="s">
        <v>635</v>
      </c>
      <c r="B22" s="199" t="s">
        <v>439</v>
      </c>
      <c r="C22" s="208">
        <v>10.505013047</v>
      </c>
      <c r="D22" s="208">
        <v>10.682125572</v>
      </c>
      <c r="E22" s="208">
        <v>10.600890358999999</v>
      </c>
      <c r="F22" s="208">
        <v>10.509807350999999</v>
      </c>
      <c r="G22" s="208">
        <v>10.495705541</v>
      </c>
      <c r="H22" s="208">
        <v>10.734287952000001</v>
      </c>
      <c r="I22" s="208">
        <v>10.615406162999999</v>
      </c>
      <c r="J22" s="208">
        <v>10.597739946000001</v>
      </c>
      <c r="K22" s="208">
        <v>10.727172348</v>
      </c>
      <c r="L22" s="208">
        <v>10.503359146999999</v>
      </c>
      <c r="M22" s="208">
        <v>10.69653512</v>
      </c>
      <c r="N22" s="208">
        <v>10.567096673</v>
      </c>
      <c r="O22" s="208">
        <v>10.326085472000001</v>
      </c>
      <c r="P22" s="208">
        <v>10.621206147000001</v>
      </c>
      <c r="Q22" s="208">
        <v>10.781160549000001</v>
      </c>
      <c r="R22" s="208">
        <v>10.629836315</v>
      </c>
      <c r="S22" s="208">
        <v>10.456703439</v>
      </c>
      <c r="T22" s="208">
        <v>10.525404978999999</v>
      </c>
      <c r="U22" s="208">
        <v>10.366825970000001</v>
      </c>
      <c r="V22" s="208">
        <v>10.426353352</v>
      </c>
      <c r="W22" s="208">
        <v>10.418471617</v>
      </c>
      <c r="X22" s="208">
        <v>10.391783078</v>
      </c>
      <c r="Y22" s="208">
        <v>10.769508717000001</v>
      </c>
      <c r="Z22" s="208">
        <v>10.6463038</v>
      </c>
      <c r="AA22" s="208">
        <v>10.666324405999999</v>
      </c>
      <c r="AB22" s="208">
        <v>10.899272472</v>
      </c>
      <c r="AC22" s="208">
        <v>10.776482851000001</v>
      </c>
      <c r="AD22" s="208">
        <v>10.784565212</v>
      </c>
      <c r="AE22" s="208">
        <v>10.692703759</v>
      </c>
      <c r="AF22" s="208">
        <v>10.816802999</v>
      </c>
      <c r="AG22" s="208">
        <v>10.806621345</v>
      </c>
      <c r="AH22" s="208">
        <v>10.744997418000001</v>
      </c>
      <c r="AI22" s="208">
        <v>10.612079591000001</v>
      </c>
      <c r="AJ22" s="208">
        <v>10.569602769999999</v>
      </c>
      <c r="AK22" s="208">
        <v>10.969699339</v>
      </c>
      <c r="AL22" s="208">
        <v>10.575673049000001</v>
      </c>
      <c r="AM22" s="208">
        <v>10.788345135</v>
      </c>
      <c r="AN22" s="208">
        <v>10.685620838</v>
      </c>
      <c r="AO22" s="208">
        <v>10.774798455999999</v>
      </c>
      <c r="AP22" s="208">
        <v>10.785599983999999</v>
      </c>
      <c r="AQ22" s="208">
        <v>10.892404013</v>
      </c>
      <c r="AR22" s="208">
        <v>10.818758359</v>
      </c>
      <c r="AS22" s="208">
        <v>10.569085908</v>
      </c>
      <c r="AT22" s="208">
        <v>10.52904653</v>
      </c>
      <c r="AU22" s="208">
        <v>10.7</v>
      </c>
      <c r="AV22" s="208">
        <v>10.71</v>
      </c>
      <c r="AW22" s="208">
        <v>10.9849</v>
      </c>
      <c r="AX22" s="208">
        <v>10.54458</v>
      </c>
      <c r="AY22" s="333">
        <v>10.787559999999999</v>
      </c>
      <c r="AZ22" s="333">
        <v>10.73115</v>
      </c>
      <c r="BA22" s="333">
        <v>10.86223</v>
      </c>
      <c r="BB22" s="333">
        <v>10.83536</v>
      </c>
      <c r="BC22" s="333">
        <v>10.89601</v>
      </c>
      <c r="BD22" s="333">
        <v>10.848990000000001</v>
      </c>
      <c r="BE22" s="333">
        <v>10.744870000000001</v>
      </c>
      <c r="BF22" s="333">
        <v>10.71846</v>
      </c>
      <c r="BG22" s="333">
        <v>10.90896</v>
      </c>
      <c r="BH22" s="333">
        <v>10.95819</v>
      </c>
      <c r="BI22" s="333">
        <v>11.23902</v>
      </c>
      <c r="BJ22" s="333">
        <v>10.78715</v>
      </c>
      <c r="BK22" s="333">
        <v>11.01702</v>
      </c>
      <c r="BL22" s="333">
        <v>10.9291</v>
      </c>
      <c r="BM22" s="333">
        <v>11.033049999999999</v>
      </c>
      <c r="BN22" s="333">
        <v>10.99295</v>
      </c>
      <c r="BO22" s="333">
        <v>11.04937</v>
      </c>
      <c r="BP22" s="333">
        <v>10.99621</v>
      </c>
      <c r="BQ22" s="333">
        <v>10.89898</v>
      </c>
      <c r="BR22" s="333">
        <v>10.87274</v>
      </c>
      <c r="BS22" s="333">
        <v>11.05945</v>
      </c>
      <c r="BT22" s="333">
        <v>11.1144</v>
      </c>
      <c r="BU22" s="333">
        <v>11.4078</v>
      </c>
      <c r="BV22" s="333">
        <v>10.9392</v>
      </c>
    </row>
    <row r="23" spans="1:74" ht="11.1" customHeight="1" x14ac:dyDescent="0.2">
      <c r="A23" s="119" t="s">
        <v>636</v>
      </c>
      <c r="B23" s="199" t="s">
        <v>440</v>
      </c>
      <c r="C23" s="208">
        <v>8.1837244055999996</v>
      </c>
      <c r="D23" s="208">
        <v>8.5284943652000003</v>
      </c>
      <c r="E23" s="208">
        <v>8.3276331340999992</v>
      </c>
      <c r="F23" s="208">
        <v>8.3797701587999995</v>
      </c>
      <c r="G23" s="208">
        <v>8.3562124220000005</v>
      </c>
      <c r="H23" s="208">
        <v>8.5286452552000007</v>
      </c>
      <c r="I23" s="208">
        <v>8.4070348823999996</v>
      </c>
      <c r="J23" s="208">
        <v>8.3282682109999993</v>
      </c>
      <c r="K23" s="208">
        <v>8.3395751196999992</v>
      </c>
      <c r="L23" s="208">
        <v>8.2672742182000007</v>
      </c>
      <c r="M23" s="208">
        <v>8.3416489781000003</v>
      </c>
      <c r="N23" s="208">
        <v>8.1245910273999993</v>
      </c>
      <c r="O23" s="208">
        <v>8.2744505578999998</v>
      </c>
      <c r="P23" s="208">
        <v>8.5578313186999999</v>
      </c>
      <c r="Q23" s="208">
        <v>8.4581397773999996</v>
      </c>
      <c r="R23" s="208">
        <v>8.2587332962000009</v>
      </c>
      <c r="S23" s="208">
        <v>8.1713080133999991</v>
      </c>
      <c r="T23" s="208">
        <v>8.2686824323000003</v>
      </c>
      <c r="U23" s="208">
        <v>8.1653751182000001</v>
      </c>
      <c r="V23" s="208">
        <v>8.3063856987999998</v>
      </c>
      <c r="W23" s="208">
        <v>8.0873388427999995</v>
      </c>
      <c r="X23" s="208">
        <v>8.0042747718000005</v>
      </c>
      <c r="Y23" s="208">
        <v>8.1848480943999995</v>
      </c>
      <c r="Z23" s="208">
        <v>7.8606613000000003</v>
      </c>
      <c r="AA23" s="208">
        <v>7.9995919267</v>
      </c>
      <c r="AB23" s="208">
        <v>8.1676557253999995</v>
      </c>
      <c r="AC23" s="208">
        <v>8.2435862590000006</v>
      </c>
      <c r="AD23" s="208">
        <v>8.1817895638000007</v>
      </c>
      <c r="AE23" s="208">
        <v>8.0570664978999993</v>
      </c>
      <c r="AF23" s="208">
        <v>8.1344257654999996</v>
      </c>
      <c r="AG23" s="208">
        <v>8.0842747172999996</v>
      </c>
      <c r="AH23" s="208">
        <v>8.4295766684999993</v>
      </c>
      <c r="AI23" s="208">
        <v>8.4771456610999998</v>
      </c>
      <c r="AJ23" s="208">
        <v>8.1878670627000005</v>
      </c>
      <c r="AK23" s="208">
        <v>8.2484006099999991</v>
      </c>
      <c r="AL23" s="208">
        <v>8.0467049095000007</v>
      </c>
      <c r="AM23" s="208">
        <v>7.7060035743000004</v>
      </c>
      <c r="AN23" s="208">
        <v>7.9696740794999998</v>
      </c>
      <c r="AO23" s="208">
        <v>7.8632070476999996</v>
      </c>
      <c r="AP23" s="208">
        <v>7.9035665257999996</v>
      </c>
      <c r="AQ23" s="208">
        <v>7.8276822531999999</v>
      </c>
      <c r="AR23" s="208">
        <v>7.8804726730999999</v>
      </c>
      <c r="AS23" s="208">
        <v>7.6975713693000003</v>
      </c>
      <c r="AT23" s="208">
        <v>7.9057272368999998</v>
      </c>
      <c r="AU23" s="208">
        <v>8.1</v>
      </c>
      <c r="AV23" s="208">
        <v>7.9</v>
      </c>
      <c r="AW23" s="208">
        <v>8.4005840000000003</v>
      </c>
      <c r="AX23" s="208">
        <v>8.1939410000000006</v>
      </c>
      <c r="AY23" s="333">
        <v>7.8740819999999996</v>
      </c>
      <c r="AZ23" s="333">
        <v>8.1648139999999998</v>
      </c>
      <c r="BA23" s="333">
        <v>8.1105070000000001</v>
      </c>
      <c r="BB23" s="333">
        <v>8.2220080000000006</v>
      </c>
      <c r="BC23" s="333">
        <v>8.2111389999999993</v>
      </c>
      <c r="BD23" s="333">
        <v>8.3091950000000008</v>
      </c>
      <c r="BE23" s="333">
        <v>8.1426449999999999</v>
      </c>
      <c r="BF23" s="333">
        <v>8.3757979999999996</v>
      </c>
      <c r="BG23" s="333">
        <v>8.4268160000000005</v>
      </c>
      <c r="BH23" s="333">
        <v>7.9967769999999998</v>
      </c>
      <c r="BI23" s="333">
        <v>8.4639690000000005</v>
      </c>
      <c r="BJ23" s="333">
        <v>8.2582640000000005</v>
      </c>
      <c r="BK23" s="333">
        <v>7.9410020000000001</v>
      </c>
      <c r="BL23" s="333">
        <v>8.2650659999999991</v>
      </c>
      <c r="BM23" s="333">
        <v>8.233587</v>
      </c>
      <c r="BN23" s="333">
        <v>8.318721</v>
      </c>
      <c r="BO23" s="333">
        <v>8.3020560000000003</v>
      </c>
      <c r="BP23" s="333">
        <v>8.4166519999999991</v>
      </c>
      <c r="BQ23" s="333">
        <v>8.2682420000000008</v>
      </c>
      <c r="BR23" s="333">
        <v>8.5096419999999995</v>
      </c>
      <c r="BS23" s="333">
        <v>8.4912530000000004</v>
      </c>
      <c r="BT23" s="333">
        <v>8.0868300000000009</v>
      </c>
      <c r="BU23" s="333">
        <v>8.5496499999999997</v>
      </c>
      <c r="BV23" s="333">
        <v>8.3151949999999992</v>
      </c>
    </row>
    <row r="24" spans="1:74" ht="11.1" customHeight="1" x14ac:dyDescent="0.2">
      <c r="A24" s="119" t="s">
        <v>637</v>
      </c>
      <c r="B24" s="199" t="s">
        <v>441</v>
      </c>
      <c r="C24" s="208">
        <v>8.9184787960000005</v>
      </c>
      <c r="D24" s="208">
        <v>9.1451565277999993</v>
      </c>
      <c r="E24" s="208">
        <v>9.1966350315999996</v>
      </c>
      <c r="F24" s="208">
        <v>9.3613606390000008</v>
      </c>
      <c r="G24" s="208">
        <v>9.9024306801000002</v>
      </c>
      <c r="H24" s="208">
        <v>10.191916329</v>
      </c>
      <c r="I24" s="208">
        <v>10.140595766000001</v>
      </c>
      <c r="J24" s="208">
        <v>9.9266288518000003</v>
      </c>
      <c r="K24" s="208">
        <v>9.8336111615000004</v>
      </c>
      <c r="L24" s="208">
        <v>9.8874692836999998</v>
      </c>
      <c r="M24" s="208">
        <v>9.2738173024999995</v>
      </c>
      <c r="N24" s="208">
        <v>9.1102557064000003</v>
      </c>
      <c r="O24" s="208">
        <v>9.0160194981000004</v>
      </c>
      <c r="P24" s="208">
        <v>9.2550665136999992</v>
      </c>
      <c r="Q24" s="208">
        <v>9.2471794535999994</v>
      </c>
      <c r="R24" s="208">
        <v>9.4400546678000001</v>
      </c>
      <c r="S24" s="208">
        <v>9.8375279198999994</v>
      </c>
      <c r="T24" s="208">
        <v>10.029677682000001</v>
      </c>
      <c r="U24" s="208">
        <v>9.9727562140000003</v>
      </c>
      <c r="V24" s="208">
        <v>9.9674361450000006</v>
      </c>
      <c r="W24" s="208">
        <v>9.7902898099000009</v>
      </c>
      <c r="X24" s="208">
        <v>9.6951900439000003</v>
      </c>
      <c r="Y24" s="208">
        <v>9.1967178474000004</v>
      </c>
      <c r="Z24" s="208">
        <v>8.8806673651000008</v>
      </c>
      <c r="AA24" s="208">
        <v>8.9892061576</v>
      </c>
      <c r="AB24" s="208">
        <v>9.3267451757999993</v>
      </c>
      <c r="AC24" s="208">
        <v>9.2235470088000007</v>
      </c>
      <c r="AD24" s="208">
        <v>9.3200357034000003</v>
      </c>
      <c r="AE24" s="208">
        <v>9.6672748439999996</v>
      </c>
      <c r="AF24" s="208">
        <v>10.178320143000001</v>
      </c>
      <c r="AG24" s="208">
        <v>10.119324625000001</v>
      </c>
      <c r="AH24" s="208">
        <v>10.028869093999999</v>
      </c>
      <c r="AI24" s="208">
        <v>9.8693629397000002</v>
      </c>
      <c r="AJ24" s="208">
        <v>9.5813932976</v>
      </c>
      <c r="AK24" s="208">
        <v>9.0910429798999992</v>
      </c>
      <c r="AL24" s="208">
        <v>8.8970051497</v>
      </c>
      <c r="AM24" s="208">
        <v>8.8884433203000004</v>
      </c>
      <c r="AN24" s="208">
        <v>9.0440896369000008</v>
      </c>
      <c r="AO24" s="208">
        <v>9.0909336634999995</v>
      </c>
      <c r="AP24" s="208">
        <v>9.3933777811999999</v>
      </c>
      <c r="AQ24" s="208">
        <v>9.7712750957000001</v>
      </c>
      <c r="AR24" s="208">
        <v>10.222425848</v>
      </c>
      <c r="AS24" s="208">
        <v>10.171190686999999</v>
      </c>
      <c r="AT24" s="208">
        <v>10.045539088</v>
      </c>
      <c r="AU24" s="208">
        <v>10.039999999999999</v>
      </c>
      <c r="AV24" s="208">
        <v>9.06</v>
      </c>
      <c r="AW24" s="208">
        <v>8.7345760000000006</v>
      </c>
      <c r="AX24" s="208">
        <v>8.6429240000000007</v>
      </c>
      <c r="AY24" s="333">
        <v>8.7282740000000008</v>
      </c>
      <c r="AZ24" s="333">
        <v>8.9394179999999999</v>
      </c>
      <c r="BA24" s="333">
        <v>9.015371</v>
      </c>
      <c r="BB24" s="333">
        <v>9.3650749999999992</v>
      </c>
      <c r="BC24" s="333">
        <v>9.8148850000000003</v>
      </c>
      <c r="BD24" s="333">
        <v>10.31691</v>
      </c>
      <c r="BE24" s="333">
        <v>10.316079999999999</v>
      </c>
      <c r="BF24" s="333">
        <v>10.217650000000001</v>
      </c>
      <c r="BG24" s="333">
        <v>10.14207</v>
      </c>
      <c r="BH24" s="333">
        <v>9.1211629999999992</v>
      </c>
      <c r="BI24" s="333">
        <v>8.7535000000000007</v>
      </c>
      <c r="BJ24" s="333">
        <v>8.6490320000000001</v>
      </c>
      <c r="BK24" s="333">
        <v>8.7119429999999998</v>
      </c>
      <c r="BL24" s="333">
        <v>8.8893269999999998</v>
      </c>
      <c r="BM24" s="333">
        <v>8.9925320000000006</v>
      </c>
      <c r="BN24" s="333">
        <v>9.3389520000000008</v>
      </c>
      <c r="BO24" s="333">
        <v>9.7806630000000006</v>
      </c>
      <c r="BP24" s="333">
        <v>10.258520000000001</v>
      </c>
      <c r="BQ24" s="333">
        <v>10.25048</v>
      </c>
      <c r="BR24" s="333">
        <v>10.156980000000001</v>
      </c>
      <c r="BS24" s="333">
        <v>10.095280000000001</v>
      </c>
      <c r="BT24" s="333">
        <v>9.0893200000000007</v>
      </c>
      <c r="BU24" s="333">
        <v>8.7537369999999992</v>
      </c>
      <c r="BV24" s="333">
        <v>8.6930779999999999</v>
      </c>
    </row>
    <row r="25" spans="1:74" ht="11.1" customHeight="1" x14ac:dyDescent="0.2">
      <c r="A25" s="119" t="s">
        <v>638</v>
      </c>
      <c r="B25" s="201" t="s">
        <v>442</v>
      </c>
      <c r="C25" s="208">
        <v>12.180746256999999</v>
      </c>
      <c r="D25" s="208">
        <v>12.592083952999999</v>
      </c>
      <c r="E25" s="208">
        <v>12.778686368000001</v>
      </c>
      <c r="F25" s="208">
        <v>12.268920512999999</v>
      </c>
      <c r="G25" s="208">
        <v>13.168300628000001</v>
      </c>
      <c r="H25" s="208">
        <v>14.837654941</v>
      </c>
      <c r="I25" s="208">
        <v>15.010835578</v>
      </c>
      <c r="J25" s="208">
        <v>15.232866805</v>
      </c>
      <c r="K25" s="208">
        <v>15.587652650000001</v>
      </c>
      <c r="L25" s="208">
        <v>14.786768735000001</v>
      </c>
      <c r="M25" s="208">
        <v>13.256161876</v>
      </c>
      <c r="N25" s="208">
        <v>12.554975109000001</v>
      </c>
      <c r="O25" s="208">
        <v>12.775239257000001</v>
      </c>
      <c r="P25" s="208">
        <v>12.792936924999999</v>
      </c>
      <c r="Q25" s="208">
        <v>13.028551917</v>
      </c>
      <c r="R25" s="208">
        <v>13.023494317999999</v>
      </c>
      <c r="S25" s="208">
        <v>13.584921553999999</v>
      </c>
      <c r="T25" s="208">
        <v>15.242711383</v>
      </c>
      <c r="U25" s="208">
        <v>15.923991055</v>
      </c>
      <c r="V25" s="208">
        <v>16.336530929999999</v>
      </c>
      <c r="W25" s="208">
        <v>14.709594266</v>
      </c>
      <c r="X25" s="208">
        <v>15.047869337</v>
      </c>
      <c r="Y25" s="208">
        <v>13.703727838000001</v>
      </c>
      <c r="Z25" s="208">
        <v>13.261645355000001</v>
      </c>
      <c r="AA25" s="208">
        <v>12.911320523000001</v>
      </c>
      <c r="AB25" s="208">
        <v>13.023989509</v>
      </c>
      <c r="AC25" s="208">
        <v>12.80968296</v>
      </c>
      <c r="AD25" s="208">
        <v>13.06359571</v>
      </c>
      <c r="AE25" s="208">
        <v>13.635050548000001</v>
      </c>
      <c r="AF25" s="208">
        <v>15.464039723999999</v>
      </c>
      <c r="AG25" s="208">
        <v>16.159099424000001</v>
      </c>
      <c r="AH25" s="208">
        <v>16.066681512999999</v>
      </c>
      <c r="AI25" s="208">
        <v>16.255131692999999</v>
      </c>
      <c r="AJ25" s="208">
        <v>15.411523224</v>
      </c>
      <c r="AK25" s="208">
        <v>14.248738242</v>
      </c>
      <c r="AL25" s="208">
        <v>13.271224097999999</v>
      </c>
      <c r="AM25" s="208">
        <v>13.354796757000001</v>
      </c>
      <c r="AN25" s="208">
        <v>13.546630129</v>
      </c>
      <c r="AO25" s="208">
        <v>13.602223693999999</v>
      </c>
      <c r="AP25" s="208">
        <v>13.22495464</v>
      </c>
      <c r="AQ25" s="208">
        <v>14.507601422</v>
      </c>
      <c r="AR25" s="208">
        <v>16.464047939</v>
      </c>
      <c r="AS25" s="208">
        <v>16.923097273</v>
      </c>
      <c r="AT25" s="208">
        <v>17.557300162000001</v>
      </c>
      <c r="AU25" s="208">
        <v>17.149999999999999</v>
      </c>
      <c r="AV25" s="208">
        <v>15.97</v>
      </c>
      <c r="AW25" s="208">
        <v>14.56589</v>
      </c>
      <c r="AX25" s="208">
        <v>13.325749999999999</v>
      </c>
      <c r="AY25" s="333">
        <v>13.39073</v>
      </c>
      <c r="AZ25" s="333">
        <v>13.538259999999999</v>
      </c>
      <c r="BA25" s="333">
        <v>13.534610000000001</v>
      </c>
      <c r="BB25" s="333">
        <v>13.405340000000001</v>
      </c>
      <c r="BC25" s="333">
        <v>14.835699999999999</v>
      </c>
      <c r="BD25" s="333">
        <v>16.9819</v>
      </c>
      <c r="BE25" s="333">
        <v>17.536660000000001</v>
      </c>
      <c r="BF25" s="333">
        <v>18.228929999999998</v>
      </c>
      <c r="BG25" s="333">
        <v>17.59534</v>
      </c>
      <c r="BH25" s="333">
        <v>16.31203</v>
      </c>
      <c r="BI25" s="333">
        <v>14.837009999999999</v>
      </c>
      <c r="BJ25" s="333">
        <v>13.594329999999999</v>
      </c>
      <c r="BK25" s="333">
        <v>13.57897</v>
      </c>
      <c r="BL25" s="333">
        <v>13.67895</v>
      </c>
      <c r="BM25" s="333">
        <v>13.8432</v>
      </c>
      <c r="BN25" s="333">
        <v>13.71895</v>
      </c>
      <c r="BO25" s="333">
        <v>15.17858</v>
      </c>
      <c r="BP25" s="333">
        <v>17.307590000000001</v>
      </c>
      <c r="BQ25" s="333">
        <v>17.858239999999999</v>
      </c>
      <c r="BR25" s="333">
        <v>18.540489999999998</v>
      </c>
      <c r="BS25" s="333">
        <v>17.858129999999999</v>
      </c>
      <c r="BT25" s="333">
        <v>16.532579999999999</v>
      </c>
      <c r="BU25" s="333">
        <v>15.116860000000001</v>
      </c>
      <c r="BV25" s="333">
        <v>13.978160000000001</v>
      </c>
    </row>
    <row r="26" spans="1:74" ht="11.1" customHeight="1" x14ac:dyDescent="0.2">
      <c r="A26" s="119" t="s">
        <v>639</v>
      </c>
      <c r="B26" s="201" t="s">
        <v>416</v>
      </c>
      <c r="C26" s="208">
        <v>10.210000000000001</v>
      </c>
      <c r="D26" s="208">
        <v>10.48</v>
      </c>
      <c r="E26" s="208">
        <v>10.46</v>
      </c>
      <c r="F26" s="208">
        <v>10.4</v>
      </c>
      <c r="G26" s="208">
        <v>10.59</v>
      </c>
      <c r="H26" s="208">
        <v>11.01</v>
      </c>
      <c r="I26" s="208">
        <v>10.97</v>
      </c>
      <c r="J26" s="208">
        <v>11.01</v>
      </c>
      <c r="K26" s="208">
        <v>11.03</v>
      </c>
      <c r="L26" s="208">
        <v>10.78</v>
      </c>
      <c r="M26" s="208">
        <v>10.49</v>
      </c>
      <c r="N26" s="208">
        <v>10.28</v>
      </c>
      <c r="O26" s="208">
        <v>10.49</v>
      </c>
      <c r="P26" s="208">
        <v>10.65</v>
      </c>
      <c r="Q26" s="208">
        <v>10.51</v>
      </c>
      <c r="R26" s="208">
        <v>10.46</v>
      </c>
      <c r="S26" s="208">
        <v>10.51</v>
      </c>
      <c r="T26" s="208">
        <v>10.84</v>
      </c>
      <c r="U26" s="208">
        <v>11</v>
      </c>
      <c r="V26" s="208">
        <v>11.03</v>
      </c>
      <c r="W26" s="208">
        <v>10.72</v>
      </c>
      <c r="X26" s="208">
        <v>10.77</v>
      </c>
      <c r="Y26" s="208">
        <v>10.54</v>
      </c>
      <c r="Z26" s="208">
        <v>10.33</v>
      </c>
      <c r="AA26" s="208">
        <v>10.3</v>
      </c>
      <c r="AB26" s="208">
        <v>10.54</v>
      </c>
      <c r="AC26" s="208">
        <v>10.46</v>
      </c>
      <c r="AD26" s="208">
        <v>10.52</v>
      </c>
      <c r="AE26" s="208">
        <v>10.54</v>
      </c>
      <c r="AF26" s="208">
        <v>10.9</v>
      </c>
      <c r="AG26" s="208">
        <v>11.02</v>
      </c>
      <c r="AH26" s="208">
        <v>11.02</v>
      </c>
      <c r="AI26" s="208">
        <v>10.96</v>
      </c>
      <c r="AJ26" s="208">
        <v>10.74</v>
      </c>
      <c r="AK26" s="208">
        <v>10.57</v>
      </c>
      <c r="AL26" s="208">
        <v>10.32</v>
      </c>
      <c r="AM26" s="208">
        <v>10.24</v>
      </c>
      <c r="AN26" s="208">
        <v>10.36</v>
      </c>
      <c r="AO26" s="208">
        <v>10.41</v>
      </c>
      <c r="AP26" s="208">
        <v>10.42</v>
      </c>
      <c r="AQ26" s="208">
        <v>10.46</v>
      </c>
      <c r="AR26" s="208">
        <v>10.95</v>
      </c>
      <c r="AS26" s="208">
        <v>10.9</v>
      </c>
      <c r="AT26" s="208">
        <v>10.95</v>
      </c>
      <c r="AU26" s="208">
        <v>11.07</v>
      </c>
      <c r="AV26" s="208">
        <v>10.73</v>
      </c>
      <c r="AW26" s="208">
        <v>10.51238</v>
      </c>
      <c r="AX26" s="208">
        <v>10.184519999999999</v>
      </c>
      <c r="AY26" s="333">
        <v>10.12247</v>
      </c>
      <c r="AZ26" s="333">
        <v>10.28731</v>
      </c>
      <c r="BA26" s="333">
        <v>10.394069999999999</v>
      </c>
      <c r="BB26" s="333">
        <v>10.52026</v>
      </c>
      <c r="BC26" s="333">
        <v>10.58379</v>
      </c>
      <c r="BD26" s="333">
        <v>11.131209999999999</v>
      </c>
      <c r="BE26" s="333">
        <v>11.13979</v>
      </c>
      <c r="BF26" s="333">
        <v>11.22649</v>
      </c>
      <c r="BG26" s="333">
        <v>11.32409</v>
      </c>
      <c r="BH26" s="333">
        <v>10.953620000000001</v>
      </c>
      <c r="BI26" s="333">
        <v>10.71238</v>
      </c>
      <c r="BJ26" s="333">
        <v>10.372870000000001</v>
      </c>
      <c r="BK26" s="333">
        <v>10.278460000000001</v>
      </c>
      <c r="BL26" s="333">
        <v>10.42609</v>
      </c>
      <c r="BM26" s="333">
        <v>10.539630000000001</v>
      </c>
      <c r="BN26" s="333">
        <v>10.65244</v>
      </c>
      <c r="BO26" s="333">
        <v>10.71185</v>
      </c>
      <c r="BP26" s="333">
        <v>11.258620000000001</v>
      </c>
      <c r="BQ26" s="333">
        <v>11.265969999999999</v>
      </c>
      <c r="BR26" s="333">
        <v>11.32926</v>
      </c>
      <c r="BS26" s="333">
        <v>11.389329999999999</v>
      </c>
      <c r="BT26" s="333">
        <v>11.02017</v>
      </c>
      <c r="BU26" s="333">
        <v>10.784990000000001</v>
      </c>
      <c r="BV26" s="333">
        <v>10.459899999999999</v>
      </c>
    </row>
    <row r="27" spans="1:74" ht="11.1" customHeight="1" x14ac:dyDescent="0.2">
      <c r="A27" s="119"/>
      <c r="B27" s="122" t="s">
        <v>29</v>
      </c>
      <c r="C27" s="456"/>
      <c r="D27" s="456"/>
      <c r="E27" s="456"/>
      <c r="F27" s="456"/>
      <c r="G27" s="456"/>
      <c r="H27" s="456"/>
      <c r="I27" s="456"/>
      <c r="J27" s="456"/>
      <c r="K27" s="456"/>
      <c r="L27" s="456"/>
      <c r="M27" s="456"/>
      <c r="N27" s="456"/>
      <c r="O27" s="456"/>
      <c r="P27" s="456"/>
      <c r="Q27" s="456"/>
      <c r="R27" s="456"/>
      <c r="S27" s="456"/>
      <c r="T27" s="456"/>
      <c r="U27" s="456"/>
      <c r="V27" s="456"/>
      <c r="W27" s="456"/>
      <c r="X27" s="456"/>
      <c r="Y27" s="456"/>
      <c r="Z27" s="456"/>
      <c r="AA27" s="456"/>
      <c r="AB27" s="456"/>
      <c r="AC27" s="456"/>
      <c r="AD27" s="456"/>
      <c r="AE27" s="456"/>
      <c r="AF27" s="456"/>
      <c r="AG27" s="456"/>
      <c r="AH27" s="456"/>
      <c r="AI27" s="456"/>
      <c r="AJ27" s="456"/>
      <c r="AK27" s="456"/>
      <c r="AL27" s="456"/>
      <c r="AM27" s="456"/>
      <c r="AN27" s="456"/>
      <c r="AO27" s="456"/>
      <c r="AP27" s="456"/>
      <c r="AQ27" s="456"/>
      <c r="AR27" s="456"/>
      <c r="AS27" s="456"/>
      <c r="AT27" s="456"/>
      <c r="AU27" s="456"/>
      <c r="AV27" s="456"/>
      <c r="AW27" s="456"/>
      <c r="AX27" s="456"/>
      <c r="AY27" s="457"/>
      <c r="AZ27" s="457"/>
      <c r="BA27" s="457"/>
      <c r="BB27" s="457"/>
      <c r="BC27" s="457"/>
      <c r="BD27" s="457"/>
      <c r="BE27" s="457"/>
      <c r="BF27" s="457"/>
      <c r="BG27" s="457"/>
      <c r="BH27" s="457"/>
      <c r="BI27" s="457"/>
      <c r="BJ27" s="457"/>
      <c r="BK27" s="457"/>
      <c r="BL27" s="457"/>
      <c r="BM27" s="457"/>
      <c r="BN27" s="457"/>
      <c r="BO27" s="457"/>
      <c r="BP27" s="457"/>
      <c r="BQ27" s="457"/>
      <c r="BR27" s="457"/>
      <c r="BS27" s="457"/>
      <c r="BT27" s="457"/>
      <c r="BU27" s="457"/>
      <c r="BV27" s="457"/>
    </row>
    <row r="28" spans="1:74" ht="11.1" customHeight="1" x14ac:dyDescent="0.2">
      <c r="A28" s="119" t="s">
        <v>640</v>
      </c>
      <c r="B28" s="199" t="s">
        <v>435</v>
      </c>
      <c r="C28" s="208">
        <v>12.582858787999999</v>
      </c>
      <c r="D28" s="208">
        <v>12.429948617999999</v>
      </c>
      <c r="E28" s="208">
        <v>12.428291076000001</v>
      </c>
      <c r="F28" s="208">
        <v>12.274060553</v>
      </c>
      <c r="G28" s="208">
        <v>12.138303944</v>
      </c>
      <c r="H28" s="208">
        <v>12.508081369999999</v>
      </c>
      <c r="I28" s="208">
        <v>12.828689370999999</v>
      </c>
      <c r="J28" s="208">
        <v>12.755233370999999</v>
      </c>
      <c r="K28" s="208">
        <v>12.660213646000001</v>
      </c>
      <c r="L28" s="208">
        <v>12.316445468</v>
      </c>
      <c r="M28" s="208">
        <v>12.560435927</v>
      </c>
      <c r="N28" s="208">
        <v>12.885526641</v>
      </c>
      <c r="O28" s="208">
        <v>13.743459837</v>
      </c>
      <c r="P28" s="208">
        <v>13.987010441000001</v>
      </c>
      <c r="Q28" s="208">
        <v>13.037393857</v>
      </c>
      <c r="R28" s="208">
        <v>12.974206239000001</v>
      </c>
      <c r="S28" s="208">
        <v>12.691192719</v>
      </c>
      <c r="T28" s="208">
        <v>13.178389618000001</v>
      </c>
      <c r="U28" s="208">
        <v>13.112714295</v>
      </c>
      <c r="V28" s="208">
        <v>13.028683445</v>
      </c>
      <c r="W28" s="208">
        <v>13.134027527000001</v>
      </c>
      <c r="X28" s="208">
        <v>12.898097559</v>
      </c>
      <c r="Y28" s="208">
        <v>13.044944564</v>
      </c>
      <c r="Z28" s="208">
        <v>13.610097356000001</v>
      </c>
      <c r="AA28" s="208">
        <v>13.439342194</v>
      </c>
      <c r="AB28" s="208">
        <v>14.068303342</v>
      </c>
      <c r="AC28" s="208">
        <v>13.454841027000001</v>
      </c>
      <c r="AD28" s="208">
        <v>13.185185892</v>
      </c>
      <c r="AE28" s="208">
        <v>12.584726184999999</v>
      </c>
      <c r="AF28" s="208">
        <v>13.152950235</v>
      </c>
      <c r="AG28" s="208">
        <v>12.77394</v>
      </c>
      <c r="AH28" s="208">
        <v>12.716706287999999</v>
      </c>
      <c r="AI28" s="208">
        <v>12.923197577</v>
      </c>
      <c r="AJ28" s="208">
        <v>12.512631208</v>
      </c>
      <c r="AK28" s="208">
        <v>13.181720771</v>
      </c>
      <c r="AL28" s="208">
        <v>13.055725718</v>
      </c>
      <c r="AM28" s="208">
        <v>12.465815013</v>
      </c>
      <c r="AN28" s="208">
        <v>12.318314999</v>
      </c>
      <c r="AO28" s="208">
        <v>12.068856928000001</v>
      </c>
      <c r="AP28" s="208">
        <v>12.167421072</v>
      </c>
      <c r="AQ28" s="208">
        <v>12.309925391</v>
      </c>
      <c r="AR28" s="208">
        <v>12.199526711000001</v>
      </c>
      <c r="AS28" s="208">
        <v>12.524930040999999</v>
      </c>
      <c r="AT28" s="208">
        <v>12.502624388999999</v>
      </c>
      <c r="AU28" s="208">
        <v>12.52</v>
      </c>
      <c r="AV28" s="208">
        <v>12.59</v>
      </c>
      <c r="AW28" s="208">
        <v>13.246560000000001</v>
      </c>
      <c r="AX28" s="208">
        <v>13.10595</v>
      </c>
      <c r="AY28" s="333">
        <v>12.50787</v>
      </c>
      <c r="AZ28" s="333">
        <v>12.382199999999999</v>
      </c>
      <c r="BA28" s="333">
        <v>12.17282</v>
      </c>
      <c r="BB28" s="333">
        <v>12.35061</v>
      </c>
      <c r="BC28" s="333">
        <v>12.531610000000001</v>
      </c>
      <c r="BD28" s="333">
        <v>12.43985</v>
      </c>
      <c r="BE28" s="333">
        <v>12.79706</v>
      </c>
      <c r="BF28" s="333">
        <v>12.795809999999999</v>
      </c>
      <c r="BG28" s="333">
        <v>12.82879</v>
      </c>
      <c r="BH28" s="333">
        <v>12.911350000000001</v>
      </c>
      <c r="BI28" s="333">
        <v>13.58816</v>
      </c>
      <c r="BJ28" s="333">
        <v>13.447509999999999</v>
      </c>
      <c r="BK28" s="333">
        <v>12.828290000000001</v>
      </c>
      <c r="BL28" s="333">
        <v>12.689030000000001</v>
      </c>
      <c r="BM28" s="333">
        <v>12.45599</v>
      </c>
      <c r="BN28" s="333">
        <v>12.61096</v>
      </c>
      <c r="BO28" s="333">
        <v>12.767749999999999</v>
      </c>
      <c r="BP28" s="333">
        <v>12.648110000000001</v>
      </c>
      <c r="BQ28" s="333">
        <v>12.9901</v>
      </c>
      <c r="BR28" s="333">
        <v>12.97208</v>
      </c>
      <c r="BS28" s="333">
        <v>12.992290000000001</v>
      </c>
      <c r="BT28" s="333">
        <v>13.065659999999999</v>
      </c>
      <c r="BU28" s="333">
        <v>13.74184</v>
      </c>
      <c r="BV28" s="333">
        <v>13.59296</v>
      </c>
    </row>
    <row r="29" spans="1:74" ht="11.1" customHeight="1" x14ac:dyDescent="0.2">
      <c r="A29" s="119" t="s">
        <v>641</v>
      </c>
      <c r="B29" s="184" t="s">
        <v>468</v>
      </c>
      <c r="C29" s="208">
        <v>7.0673160975</v>
      </c>
      <c r="D29" s="208">
        <v>6.7646632134000004</v>
      </c>
      <c r="E29" s="208">
        <v>7.0068870563000001</v>
      </c>
      <c r="F29" s="208">
        <v>6.9294253252000004</v>
      </c>
      <c r="G29" s="208">
        <v>6.9815101049999999</v>
      </c>
      <c r="H29" s="208">
        <v>6.9452886984999997</v>
      </c>
      <c r="I29" s="208">
        <v>6.8826226487</v>
      </c>
      <c r="J29" s="208">
        <v>6.9230049550999997</v>
      </c>
      <c r="K29" s="208">
        <v>6.8991358996000001</v>
      </c>
      <c r="L29" s="208">
        <v>6.9182513247999999</v>
      </c>
      <c r="M29" s="208">
        <v>6.6799544610000003</v>
      </c>
      <c r="N29" s="208">
        <v>6.7946066517999997</v>
      </c>
      <c r="O29" s="208">
        <v>7.7015788498999997</v>
      </c>
      <c r="P29" s="208">
        <v>7.4247497699</v>
      </c>
      <c r="Q29" s="208">
        <v>6.6332644272000003</v>
      </c>
      <c r="R29" s="208">
        <v>6.6897881906999999</v>
      </c>
      <c r="S29" s="208">
        <v>6.9264165220000002</v>
      </c>
      <c r="T29" s="208">
        <v>6.9221354017000003</v>
      </c>
      <c r="U29" s="208">
        <v>6.9547638714</v>
      </c>
      <c r="V29" s="208">
        <v>6.9322286193</v>
      </c>
      <c r="W29" s="208">
        <v>6.8551611817999998</v>
      </c>
      <c r="X29" s="208">
        <v>6.8860219965000002</v>
      </c>
      <c r="Y29" s="208">
        <v>6.8106240491000003</v>
      </c>
      <c r="Z29" s="208">
        <v>6.7859536605999997</v>
      </c>
      <c r="AA29" s="208">
        <v>6.8247028936999996</v>
      </c>
      <c r="AB29" s="208">
        <v>6.7358529864000003</v>
      </c>
      <c r="AC29" s="208">
        <v>6.6847739223999998</v>
      </c>
      <c r="AD29" s="208">
        <v>6.5749873887000003</v>
      </c>
      <c r="AE29" s="208">
        <v>6.6665550702000003</v>
      </c>
      <c r="AF29" s="208">
        <v>6.3772597325999998</v>
      </c>
      <c r="AG29" s="208">
        <v>6.5736319956999996</v>
      </c>
      <c r="AH29" s="208">
        <v>6.6527027404999997</v>
      </c>
      <c r="AI29" s="208">
        <v>6.4761132020999996</v>
      </c>
      <c r="AJ29" s="208">
        <v>6.4504799661999996</v>
      </c>
      <c r="AK29" s="208">
        <v>6.4040350673999997</v>
      </c>
      <c r="AL29" s="208">
        <v>6.4378547831999997</v>
      </c>
      <c r="AM29" s="208">
        <v>6.3976587665000002</v>
      </c>
      <c r="AN29" s="208">
        <v>6.3955681915999998</v>
      </c>
      <c r="AO29" s="208">
        <v>6.2776496248999996</v>
      </c>
      <c r="AP29" s="208">
        <v>6.3168227285</v>
      </c>
      <c r="AQ29" s="208">
        <v>6.3434733538000003</v>
      </c>
      <c r="AR29" s="208">
        <v>6.3994830932999998</v>
      </c>
      <c r="AS29" s="208">
        <v>6.4588876692000001</v>
      </c>
      <c r="AT29" s="208">
        <v>6.4070292617</v>
      </c>
      <c r="AU29" s="208">
        <v>6.38</v>
      </c>
      <c r="AV29" s="208">
        <v>6.28</v>
      </c>
      <c r="AW29" s="208">
        <v>6.1321649999999996</v>
      </c>
      <c r="AX29" s="208">
        <v>6.3547549999999999</v>
      </c>
      <c r="AY29" s="333">
        <v>6.3137670000000004</v>
      </c>
      <c r="AZ29" s="333">
        <v>6.3811679999999997</v>
      </c>
      <c r="BA29" s="333">
        <v>6.2944440000000004</v>
      </c>
      <c r="BB29" s="333">
        <v>6.3702040000000002</v>
      </c>
      <c r="BC29" s="333">
        <v>6.3849869999999997</v>
      </c>
      <c r="BD29" s="333">
        <v>6.3887010000000002</v>
      </c>
      <c r="BE29" s="333">
        <v>6.3357219999999996</v>
      </c>
      <c r="BF29" s="333">
        <v>6.328614</v>
      </c>
      <c r="BG29" s="333">
        <v>6.3527670000000001</v>
      </c>
      <c r="BH29" s="333">
        <v>6.1823569999999997</v>
      </c>
      <c r="BI29" s="333">
        <v>6.0414909999999997</v>
      </c>
      <c r="BJ29" s="333">
        <v>6.1951669999999996</v>
      </c>
      <c r="BK29" s="333">
        <v>6.234172</v>
      </c>
      <c r="BL29" s="333">
        <v>6.3005909999999998</v>
      </c>
      <c r="BM29" s="333">
        <v>6.1960959999999998</v>
      </c>
      <c r="BN29" s="333">
        <v>6.2334180000000003</v>
      </c>
      <c r="BO29" s="333">
        <v>6.2471680000000003</v>
      </c>
      <c r="BP29" s="333">
        <v>6.2492799999999997</v>
      </c>
      <c r="BQ29" s="333">
        <v>6.1988899999999996</v>
      </c>
      <c r="BR29" s="333">
        <v>6.1862830000000004</v>
      </c>
      <c r="BS29" s="333">
        <v>6.2052800000000001</v>
      </c>
      <c r="BT29" s="333">
        <v>6.0239010000000004</v>
      </c>
      <c r="BU29" s="333">
        <v>5.8826859999999996</v>
      </c>
      <c r="BV29" s="333">
        <v>6.0347670000000004</v>
      </c>
    </row>
    <row r="30" spans="1:74" ht="11.1" customHeight="1" x14ac:dyDescent="0.2">
      <c r="A30" s="119" t="s">
        <v>642</v>
      </c>
      <c r="B30" s="199" t="s">
        <v>436</v>
      </c>
      <c r="C30" s="208">
        <v>7.1330343986000004</v>
      </c>
      <c r="D30" s="208">
        <v>7.0626941391000004</v>
      </c>
      <c r="E30" s="208">
        <v>7.1562811689999997</v>
      </c>
      <c r="F30" s="208">
        <v>6.9980036305000004</v>
      </c>
      <c r="G30" s="208">
        <v>7.1054968610999998</v>
      </c>
      <c r="H30" s="208">
        <v>7.1457101978999997</v>
      </c>
      <c r="I30" s="208">
        <v>7.1589745894999997</v>
      </c>
      <c r="J30" s="208">
        <v>7.0752464170999998</v>
      </c>
      <c r="K30" s="208">
        <v>7.0606976809999997</v>
      </c>
      <c r="L30" s="208">
        <v>7.0017160234000002</v>
      </c>
      <c r="M30" s="208">
        <v>7.0389506416999996</v>
      </c>
      <c r="N30" s="208">
        <v>6.9573190289999998</v>
      </c>
      <c r="O30" s="208">
        <v>7.4038972962000003</v>
      </c>
      <c r="P30" s="208">
        <v>7.1158958564999999</v>
      </c>
      <c r="Q30" s="208">
        <v>6.9322158692000002</v>
      </c>
      <c r="R30" s="208">
        <v>7.0171455253000001</v>
      </c>
      <c r="S30" s="208">
        <v>7.0336994200999996</v>
      </c>
      <c r="T30" s="208">
        <v>7.063906792</v>
      </c>
      <c r="U30" s="208">
        <v>7.1323499839000002</v>
      </c>
      <c r="V30" s="208">
        <v>7.0649102207999999</v>
      </c>
      <c r="W30" s="208">
        <v>7.0201144563</v>
      </c>
      <c r="X30" s="208">
        <v>7.1197258566999997</v>
      </c>
      <c r="Y30" s="208">
        <v>7.1006128182000001</v>
      </c>
      <c r="Z30" s="208">
        <v>7.2444218226999997</v>
      </c>
      <c r="AA30" s="208">
        <v>7.0625762889999999</v>
      </c>
      <c r="AB30" s="208">
        <v>7.1329968091999998</v>
      </c>
      <c r="AC30" s="208">
        <v>7.1024958488000003</v>
      </c>
      <c r="AD30" s="208">
        <v>7.0157824004</v>
      </c>
      <c r="AE30" s="208">
        <v>6.8490332557000002</v>
      </c>
      <c r="AF30" s="208">
        <v>6.8851072340000004</v>
      </c>
      <c r="AG30" s="208">
        <v>6.9438229576000001</v>
      </c>
      <c r="AH30" s="208">
        <v>6.8705991872999999</v>
      </c>
      <c r="AI30" s="208">
        <v>6.7406217714999999</v>
      </c>
      <c r="AJ30" s="208">
        <v>6.8926803061999999</v>
      </c>
      <c r="AK30" s="208">
        <v>6.8160542882000001</v>
      </c>
      <c r="AL30" s="208">
        <v>6.6069096498000004</v>
      </c>
      <c r="AM30" s="208">
        <v>6.5359747778999999</v>
      </c>
      <c r="AN30" s="208">
        <v>6.5568146292999998</v>
      </c>
      <c r="AO30" s="208">
        <v>6.4205572729</v>
      </c>
      <c r="AP30" s="208">
        <v>6.7099293316999997</v>
      </c>
      <c r="AQ30" s="208">
        <v>6.7362349348999997</v>
      </c>
      <c r="AR30" s="208">
        <v>6.8907931485000002</v>
      </c>
      <c r="AS30" s="208">
        <v>6.8833459167999997</v>
      </c>
      <c r="AT30" s="208">
        <v>6.7036138247999997</v>
      </c>
      <c r="AU30" s="208">
        <v>6.67</v>
      </c>
      <c r="AV30" s="208">
        <v>6.77</v>
      </c>
      <c r="AW30" s="208">
        <v>6.6643020000000002</v>
      </c>
      <c r="AX30" s="208">
        <v>6.644698</v>
      </c>
      <c r="AY30" s="333">
        <v>6.606681</v>
      </c>
      <c r="AZ30" s="333">
        <v>6.671271</v>
      </c>
      <c r="BA30" s="333">
        <v>6.557131</v>
      </c>
      <c r="BB30" s="333">
        <v>6.8628850000000003</v>
      </c>
      <c r="BC30" s="333">
        <v>6.8645690000000004</v>
      </c>
      <c r="BD30" s="333">
        <v>7.009531</v>
      </c>
      <c r="BE30" s="333">
        <v>6.927047</v>
      </c>
      <c r="BF30" s="333">
        <v>6.7681950000000004</v>
      </c>
      <c r="BG30" s="333">
        <v>6.7901249999999997</v>
      </c>
      <c r="BH30" s="333">
        <v>6.8435269999999999</v>
      </c>
      <c r="BI30" s="333">
        <v>6.8115569999999996</v>
      </c>
      <c r="BJ30" s="333">
        <v>6.7228709999999996</v>
      </c>
      <c r="BK30" s="333">
        <v>6.6875169999999997</v>
      </c>
      <c r="BL30" s="333">
        <v>6.7486059999999997</v>
      </c>
      <c r="BM30" s="333">
        <v>6.6421900000000003</v>
      </c>
      <c r="BN30" s="333">
        <v>6.9465070000000004</v>
      </c>
      <c r="BO30" s="333">
        <v>6.9441139999999999</v>
      </c>
      <c r="BP30" s="333">
        <v>7.0740350000000003</v>
      </c>
      <c r="BQ30" s="333">
        <v>6.9908530000000004</v>
      </c>
      <c r="BR30" s="333">
        <v>6.8224739999999997</v>
      </c>
      <c r="BS30" s="333">
        <v>6.8498080000000003</v>
      </c>
      <c r="BT30" s="333">
        <v>6.8952470000000003</v>
      </c>
      <c r="BU30" s="333">
        <v>6.8435879999999996</v>
      </c>
      <c r="BV30" s="333">
        <v>6.7484859999999998</v>
      </c>
    </row>
    <row r="31" spans="1:74" ht="11.1" customHeight="1" x14ac:dyDescent="0.2">
      <c r="A31" s="119" t="s">
        <v>643</v>
      </c>
      <c r="B31" s="199" t="s">
        <v>437</v>
      </c>
      <c r="C31" s="208">
        <v>6.7246987712999999</v>
      </c>
      <c r="D31" s="208">
        <v>6.7894122776000003</v>
      </c>
      <c r="E31" s="208">
        <v>6.8840373297999999</v>
      </c>
      <c r="F31" s="208">
        <v>6.8914836042000003</v>
      </c>
      <c r="G31" s="208">
        <v>6.9727418524000004</v>
      </c>
      <c r="H31" s="208">
        <v>7.7631670897999996</v>
      </c>
      <c r="I31" s="208">
        <v>8.1508646356999996</v>
      </c>
      <c r="J31" s="208">
        <v>7.9451002839999996</v>
      </c>
      <c r="K31" s="208">
        <v>7.6366086352</v>
      </c>
      <c r="L31" s="208">
        <v>6.8404593278999997</v>
      </c>
      <c r="M31" s="208">
        <v>6.7718628728999999</v>
      </c>
      <c r="N31" s="208">
        <v>6.4163575178999999</v>
      </c>
      <c r="O31" s="208">
        <v>6.8690717096</v>
      </c>
      <c r="P31" s="208">
        <v>7.0549150577999997</v>
      </c>
      <c r="Q31" s="208">
        <v>6.9788118078999997</v>
      </c>
      <c r="R31" s="208">
        <v>6.7386380810000004</v>
      </c>
      <c r="S31" s="208">
        <v>7.1789870447000004</v>
      </c>
      <c r="T31" s="208">
        <v>7.9058580155999998</v>
      </c>
      <c r="U31" s="208">
        <v>8.1680137433999995</v>
      </c>
      <c r="V31" s="208">
        <v>7.9233628528000004</v>
      </c>
      <c r="W31" s="208">
        <v>7.7044271603999999</v>
      </c>
      <c r="X31" s="208">
        <v>6.9565736746000004</v>
      </c>
      <c r="Y31" s="208">
        <v>6.8587843203999999</v>
      </c>
      <c r="Z31" s="208">
        <v>6.7425682765000001</v>
      </c>
      <c r="AA31" s="208">
        <v>6.7848683479999998</v>
      </c>
      <c r="AB31" s="208">
        <v>7.1597665146000002</v>
      </c>
      <c r="AC31" s="208">
        <v>7.2357136223999996</v>
      </c>
      <c r="AD31" s="208">
        <v>6.7911945580999999</v>
      </c>
      <c r="AE31" s="208">
        <v>7.0706599115</v>
      </c>
      <c r="AF31" s="208">
        <v>7.8203868977999997</v>
      </c>
      <c r="AG31" s="208">
        <v>8.024391026</v>
      </c>
      <c r="AH31" s="208">
        <v>8.0607112675000003</v>
      </c>
      <c r="AI31" s="208">
        <v>7.7760219996000002</v>
      </c>
      <c r="AJ31" s="208">
        <v>6.9746376640000003</v>
      </c>
      <c r="AK31" s="208">
        <v>6.7401846263999996</v>
      </c>
      <c r="AL31" s="208">
        <v>6.6376029024000003</v>
      </c>
      <c r="AM31" s="208">
        <v>6.7765466622000003</v>
      </c>
      <c r="AN31" s="208">
        <v>6.9140854586999998</v>
      </c>
      <c r="AO31" s="208">
        <v>7.1136876142999999</v>
      </c>
      <c r="AP31" s="208">
        <v>7.0379944604000002</v>
      </c>
      <c r="AQ31" s="208">
        <v>7.1770021704999998</v>
      </c>
      <c r="AR31" s="208">
        <v>7.7169361044000002</v>
      </c>
      <c r="AS31" s="208">
        <v>8.1288637218000002</v>
      </c>
      <c r="AT31" s="208">
        <v>7.9238253672000001</v>
      </c>
      <c r="AU31" s="208">
        <v>7.6</v>
      </c>
      <c r="AV31" s="208">
        <v>6.72</v>
      </c>
      <c r="AW31" s="208">
        <v>6.7712199999999996</v>
      </c>
      <c r="AX31" s="208">
        <v>6.7928269999999999</v>
      </c>
      <c r="AY31" s="333">
        <v>6.9614630000000002</v>
      </c>
      <c r="AZ31" s="333">
        <v>7.1048580000000001</v>
      </c>
      <c r="BA31" s="333">
        <v>7.3129860000000004</v>
      </c>
      <c r="BB31" s="333">
        <v>7.1236439999999996</v>
      </c>
      <c r="BC31" s="333">
        <v>7.2517060000000004</v>
      </c>
      <c r="BD31" s="333">
        <v>7.8343090000000002</v>
      </c>
      <c r="BE31" s="333">
        <v>8.2538269999999994</v>
      </c>
      <c r="BF31" s="333">
        <v>8.0532260000000004</v>
      </c>
      <c r="BG31" s="333">
        <v>7.7599229999999997</v>
      </c>
      <c r="BH31" s="333">
        <v>6.8411039999999996</v>
      </c>
      <c r="BI31" s="333">
        <v>6.9615140000000002</v>
      </c>
      <c r="BJ31" s="333">
        <v>6.9342819999999996</v>
      </c>
      <c r="BK31" s="333">
        <v>7.0914700000000002</v>
      </c>
      <c r="BL31" s="333">
        <v>7.2321989999999996</v>
      </c>
      <c r="BM31" s="333">
        <v>7.452642</v>
      </c>
      <c r="BN31" s="333">
        <v>7.2613380000000003</v>
      </c>
      <c r="BO31" s="333">
        <v>7.3910600000000004</v>
      </c>
      <c r="BP31" s="333">
        <v>7.966494</v>
      </c>
      <c r="BQ31" s="333">
        <v>8.3941379999999999</v>
      </c>
      <c r="BR31" s="333">
        <v>8.1855329999999995</v>
      </c>
      <c r="BS31" s="333">
        <v>7.8936460000000004</v>
      </c>
      <c r="BT31" s="333">
        <v>6.9551090000000002</v>
      </c>
      <c r="BU31" s="333">
        <v>7.0622199999999999</v>
      </c>
      <c r="BV31" s="333">
        <v>7.029318</v>
      </c>
    </row>
    <row r="32" spans="1:74" ht="11.1" customHeight="1" x14ac:dyDescent="0.2">
      <c r="A32" s="119" t="s">
        <v>644</v>
      </c>
      <c r="B32" s="199" t="s">
        <v>438</v>
      </c>
      <c r="C32" s="208">
        <v>6.3614569642000003</v>
      </c>
      <c r="D32" s="208">
        <v>6.3832892744</v>
      </c>
      <c r="E32" s="208">
        <v>6.3875779357000004</v>
      </c>
      <c r="F32" s="208">
        <v>6.3845338442999999</v>
      </c>
      <c r="G32" s="208">
        <v>6.3175940765999998</v>
      </c>
      <c r="H32" s="208">
        <v>6.5980363468999998</v>
      </c>
      <c r="I32" s="208">
        <v>6.9454571645999996</v>
      </c>
      <c r="J32" s="208">
        <v>6.7331692360000002</v>
      </c>
      <c r="K32" s="208">
        <v>6.7730171843000004</v>
      </c>
      <c r="L32" s="208">
        <v>6.4468618693000002</v>
      </c>
      <c r="M32" s="208">
        <v>6.3273894163</v>
      </c>
      <c r="N32" s="208">
        <v>6.3091567579000003</v>
      </c>
      <c r="O32" s="208">
        <v>7.0003253875000002</v>
      </c>
      <c r="P32" s="208">
        <v>6.4437217431000002</v>
      </c>
      <c r="Q32" s="208">
        <v>6.2580873235999999</v>
      </c>
      <c r="R32" s="208">
        <v>6.327934409</v>
      </c>
      <c r="S32" s="208">
        <v>6.2831371840000001</v>
      </c>
      <c r="T32" s="208">
        <v>6.6677145532999997</v>
      </c>
      <c r="U32" s="208">
        <v>6.7696614496</v>
      </c>
      <c r="V32" s="208">
        <v>6.4907889610999998</v>
      </c>
      <c r="W32" s="208">
        <v>6.6885250873000004</v>
      </c>
      <c r="X32" s="208">
        <v>6.2597714393999997</v>
      </c>
      <c r="Y32" s="208">
        <v>6.7000793882999998</v>
      </c>
      <c r="Z32" s="208">
        <v>6.3344873702999998</v>
      </c>
      <c r="AA32" s="208">
        <v>6.3210427455999998</v>
      </c>
      <c r="AB32" s="208">
        <v>6.3504755503999997</v>
      </c>
      <c r="AC32" s="208">
        <v>6.4437087755000002</v>
      </c>
      <c r="AD32" s="208">
        <v>6.1866098025999996</v>
      </c>
      <c r="AE32" s="208">
        <v>6.4082874784000001</v>
      </c>
      <c r="AF32" s="208">
        <v>6.5961273636</v>
      </c>
      <c r="AG32" s="208">
        <v>6.9676986352999997</v>
      </c>
      <c r="AH32" s="208">
        <v>6.8968676036999996</v>
      </c>
      <c r="AI32" s="208">
        <v>6.7181707455000002</v>
      </c>
      <c r="AJ32" s="208">
        <v>6.4200288328999999</v>
      </c>
      <c r="AK32" s="208">
        <v>6.3989092447000004</v>
      </c>
      <c r="AL32" s="208">
        <v>6.1347557003000004</v>
      </c>
      <c r="AM32" s="208">
        <v>5.9768632901999998</v>
      </c>
      <c r="AN32" s="208">
        <v>6.0625572882999998</v>
      </c>
      <c r="AO32" s="208">
        <v>5.9046100377000004</v>
      </c>
      <c r="AP32" s="208">
        <v>6.1791383133000002</v>
      </c>
      <c r="AQ32" s="208">
        <v>5.8334497008000001</v>
      </c>
      <c r="AR32" s="208">
        <v>6.2905652816000002</v>
      </c>
      <c r="AS32" s="208">
        <v>6.6209591468999998</v>
      </c>
      <c r="AT32" s="208">
        <v>6.3711280098999996</v>
      </c>
      <c r="AU32" s="208">
        <v>6.51</v>
      </c>
      <c r="AV32" s="208">
        <v>6.19</v>
      </c>
      <c r="AW32" s="208">
        <v>6.338883</v>
      </c>
      <c r="AX32" s="208">
        <v>6.0574599999999998</v>
      </c>
      <c r="AY32" s="333">
        <v>5.922536</v>
      </c>
      <c r="AZ32" s="333">
        <v>6.0385470000000003</v>
      </c>
      <c r="BA32" s="333">
        <v>5.9700230000000003</v>
      </c>
      <c r="BB32" s="333">
        <v>6.4018079999999999</v>
      </c>
      <c r="BC32" s="333">
        <v>6.0523470000000001</v>
      </c>
      <c r="BD32" s="333">
        <v>6.503279</v>
      </c>
      <c r="BE32" s="333">
        <v>6.7453289999999999</v>
      </c>
      <c r="BF32" s="333">
        <v>6.3905989999999999</v>
      </c>
      <c r="BG32" s="333">
        <v>6.6591050000000003</v>
      </c>
      <c r="BH32" s="333">
        <v>6.3174060000000001</v>
      </c>
      <c r="BI32" s="333">
        <v>6.315868</v>
      </c>
      <c r="BJ32" s="333">
        <v>6.0731349999999997</v>
      </c>
      <c r="BK32" s="333">
        <v>5.9525610000000002</v>
      </c>
      <c r="BL32" s="333">
        <v>6.0788010000000003</v>
      </c>
      <c r="BM32" s="333">
        <v>6.0080749999999998</v>
      </c>
      <c r="BN32" s="333">
        <v>6.4228120000000004</v>
      </c>
      <c r="BO32" s="333">
        <v>6.0539329999999998</v>
      </c>
      <c r="BP32" s="333">
        <v>6.5160850000000003</v>
      </c>
      <c r="BQ32" s="333">
        <v>6.7639430000000003</v>
      </c>
      <c r="BR32" s="333">
        <v>6.4051629999999999</v>
      </c>
      <c r="BS32" s="333">
        <v>6.672688</v>
      </c>
      <c r="BT32" s="333">
        <v>6.3115880000000004</v>
      </c>
      <c r="BU32" s="333">
        <v>6.3246960000000003</v>
      </c>
      <c r="BV32" s="333">
        <v>6.0669630000000003</v>
      </c>
    </row>
    <row r="33" spans="1:74" ht="11.1" customHeight="1" x14ac:dyDescent="0.2">
      <c r="A33" s="119" t="s">
        <v>645</v>
      </c>
      <c r="B33" s="199" t="s">
        <v>439</v>
      </c>
      <c r="C33" s="208">
        <v>5.8149235504999996</v>
      </c>
      <c r="D33" s="208">
        <v>5.8865849346000001</v>
      </c>
      <c r="E33" s="208">
        <v>5.8716025557</v>
      </c>
      <c r="F33" s="208">
        <v>5.8060998424000001</v>
      </c>
      <c r="G33" s="208">
        <v>5.8131304521000002</v>
      </c>
      <c r="H33" s="208">
        <v>6.0713337342000004</v>
      </c>
      <c r="I33" s="208">
        <v>6.2064986331999998</v>
      </c>
      <c r="J33" s="208">
        <v>6.0785904996999998</v>
      </c>
      <c r="K33" s="208">
        <v>6.0875000409000002</v>
      </c>
      <c r="L33" s="208">
        <v>5.8172973648999999</v>
      </c>
      <c r="M33" s="208">
        <v>5.8759969423999996</v>
      </c>
      <c r="N33" s="208">
        <v>5.8020745356000001</v>
      </c>
      <c r="O33" s="208">
        <v>5.8339369442000004</v>
      </c>
      <c r="P33" s="208">
        <v>5.7024163877999996</v>
      </c>
      <c r="Q33" s="208">
        <v>5.6224713183999997</v>
      </c>
      <c r="R33" s="208">
        <v>5.6697491477000002</v>
      </c>
      <c r="S33" s="208">
        <v>5.8840932351999999</v>
      </c>
      <c r="T33" s="208">
        <v>6.1054309913000004</v>
      </c>
      <c r="U33" s="208">
        <v>5.9170219610999997</v>
      </c>
      <c r="V33" s="208">
        <v>5.9018390924000004</v>
      </c>
      <c r="W33" s="208">
        <v>5.9215446014999999</v>
      </c>
      <c r="X33" s="208">
        <v>5.7275136784000003</v>
      </c>
      <c r="Y33" s="208">
        <v>5.9641862106000003</v>
      </c>
      <c r="Z33" s="208">
        <v>5.8739027826000001</v>
      </c>
      <c r="AA33" s="208">
        <v>5.7369947410000002</v>
      </c>
      <c r="AB33" s="208">
        <v>5.7219653925999996</v>
      </c>
      <c r="AC33" s="208">
        <v>5.6788642458999998</v>
      </c>
      <c r="AD33" s="208">
        <v>5.7103132232</v>
      </c>
      <c r="AE33" s="208">
        <v>5.7924228678</v>
      </c>
      <c r="AF33" s="208">
        <v>5.8076737531999996</v>
      </c>
      <c r="AG33" s="208">
        <v>6.0072749763999997</v>
      </c>
      <c r="AH33" s="208">
        <v>5.8904760664999998</v>
      </c>
      <c r="AI33" s="208">
        <v>5.9641374778999996</v>
      </c>
      <c r="AJ33" s="208">
        <v>5.5687278280000001</v>
      </c>
      <c r="AK33" s="208">
        <v>5.8293621641</v>
      </c>
      <c r="AL33" s="208">
        <v>5.4312056590999997</v>
      </c>
      <c r="AM33" s="208">
        <v>5.4890132578999999</v>
      </c>
      <c r="AN33" s="208">
        <v>5.4738604688999999</v>
      </c>
      <c r="AO33" s="208">
        <v>5.3829913884999998</v>
      </c>
      <c r="AP33" s="208">
        <v>5.4312948749999999</v>
      </c>
      <c r="AQ33" s="208">
        <v>5.4734275106999997</v>
      </c>
      <c r="AR33" s="208">
        <v>5.6131919524000002</v>
      </c>
      <c r="AS33" s="208">
        <v>5.7279472052999996</v>
      </c>
      <c r="AT33" s="208">
        <v>5.7295752061999998</v>
      </c>
      <c r="AU33" s="208">
        <v>5.64</v>
      </c>
      <c r="AV33" s="208">
        <v>5.55</v>
      </c>
      <c r="AW33" s="208">
        <v>5.8446490000000004</v>
      </c>
      <c r="AX33" s="208">
        <v>5.40998</v>
      </c>
      <c r="AY33" s="333">
        <v>5.4555379999999998</v>
      </c>
      <c r="AZ33" s="333">
        <v>5.4818049999999996</v>
      </c>
      <c r="BA33" s="333">
        <v>5.4654720000000001</v>
      </c>
      <c r="BB33" s="333">
        <v>5.537725</v>
      </c>
      <c r="BC33" s="333">
        <v>5.5582560000000001</v>
      </c>
      <c r="BD33" s="333">
        <v>5.7234340000000001</v>
      </c>
      <c r="BE33" s="333">
        <v>5.782743</v>
      </c>
      <c r="BF33" s="333">
        <v>5.7431359999999998</v>
      </c>
      <c r="BG33" s="333">
        <v>5.7085280000000003</v>
      </c>
      <c r="BH33" s="333">
        <v>5.6025799999999997</v>
      </c>
      <c r="BI33" s="333">
        <v>5.8032880000000002</v>
      </c>
      <c r="BJ33" s="333">
        <v>5.4006889999999999</v>
      </c>
      <c r="BK33" s="333">
        <v>5.4657340000000003</v>
      </c>
      <c r="BL33" s="333">
        <v>5.4958580000000001</v>
      </c>
      <c r="BM33" s="333">
        <v>5.483708</v>
      </c>
      <c r="BN33" s="333">
        <v>5.5503130000000001</v>
      </c>
      <c r="BO33" s="333">
        <v>5.5641489999999996</v>
      </c>
      <c r="BP33" s="333">
        <v>5.7201979999999999</v>
      </c>
      <c r="BQ33" s="333">
        <v>5.7842370000000001</v>
      </c>
      <c r="BR33" s="333">
        <v>5.7271869999999998</v>
      </c>
      <c r="BS33" s="333">
        <v>5.6998439999999997</v>
      </c>
      <c r="BT33" s="333">
        <v>5.5857419999999998</v>
      </c>
      <c r="BU33" s="333">
        <v>5.7885350000000004</v>
      </c>
      <c r="BV33" s="333">
        <v>5.381704</v>
      </c>
    </row>
    <row r="34" spans="1:74" ht="11.1" customHeight="1" x14ac:dyDescent="0.2">
      <c r="A34" s="119" t="s">
        <v>646</v>
      </c>
      <c r="B34" s="199" t="s">
        <v>440</v>
      </c>
      <c r="C34" s="208">
        <v>5.1593206141000003</v>
      </c>
      <c r="D34" s="208">
        <v>5.3403576656</v>
      </c>
      <c r="E34" s="208">
        <v>5.3821733183999996</v>
      </c>
      <c r="F34" s="208">
        <v>5.3975078194000004</v>
      </c>
      <c r="G34" s="208">
        <v>5.5262809046000001</v>
      </c>
      <c r="H34" s="208">
        <v>5.6142178283000002</v>
      </c>
      <c r="I34" s="208">
        <v>5.7689608707</v>
      </c>
      <c r="J34" s="208">
        <v>5.5769746991</v>
      </c>
      <c r="K34" s="208">
        <v>5.6007644922999997</v>
      </c>
      <c r="L34" s="208">
        <v>5.4304743879000004</v>
      </c>
      <c r="M34" s="208">
        <v>5.3118826983999998</v>
      </c>
      <c r="N34" s="208">
        <v>5.2102966420000003</v>
      </c>
      <c r="O34" s="208">
        <v>5.4916181898999996</v>
      </c>
      <c r="P34" s="208">
        <v>5.3453260453000002</v>
      </c>
      <c r="Q34" s="208">
        <v>5.2930942292000003</v>
      </c>
      <c r="R34" s="208">
        <v>5.1694811862999996</v>
      </c>
      <c r="S34" s="208">
        <v>5.3785664182000001</v>
      </c>
      <c r="T34" s="208">
        <v>5.6193993002999996</v>
      </c>
      <c r="U34" s="208">
        <v>5.9142445166000002</v>
      </c>
      <c r="V34" s="208">
        <v>5.6407986271999997</v>
      </c>
      <c r="W34" s="208">
        <v>5.2450019610999998</v>
      </c>
      <c r="X34" s="208">
        <v>5.2158666593999996</v>
      </c>
      <c r="Y34" s="208">
        <v>5.3290778126999996</v>
      </c>
      <c r="Z34" s="208">
        <v>5.1073072724999999</v>
      </c>
      <c r="AA34" s="208">
        <v>5.1752777771999998</v>
      </c>
      <c r="AB34" s="208">
        <v>5.1546977637999998</v>
      </c>
      <c r="AC34" s="208">
        <v>5.3718017819000003</v>
      </c>
      <c r="AD34" s="208">
        <v>5.1336193306000002</v>
      </c>
      <c r="AE34" s="208">
        <v>5.2902203368</v>
      </c>
      <c r="AF34" s="208">
        <v>5.192562809</v>
      </c>
      <c r="AG34" s="208">
        <v>5.4366847326999999</v>
      </c>
      <c r="AH34" s="208">
        <v>6.6705051606000003</v>
      </c>
      <c r="AI34" s="208">
        <v>5.6338573353000001</v>
      </c>
      <c r="AJ34" s="208">
        <v>5.4758772202000001</v>
      </c>
      <c r="AK34" s="208">
        <v>5.4414879082000001</v>
      </c>
      <c r="AL34" s="208">
        <v>4.9716944022999998</v>
      </c>
      <c r="AM34" s="208">
        <v>4.9057652329000003</v>
      </c>
      <c r="AN34" s="208">
        <v>5.1007255276999999</v>
      </c>
      <c r="AO34" s="208">
        <v>5.1039426077999996</v>
      </c>
      <c r="AP34" s="208">
        <v>4.9503165418000004</v>
      </c>
      <c r="AQ34" s="208">
        <v>4.9577487991</v>
      </c>
      <c r="AR34" s="208">
        <v>5.0411566242000001</v>
      </c>
      <c r="AS34" s="208">
        <v>5.1813720876999998</v>
      </c>
      <c r="AT34" s="208">
        <v>5.3534283852</v>
      </c>
      <c r="AU34" s="208">
        <v>5.15</v>
      </c>
      <c r="AV34" s="208">
        <v>5.22</v>
      </c>
      <c r="AW34" s="208">
        <v>5.3403580000000002</v>
      </c>
      <c r="AX34" s="208">
        <v>5.0022830000000003</v>
      </c>
      <c r="AY34" s="333">
        <v>4.8798130000000004</v>
      </c>
      <c r="AZ34" s="333">
        <v>5.0653879999999996</v>
      </c>
      <c r="BA34" s="333">
        <v>4.9680619999999998</v>
      </c>
      <c r="BB34" s="333">
        <v>4.7468000000000004</v>
      </c>
      <c r="BC34" s="333">
        <v>4.7924439999999997</v>
      </c>
      <c r="BD34" s="333">
        <v>4.9341590000000002</v>
      </c>
      <c r="BE34" s="333">
        <v>5.07172</v>
      </c>
      <c r="BF34" s="333">
        <v>5.0750310000000001</v>
      </c>
      <c r="BG34" s="333">
        <v>5.0918130000000001</v>
      </c>
      <c r="BH34" s="333">
        <v>5.0658349999999999</v>
      </c>
      <c r="BI34" s="333">
        <v>5.1940390000000001</v>
      </c>
      <c r="BJ34" s="333">
        <v>4.9262610000000002</v>
      </c>
      <c r="BK34" s="333">
        <v>4.7779680000000004</v>
      </c>
      <c r="BL34" s="333">
        <v>4.945487</v>
      </c>
      <c r="BM34" s="333">
        <v>4.8371779999999998</v>
      </c>
      <c r="BN34" s="333">
        <v>4.595065</v>
      </c>
      <c r="BO34" s="333">
        <v>4.701854</v>
      </c>
      <c r="BP34" s="333">
        <v>4.8186549999999997</v>
      </c>
      <c r="BQ34" s="333">
        <v>4.941821</v>
      </c>
      <c r="BR34" s="333">
        <v>4.9588850000000004</v>
      </c>
      <c r="BS34" s="333">
        <v>4.9639790000000001</v>
      </c>
      <c r="BT34" s="333">
        <v>4.9546039999999998</v>
      </c>
      <c r="BU34" s="333">
        <v>5.0762679999999998</v>
      </c>
      <c r="BV34" s="333">
        <v>4.8187759999999997</v>
      </c>
    </row>
    <row r="35" spans="1:74" s="120" customFormat="1" ht="11.1" customHeight="1" x14ac:dyDescent="0.2">
      <c r="A35" s="119" t="s">
        <v>647</v>
      </c>
      <c r="B35" s="199" t="s">
        <v>441</v>
      </c>
      <c r="C35" s="208">
        <v>6.0131854254999997</v>
      </c>
      <c r="D35" s="208">
        <v>6.1367556565000001</v>
      </c>
      <c r="E35" s="208">
        <v>6.2470914781999998</v>
      </c>
      <c r="F35" s="208">
        <v>6.0832461157999997</v>
      </c>
      <c r="G35" s="208">
        <v>6.4843956441000001</v>
      </c>
      <c r="H35" s="208">
        <v>7.1671016299000003</v>
      </c>
      <c r="I35" s="208">
        <v>7.2276296645000002</v>
      </c>
      <c r="J35" s="208">
        <v>7.2475426034000003</v>
      </c>
      <c r="K35" s="208">
        <v>7.0492265628000004</v>
      </c>
      <c r="L35" s="208">
        <v>6.4389484180999998</v>
      </c>
      <c r="M35" s="208">
        <v>6.1192063806999997</v>
      </c>
      <c r="N35" s="208">
        <v>5.9797980826000003</v>
      </c>
      <c r="O35" s="208">
        <v>6.0659690642999999</v>
      </c>
      <c r="P35" s="208">
        <v>6.2066140629</v>
      </c>
      <c r="Q35" s="208">
        <v>6.1582705567999998</v>
      </c>
      <c r="R35" s="208">
        <v>6.0981743399999999</v>
      </c>
      <c r="S35" s="208">
        <v>6.4631410891999996</v>
      </c>
      <c r="T35" s="208">
        <v>6.8974971807000003</v>
      </c>
      <c r="U35" s="208">
        <v>7.0219595445999996</v>
      </c>
      <c r="V35" s="208">
        <v>7.1709579748000003</v>
      </c>
      <c r="W35" s="208">
        <v>6.7137118599000001</v>
      </c>
      <c r="X35" s="208">
        <v>6.3496661387</v>
      </c>
      <c r="Y35" s="208">
        <v>5.9479963513999996</v>
      </c>
      <c r="Z35" s="208">
        <v>5.9736211709000004</v>
      </c>
      <c r="AA35" s="208">
        <v>5.8880153435000002</v>
      </c>
      <c r="AB35" s="208">
        <v>6.3659077994000004</v>
      </c>
      <c r="AC35" s="208">
        <v>6.2774081980999998</v>
      </c>
      <c r="AD35" s="208">
        <v>6.0109385051000004</v>
      </c>
      <c r="AE35" s="208">
        <v>6.1416921605999999</v>
      </c>
      <c r="AF35" s="208">
        <v>6.6858146671999998</v>
      </c>
      <c r="AG35" s="208">
        <v>6.8151364583999996</v>
      </c>
      <c r="AH35" s="208">
        <v>6.9726710946999999</v>
      </c>
      <c r="AI35" s="208">
        <v>6.6758535013999998</v>
      </c>
      <c r="AJ35" s="208">
        <v>6.1389153822000004</v>
      </c>
      <c r="AK35" s="208">
        <v>5.9403901545000002</v>
      </c>
      <c r="AL35" s="208">
        <v>5.7753492462000002</v>
      </c>
      <c r="AM35" s="208">
        <v>5.6623288196999999</v>
      </c>
      <c r="AN35" s="208">
        <v>5.7858455762999998</v>
      </c>
      <c r="AO35" s="208">
        <v>5.7463117126999999</v>
      </c>
      <c r="AP35" s="208">
        <v>5.7472184687999999</v>
      </c>
      <c r="AQ35" s="208">
        <v>6.1028198418999997</v>
      </c>
      <c r="AR35" s="208">
        <v>6.5763330143000003</v>
      </c>
      <c r="AS35" s="208">
        <v>6.9016449863</v>
      </c>
      <c r="AT35" s="208">
        <v>7.0579859047999998</v>
      </c>
      <c r="AU35" s="208">
        <v>6.76</v>
      </c>
      <c r="AV35" s="208">
        <v>5.86</v>
      </c>
      <c r="AW35" s="208">
        <v>5.7022880000000002</v>
      </c>
      <c r="AX35" s="208">
        <v>5.6348599999999998</v>
      </c>
      <c r="AY35" s="333">
        <v>5.5939389999999998</v>
      </c>
      <c r="AZ35" s="333">
        <v>5.7609579999999996</v>
      </c>
      <c r="BA35" s="333">
        <v>5.7319500000000003</v>
      </c>
      <c r="BB35" s="333">
        <v>5.8459199999999996</v>
      </c>
      <c r="BC35" s="333">
        <v>6.2269870000000003</v>
      </c>
      <c r="BD35" s="333">
        <v>6.630547</v>
      </c>
      <c r="BE35" s="333">
        <v>6.8932039999999999</v>
      </c>
      <c r="BF35" s="333">
        <v>6.7908559999999998</v>
      </c>
      <c r="BG35" s="333">
        <v>6.705203</v>
      </c>
      <c r="BH35" s="333">
        <v>5.8163780000000003</v>
      </c>
      <c r="BI35" s="333">
        <v>5.7042200000000003</v>
      </c>
      <c r="BJ35" s="333">
        <v>5.6682160000000001</v>
      </c>
      <c r="BK35" s="333">
        <v>5.6359640000000004</v>
      </c>
      <c r="BL35" s="333">
        <v>5.7992540000000004</v>
      </c>
      <c r="BM35" s="333">
        <v>5.7497230000000004</v>
      </c>
      <c r="BN35" s="333">
        <v>5.8753270000000004</v>
      </c>
      <c r="BO35" s="333">
        <v>6.2591049999999999</v>
      </c>
      <c r="BP35" s="333">
        <v>6.651338</v>
      </c>
      <c r="BQ35" s="333">
        <v>6.9671950000000002</v>
      </c>
      <c r="BR35" s="333">
        <v>6.8404249999999998</v>
      </c>
      <c r="BS35" s="333">
        <v>6.7527900000000001</v>
      </c>
      <c r="BT35" s="333">
        <v>5.8543760000000002</v>
      </c>
      <c r="BU35" s="333">
        <v>5.7529640000000004</v>
      </c>
      <c r="BV35" s="333">
        <v>5.7088919999999996</v>
      </c>
    </row>
    <row r="36" spans="1:74" s="120" customFormat="1" ht="11.1" customHeight="1" x14ac:dyDescent="0.2">
      <c r="A36" s="119" t="s">
        <v>648</v>
      </c>
      <c r="B36" s="201" t="s">
        <v>442</v>
      </c>
      <c r="C36" s="208">
        <v>7.9190484406000001</v>
      </c>
      <c r="D36" s="208">
        <v>8.0288173099000009</v>
      </c>
      <c r="E36" s="208">
        <v>8.2011075357000003</v>
      </c>
      <c r="F36" s="208">
        <v>7.6751617175</v>
      </c>
      <c r="G36" s="208">
        <v>8.932352453</v>
      </c>
      <c r="H36" s="208">
        <v>10.71691362</v>
      </c>
      <c r="I36" s="208">
        <v>10.373329936999999</v>
      </c>
      <c r="J36" s="208">
        <v>10.603914230000001</v>
      </c>
      <c r="K36" s="208">
        <v>10.526235914000001</v>
      </c>
      <c r="L36" s="208">
        <v>10.509296689999999</v>
      </c>
      <c r="M36" s="208">
        <v>9.4924522578000001</v>
      </c>
      <c r="N36" s="208">
        <v>8.3150749027999993</v>
      </c>
      <c r="O36" s="208">
        <v>8.3062974579999995</v>
      </c>
      <c r="P36" s="208">
        <v>8.4115012282000006</v>
      </c>
      <c r="Q36" s="208">
        <v>8.6198852433000006</v>
      </c>
      <c r="R36" s="208">
        <v>8.2714701579999996</v>
      </c>
      <c r="S36" s="208">
        <v>9.0496763310000006</v>
      </c>
      <c r="T36" s="208">
        <v>10.461004025999999</v>
      </c>
      <c r="U36" s="208">
        <v>10.735866114</v>
      </c>
      <c r="V36" s="208">
        <v>11.149826041000001</v>
      </c>
      <c r="W36" s="208">
        <v>10.804989625999999</v>
      </c>
      <c r="X36" s="208">
        <v>10.453052883</v>
      </c>
      <c r="Y36" s="208">
        <v>9.6611005087000006</v>
      </c>
      <c r="Z36" s="208">
        <v>8.6074536419999994</v>
      </c>
      <c r="AA36" s="208">
        <v>8.1047412639999994</v>
      </c>
      <c r="AB36" s="208">
        <v>8.6968128806999996</v>
      </c>
      <c r="AC36" s="208">
        <v>8.5040314928999994</v>
      </c>
      <c r="AD36" s="208">
        <v>8.0975032883000004</v>
      </c>
      <c r="AE36" s="208">
        <v>9.2003238803999992</v>
      </c>
      <c r="AF36" s="208">
        <v>10.235392575000001</v>
      </c>
      <c r="AG36" s="208">
        <v>10.784812506</v>
      </c>
      <c r="AH36" s="208">
        <v>11.011780913000001</v>
      </c>
      <c r="AI36" s="208">
        <v>10.940953629999999</v>
      </c>
      <c r="AJ36" s="208">
        <v>10.785451071000001</v>
      </c>
      <c r="AK36" s="208">
        <v>9.9896994537000001</v>
      </c>
      <c r="AL36" s="208">
        <v>8.7568280947999995</v>
      </c>
      <c r="AM36" s="208">
        <v>8.7708150991</v>
      </c>
      <c r="AN36" s="208">
        <v>8.8940012022000001</v>
      </c>
      <c r="AO36" s="208">
        <v>9.2311552616999997</v>
      </c>
      <c r="AP36" s="208">
        <v>8.8682571247999995</v>
      </c>
      <c r="AQ36" s="208">
        <v>10.06383136</v>
      </c>
      <c r="AR36" s="208">
        <v>11.898416080000001</v>
      </c>
      <c r="AS36" s="208">
        <v>12.457529509</v>
      </c>
      <c r="AT36" s="208">
        <v>12.161120967</v>
      </c>
      <c r="AU36" s="208">
        <v>12.51</v>
      </c>
      <c r="AV36" s="208">
        <v>11.74</v>
      </c>
      <c r="AW36" s="208">
        <v>10.550420000000001</v>
      </c>
      <c r="AX36" s="208">
        <v>9.1923700000000004</v>
      </c>
      <c r="AY36" s="333">
        <v>9.1852</v>
      </c>
      <c r="AZ36" s="333">
        <v>9.3065610000000003</v>
      </c>
      <c r="BA36" s="333">
        <v>9.6065679999999993</v>
      </c>
      <c r="BB36" s="333">
        <v>9.3306629999999995</v>
      </c>
      <c r="BC36" s="333">
        <v>10.599909999999999</v>
      </c>
      <c r="BD36" s="333">
        <v>12.392760000000001</v>
      </c>
      <c r="BE36" s="333">
        <v>12.85223</v>
      </c>
      <c r="BF36" s="333">
        <v>12.052519999999999</v>
      </c>
      <c r="BG36" s="333">
        <v>12.758190000000001</v>
      </c>
      <c r="BH36" s="333">
        <v>11.97485</v>
      </c>
      <c r="BI36" s="333">
        <v>10.83878</v>
      </c>
      <c r="BJ36" s="333">
        <v>9.4822389999999999</v>
      </c>
      <c r="BK36" s="333">
        <v>9.4996840000000002</v>
      </c>
      <c r="BL36" s="333">
        <v>9.6185229999999997</v>
      </c>
      <c r="BM36" s="333">
        <v>9.8882410000000007</v>
      </c>
      <c r="BN36" s="333">
        <v>9.6253080000000004</v>
      </c>
      <c r="BO36" s="333">
        <v>10.93375</v>
      </c>
      <c r="BP36" s="333">
        <v>12.75764</v>
      </c>
      <c r="BQ36" s="333">
        <v>13.34163</v>
      </c>
      <c r="BR36" s="333">
        <v>12.45078</v>
      </c>
      <c r="BS36" s="333">
        <v>13.174300000000001</v>
      </c>
      <c r="BT36" s="333">
        <v>12.36004</v>
      </c>
      <c r="BU36" s="333">
        <v>11.21299</v>
      </c>
      <c r="BV36" s="333">
        <v>9.7976290000000006</v>
      </c>
    </row>
    <row r="37" spans="1:74" s="120" customFormat="1" ht="11.1" customHeight="1" x14ac:dyDescent="0.2">
      <c r="A37" s="119" t="s">
        <v>649</v>
      </c>
      <c r="B37" s="201" t="s">
        <v>416</v>
      </c>
      <c r="C37" s="208">
        <v>6.59</v>
      </c>
      <c r="D37" s="208">
        <v>6.63</v>
      </c>
      <c r="E37" s="208">
        <v>6.71</v>
      </c>
      <c r="F37" s="208">
        <v>6.6</v>
      </c>
      <c r="G37" s="208">
        <v>6.78</v>
      </c>
      <c r="H37" s="208">
        <v>7.19</v>
      </c>
      <c r="I37" s="208">
        <v>7.31</v>
      </c>
      <c r="J37" s="208">
        <v>7.22</v>
      </c>
      <c r="K37" s="208">
        <v>7.17</v>
      </c>
      <c r="L37" s="208">
        <v>6.91</v>
      </c>
      <c r="M37" s="208">
        <v>6.73</v>
      </c>
      <c r="N37" s="208">
        <v>6.54</v>
      </c>
      <c r="O37" s="208">
        <v>6.94</v>
      </c>
      <c r="P37" s="208">
        <v>6.78</v>
      </c>
      <c r="Q37" s="208">
        <v>6.63</v>
      </c>
      <c r="R37" s="208">
        <v>6.57</v>
      </c>
      <c r="S37" s="208">
        <v>6.79</v>
      </c>
      <c r="T37" s="208">
        <v>7.17</v>
      </c>
      <c r="U37" s="208">
        <v>7.32</v>
      </c>
      <c r="V37" s="208">
        <v>7.25</v>
      </c>
      <c r="W37" s="208">
        <v>7.05</v>
      </c>
      <c r="X37" s="208">
        <v>6.87</v>
      </c>
      <c r="Y37" s="208">
        <v>6.85</v>
      </c>
      <c r="Z37" s="208">
        <v>6.67</v>
      </c>
      <c r="AA37" s="208">
        <v>6.58</v>
      </c>
      <c r="AB37" s="208">
        <v>6.69</v>
      </c>
      <c r="AC37" s="208">
        <v>6.73</v>
      </c>
      <c r="AD37" s="208">
        <v>6.51</v>
      </c>
      <c r="AE37" s="208">
        <v>6.69</v>
      </c>
      <c r="AF37" s="208">
        <v>6.87</v>
      </c>
      <c r="AG37" s="208">
        <v>7.14</v>
      </c>
      <c r="AH37" s="208">
        <v>7.4</v>
      </c>
      <c r="AI37" s="208">
        <v>7.06</v>
      </c>
      <c r="AJ37" s="208">
        <v>6.84</v>
      </c>
      <c r="AK37" s="208">
        <v>6.72</v>
      </c>
      <c r="AL37" s="208">
        <v>6.38</v>
      </c>
      <c r="AM37" s="208">
        <v>6.33</v>
      </c>
      <c r="AN37" s="208">
        <v>6.41</v>
      </c>
      <c r="AO37" s="208">
        <v>6.38</v>
      </c>
      <c r="AP37" s="208">
        <v>6.4</v>
      </c>
      <c r="AQ37" s="208">
        <v>6.53</v>
      </c>
      <c r="AR37" s="208">
        <v>6.94</v>
      </c>
      <c r="AS37" s="208">
        <v>7.17</v>
      </c>
      <c r="AT37" s="208">
        <v>7.09</v>
      </c>
      <c r="AU37" s="208">
        <v>7.01</v>
      </c>
      <c r="AV37" s="208">
        <v>6.72</v>
      </c>
      <c r="AW37" s="208">
        <v>6.6589010000000002</v>
      </c>
      <c r="AX37" s="208">
        <v>6.4089</v>
      </c>
      <c r="AY37" s="333">
        <v>6.340719</v>
      </c>
      <c r="AZ37" s="333">
        <v>6.4529050000000003</v>
      </c>
      <c r="BA37" s="333">
        <v>6.4322309999999998</v>
      </c>
      <c r="BB37" s="333">
        <v>6.4692179999999997</v>
      </c>
      <c r="BC37" s="333">
        <v>6.6120000000000001</v>
      </c>
      <c r="BD37" s="333">
        <v>7.0259749999999999</v>
      </c>
      <c r="BE37" s="333">
        <v>7.2056529999999999</v>
      </c>
      <c r="BF37" s="333">
        <v>7.0172090000000003</v>
      </c>
      <c r="BG37" s="333">
        <v>7.0678919999999996</v>
      </c>
      <c r="BH37" s="333">
        <v>6.7400789999999997</v>
      </c>
      <c r="BI37" s="333">
        <v>6.6745999999999999</v>
      </c>
      <c r="BJ37" s="333">
        <v>6.4321840000000003</v>
      </c>
      <c r="BK37" s="333">
        <v>6.369402</v>
      </c>
      <c r="BL37" s="333">
        <v>6.4779710000000001</v>
      </c>
      <c r="BM37" s="333">
        <v>6.4511700000000003</v>
      </c>
      <c r="BN37" s="333">
        <v>6.476324</v>
      </c>
      <c r="BO37" s="333">
        <v>6.6322340000000004</v>
      </c>
      <c r="BP37" s="333">
        <v>7.0379170000000002</v>
      </c>
      <c r="BQ37" s="333">
        <v>7.2332210000000003</v>
      </c>
      <c r="BR37" s="333">
        <v>7.0347900000000001</v>
      </c>
      <c r="BS37" s="333">
        <v>7.0816569999999999</v>
      </c>
      <c r="BT37" s="333">
        <v>6.7449110000000001</v>
      </c>
      <c r="BU37" s="333">
        <v>6.6772830000000001</v>
      </c>
      <c r="BV37" s="333">
        <v>6.4299049999999998</v>
      </c>
    </row>
    <row r="38" spans="1:74" ht="11.1" customHeight="1" x14ac:dyDescent="0.2">
      <c r="A38" s="119"/>
      <c r="B38" s="122" t="s">
        <v>244</v>
      </c>
      <c r="C38" s="456"/>
      <c r="D38" s="456"/>
      <c r="E38" s="456"/>
      <c r="F38" s="456"/>
      <c r="G38" s="456"/>
      <c r="H38" s="456"/>
      <c r="I38" s="456"/>
      <c r="J38" s="456"/>
      <c r="K38" s="456"/>
      <c r="L38" s="456"/>
      <c r="M38" s="456"/>
      <c r="N38" s="456"/>
      <c r="O38" s="456"/>
      <c r="P38" s="456"/>
      <c r="Q38" s="456"/>
      <c r="R38" s="456"/>
      <c r="S38" s="456"/>
      <c r="T38" s="456"/>
      <c r="U38" s="456"/>
      <c r="V38" s="456"/>
      <c r="W38" s="456"/>
      <c r="X38" s="456"/>
      <c r="Y38" s="456"/>
      <c r="Z38" s="456"/>
      <c r="AA38" s="456"/>
      <c r="AB38" s="456"/>
      <c r="AC38" s="456"/>
      <c r="AD38" s="456"/>
      <c r="AE38" s="456"/>
      <c r="AF38" s="456"/>
      <c r="AG38" s="456"/>
      <c r="AH38" s="456"/>
      <c r="AI38" s="456"/>
      <c r="AJ38" s="456"/>
      <c r="AK38" s="456"/>
      <c r="AL38" s="456"/>
      <c r="AM38" s="456"/>
      <c r="AN38" s="456"/>
      <c r="AO38" s="456"/>
      <c r="AP38" s="456"/>
      <c r="AQ38" s="456"/>
      <c r="AR38" s="456"/>
      <c r="AS38" s="456"/>
      <c r="AT38" s="456"/>
      <c r="AU38" s="456"/>
      <c r="AV38" s="456"/>
      <c r="AW38" s="456"/>
      <c r="AX38" s="456"/>
      <c r="AY38" s="457"/>
      <c r="AZ38" s="457"/>
      <c r="BA38" s="457"/>
      <c r="BB38" s="457"/>
      <c r="BC38" s="457"/>
      <c r="BD38" s="457"/>
      <c r="BE38" s="457"/>
      <c r="BF38" s="457"/>
      <c r="BG38" s="457"/>
      <c r="BH38" s="457"/>
      <c r="BI38" s="457"/>
      <c r="BJ38" s="457"/>
      <c r="BK38" s="457"/>
      <c r="BL38" s="457"/>
      <c r="BM38" s="457"/>
      <c r="BN38" s="457"/>
      <c r="BO38" s="457"/>
      <c r="BP38" s="457"/>
      <c r="BQ38" s="457"/>
      <c r="BR38" s="457"/>
      <c r="BS38" s="457"/>
      <c r="BT38" s="457"/>
      <c r="BU38" s="457"/>
      <c r="BV38" s="457"/>
    </row>
    <row r="39" spans="1:74" ht="11.1" customHeight="1" x14ac:dyDescent="0.2">
      <c r="A39" s="257" t="s">
        <v>188</v>
      </c>
      <c r="B39" s="199" t="s">
        <v>435</v>
      </c>
      <c r="C39" s="253">
        <v>16.411166227999999</v>
      </c>
      <c r="D39" s="253">
        <v>16.69715892</v>
      </c>
      <c r="E39" s="253">
        <v>16.189465037000002</v>
      </c>
      <c r="F39" s="253">
        <v>16.474666986999999</v>
      </c>
      <c r="G39" s="253">
        <v>16.068820038999998</v>
      </c>
      <c r="H39" s="253">
        <v>16.480907834</v>
      </c>
      <c r="I39" s="253">
        <v>16.750683528</v>
      </c>
      <c r="J39" s="253">
        <v>16.680256921000002</v>
      </c>
      <c r="K39" s="253">
        <v>16.959381315000002</v>
      </c>
      <c r="L39" s="253">
        <v>16.666948237</v>
      </c>
      <c r="M39" s="253">
        <v>16.704016787</v>
      </c>
      <c r="N39" s="253">
        <v>16.744647749999999</v>
      </c>
      <c r="O39" s="253">
        <v>17.993693939</v>
      </c>
      <c r="P39" s="253">
        <v>18.239518190999998</v>
      </c>
      <c r="Q39" s="253">
        <v>17.954005657</v>
      </c>
      <c r="R39" s="253">
        <v>17.482760233</v>
      </c>
      <c r="S39" s="253">
        <v>17.132728341</v>
      </c>
      <c r="T39" s="253">
        <v>17.143251293999999</v>
      </c>
      <c r="U39" s="253">
        <v>17.341840204</v>
      </c>
      <c r="V39" s="253">
        <v>17.395811818999999</v>
      </c>
      <c r="W39" s="253">
        <v>18.079576928000002</v>
      </c>
      <c r="X39" s="253">
        <v>17.452025246000002</v>
      </c>
      <c r="Y39" s="253">
        <v>17.468031792000001</v>
      </c>
      <c r="Z39" s="253">
        <v>17.879795184999999</v>
      </c>
      <c r="AA39" s="253">
        <v>18.149331998000001</v>
      </c>
      <c r="AB39" s="253">
        <v>18.510865759000001</v>
      </c>
      <c r="AC39" s="253">
        <v>18.301195443000001</v>
      </c>
      <c r="AD39" s="253">
        <v>17.940163477999999</v>
      </c>
      <c r="AE39" s="253">
        <v>17.605542550999999</v>
      </c>
      <c r="AF39" s="253">
        <v>17.680526696000001</v>
      </c>
      <c r="AG39" s="253">
        <v>17.379248355000001</v>
      </c>
      <c r="AH39" s="253">
        <v>17.681273834999999</v>
      </c>
      <c r="AI39" s="253">
        <v>17.563305836000001</v>
      </c>
      <c r="AJ39" s="253">
        <v>17.173686779000001</v>
      </c>
      <c r="AK39" s="253">
        <v>17.363076144000001</v>
      </c>
      <c r="AL39" s="253">
        <v>17.737104516999999</v>
      </c>
      <c r="AM39" s="253">
        <v>18.076605088000001</v>
      </c>
      <c r="AN39" s="253">
        <v>18.170975825999999</v>
      </c>
      <c r="AO39" s="253">
        <v>17.773069768999999</v>
      </c>
      <c r="AP39" s="253">
        <v>18.168472886</v>
      </c>
      <c r="AQ39" s="253">
        <v>17.596036821999999</v>
      </c>
      <c r="AR39" s="253">
        <v>17.153160302</v>
      </c>
      <c r="AS39" s="253">
        <v>17.731541471</v>
      </c>
      <c r="AT39" s="253">
        <v>18.030321323999999</v>
      </c>
      <c r="AU39" s="253">
        <v>17.61</v>
      </c>
      <c r="AV39" s="253">
        <v>17.350000000000001</v>
      </c>
      <c r="AW39" s="253">
        <v>17.45964</v>
      </c>
      <c r="AX39" s="253">
        <v>17.804770000000001</v>
      </c>
      <c r="AY39" s="358">
        <v>18.282060000000001</v>
      </c>
      <c r="AZ39" s="358">
        <v>18.44689</v>
      </c>
      <c r="BA39" s="358">
        <v>18.096769999999999</v>
      </c>
      <c r="BB39" s="358">
        <v>18.491700000000002</v>
      </c>
      <c r="BC39" s="358">
        <v>17.972270000000002</v>
      </c>
      <c r="BD39" s="358">
        <v>17.631170000000001</v>
      </c>
      <c r="BE39" s="358">
        <v>18.317029999999999</v>
      </c>
      <c r="BF39" s="358">
        <v>18.784210000000002</v>
      </c>
      <c r="BG39" s="358">
        <v>18.510860000000001</v>
      </c>
      <c r="BH39" s="358">
        <v>18.350770000000001</v>
      </c>
      <c r="BI39" s="358">
        <v>18.554310000000001</v>
      </c>
      <c r="BJ39" s="358">
        <v>19.011209999999998</v>
      </c>
      <c r="BK39" s="358">
        <v>19.584890000000001</v>
      </c>
      <c r="BL39" s="358">
        <v>19.756609999999998</v>
      </c>
      <c r="BM39" s="358">
        <v>19.38063</v>
      </c>
      <c r="BN39" s="358">
        <v>19.791969999999999</v>
      </c>
      <c r="BO39" s="358">
        <v>19.18854</v>
      </c>
      <c r="BP39" s="358">
        <v>18.779730000000001</v>
      </c>
      <c r="BQ39" s="358">
        <v>19.47579</v>
      </c>
      <c r="BR39" s="358">
        <v>19.912240000000001</v>
      </c>
      <c r="BS39" s="358">
        <v>19.519169999999999</v>
      </c>
      <c r="BT39" s="358">
        <v>19.264019999999999</v>
      </c>
      <c r="BU39" s="358">
        <v>19.43393</v>
      </c>
      <c r="BV39" s="358">
        <v>19.873280000000001</v>
      </c>
    </row>
    <row r="40" spans="1:74" ht="11.1" customHeight="1" x14ac:dyDescent="0.2">
      <c r="A40" s="257" t="s">
        <v>189</v>
      </c>
      <c r="B40" s="184" t="s">
        <v>468</v>
      </c>
      <c r="C40" s="253">
        <v>12.387283756</v>
      </c>
      <c r="D40" s="253">
        <v>12.235478246</v>
      </c>
      <c r="E40" s="253">
        <v>12.292025966000001</v>
      </c>
      <c r="F40" s="253">
        <v>12.142377669</v>
      </c>
      <c r="G40" s="253">
        <v>12.582338209</v>
      </c>
      <c r="H40" s="253">
        <v>13.160471338000001</v>
      </c>
      <c r="I40" s="253">
        <v>13.354413308</v>
      </c>
      <c r="J40" s="253">
        <v>13.223182012000001</v>
      </c>
      <c r="K40" s="253">
        <v>13.047336834999999</v>
      </c>
      <c r="L40" s="253">
        <v>12.503062654000001</v>
      </c>
      <c r="M40" s="253">
        <v>12.120859167000001</v>
      </c>
      <c r="N40" s="253">
        <v>12.139663585999999</v>
      </c>
      <c r="O40" s="253">
        <v>12.738832969000001</v>
      </c>
      <c r="P40" s="253">
        <v>12.572860779999999</v>
      </c>
      <c r="Q40" s="253">
        <v>12.027103851</v>
      </c>
      <c r="R40" s="253">
        <v>12.001604159999999</v>
      </c>
      <c r="S40" s="253">
        <v>12.28342559</v>
      </c>
      <c r="T40" s="253">
        <v>12.954228837</v>
      </c>
      <c r="U40" s="253">
        <v>13.342139291000001</v>
      </c>
      <c r="V40" s="253">
        <v>13.150821686</v>
      </c>
      <c r="W40" s="253">
        <v>13.137814347999999</v>
      </c>
      <c r="X40" s="253">
        <v>12.618776766</v>
      </c>
      <c r="Y40" s="253">
        <v>12.204377823</v>
      </c>
      <c r="Z40" s="253">
        <v>12.032633947000001</v>
      </c>
      <c r="AA40" s="253">
        <v>11.862801253000001</v>
      </c>
      <c r="AB40" s="253">
        <v>12.219363463000001</v>
      </c>
      <c r="AC40" s="253">
        <v>11.920696275999999</v>
      </c>
      <c r="AD40" s="253">
        <v>11.981400376</v>
      </c>
      <c r="AE40" s="253">
        <v>12.09228753</v>
      </c>
      <c r="AF40" s="253">
        <v>12.606440640000001</v>
      </c>
      <c r="AG40" s="253">
        <v>13.111894194</v>
      </c>
      <c r="AH40" s="253">
        <v>12.975597919</v>
      </c>
      <c r="AI40" s="253">
        <v>12.791058173</v>
      </c>
      <c r="AJ40" s="253">
        <v>12.189709969000001</v>
      </c>
      <c r="AK40" s="253">
        <v>11.979892089</v>
      </c>
      <c r="AL40" s="253">
        <v>12.082169699</v>
      </c>
      <c r="AM40" s="253">
        <v>12.011322669</v>
      </c>
      <c r="AN40" s="253">
        <v>11.943734691</v>
      </c>
      <c r="AO40" s="253">
        <v>11.963275405999999</v>
      </c>
      <c r="AP40" s="253">
        <v>12.085541814999999</v>
      </c>
      <c r="AQ40" s="253">
        <v>12.460673056999999</v>
      </c>
      <c r="AR40" s="253">
        <v>13.109523132</v>
      </c>
      <c r="AS40" s="253">
        <v>13.363872262999999</v>
      </c>
      <c r="AT40" s="253">
        <v>13.208227534000001</v>
      </c>
      <c r="AU40" s="253">
        <v>13.12</v>
      </c>
      <c r="AV40" s="253">
        <v>12.58</v>
      </c>
      <c r="AW40" s="253">
        <v>12.054819999999999</v>
      </c>
      <c r="AX40" s="253">
        <v>12.06465</v>
      </c>
      <c r="AY40" s="358">
        <v>12.04462</v>
      </c>
      <c r="AZ40" s="358">
        <v>12.01355</v>
      </c>
      <c r="BA40" s="358">
        <v>12.07375</v>
      </c>
      <c r="BB40" s="358">
        <v>12.155530000000001</v>
      </c>
      <c r="BC40" s="358">
        <v>12.59482</v>
      </c>
      <c r="BD40" s="358">
        <v>13.32357</v>
      </c>
      <c r="BE40" s="358">
        <v>13.451700000000001</v>
      </c>
      <c r="BF40" s="358">
        <v>13.36856</v>
      </c>
      <c r="BG40" s="358">
        <v>13.463430000000001</v>
      </c>
      <c r="BH40" s="358">
        <v>12.918139999999999</v>
      </c>
      <c r="BI40" s="358">
        <v>12.386329999999999</v>
      </c>
      <c r="BJ40" s="358">
        <v>12.30963</v>
      </c>
      <c r="BK40" s="358">
        <v>12.24912</v>
      </c>
      <c r="BL40" s="358">
        <v>12.17512</v>
      </c>
      <c r="BM40" s="358">
        <v>12.21218</v>
      </c>
      <c r="BN40" s="358">
        <v>12.27247</v>
      </c>
      <c r="BO40" s="358">
        <v>12.713139999999999</v>
      </c>
      <c r="BP40" s="358">
        <v>13.44253</v>
      </c>
      <c r="BQ40" s="358">
        <v>13.564220000000001</v>
      </c>
      <c r="BR40" s="358">
        <v>13.432539999999999</v>
      </c>
      <c r="BS40" s="358">
        <v>13.49277</v>
      </c>
      <c r="BT40" s="358">
        <v>12.92473</v>
      </c>
      <c r="BU40" s="358">
        <v>12.37041</v>
      </c>
      <c r="BV40" s="358">
        <v>12.29571</v>
      </c>
    </row>
    <row r="41" spans="1:74" ht="11.1" customHeight="1" x14ac:dyDescent="0.2">
      <c r="A41" s="257" t="s">
        <v>190</v>
      </c>
      <c r="B41" s="199" t="s">
        <v>436</v>
      </c>
      <c r="C41" s="253">
        <v>9.9396742223000007</v>
      </c>
      <c r="D41" s="253">
        <v>10.006458747</v>
      </c>
      <c r="E41" s="253">
        <v>10.232113160999999</v>
      </c>
      <c r="F41" s="253">
        <v>10.000012444999999</v>
      </c>
      <c r="G41" s="253">
        <v>10.172265475</v>
      </c>
      <c r="H41" s="253">
        <v>10.303650233999999</v>
      </c>
      <c r="I41" s="253">
        <v>10.287180595000001</v>
      </c>
      <c r="J41" s="253">
        <v>10.217151665999999</v>
      </c>
      <c r="K41" s="253">
        <v>10.120672152999999</v>
      </c>
      <c r="L41" s="253">
        <v>9.9396324896999992</v>
      </c>
      <c r="M41" s="253">
        <v>10.123270312000001</v>
      </c>
      <c r="N41" s="253">
        <v>10.055494935</v>
      </c>
      <c r="O41" s="253">
        <v>10.300424705999999</v>
      </c>
      <c r="P41" s="253">
        <v>10.141877875</v>
      </c>
      <c r="Q41" s="253">
        <v>10.042957940999999</v>
      </c>
      <c r="R41" s="253">
        <v>10.099059055</v>
      </c>
      <c r="S41" s="253">
        <v>10.121564415</v>
      </c>
      <c r="T41" s="253">
        <v>10.201120003</v>
      </c>
      <c r="U41" s="253">
        <v>10.391078390000001</v>
      </c>
      <c r="V41" s="253">
        <v>10.263818802999999</v>
      </c>
      <c r="W41" s="253">
        <v>10.011471548999999</v>
      </c>
      <c r="X41" s="253">
        <v>10.102982951</v>
      </c>
      <c r="Y41" s="253">
        <v>10.170463079999999</v>
      </c>
      <c r="Z41" s="253">
        <v>10.076267339999999</v>
      </c>
      <c r="AA41" s="253">
        <v>10.089276071</v>
      </c>
      <c r="AB41" s="253">
        <v>10.185242538000001</v>
      </c>
      <c r="AC41" s="253">
        <v>10.150038372999999</v>
      </c>
      <c r="AD41" s="253">
        <v>10.110744102</v>
      </c>
      <c r="AE41" s="253">
        <v>10.07052577</v>
      </c>
      <c r="AF41" s="253">
        <v>10.205822357000001</v>
      </c>
      <c r="AG41" s="253">
        <v>10.377333671000001</v>
      </c>
      <c r="AH41" s="253">
        <v>10.232573851</v>
      </c>
      <c r="AI41" s="253">
        <v>9.9739770460999999</v>
      </c>
      <c r="AJ41" s="253">
        <v>10.012338755</v>
      </c>
      <c r="AK41" s="253">
        <v>10.106851986000001</v>
      </c>
      <c r="AL41" s="253">
        <v>9.9196807823000004</v>
      </c>
      <c r="AM41" s="253">
        <v>9.9371083117999994</v>
      </c>
      <c r="AN41" s="253">
        <v>9.8967445836000003</v>
      </c>
      <c r="AO41" s="253">
        <v>9.9109652126000007</v>
      </c>
      <c r="AP41" s="253">
        <v>10.377471158000001</v>
      </c>
      <c r="AQ41" s="253">
        <v>10.439161953999999</v>
      </c>
      <c r="AR41" s="253">
        <v>10.578823307</v>
      </c>
      <c r="AS41" s="253">
        <v>10.490665806999999</v>
      </c>
      <c r="AT41" s="253">
        <v>10.312113362</v>
      </c>
      <c r="AU41" s="253">
        <v>10.23</v>
      </c>
      <c r="AV41" s="253">
        <v>10.28</v>
      </c>
      <c r="AW41" s="253">
        <v>10.26591</v>
      </c>
      <c r="AX41" s="253">
        <v>10.146929999999999</v>
      </c>
      <c r="AY41" s="358">
        <v>10.11599</v>
      </c>
      <c r="AZ41" s="358">
        <v>10.06668</v>
      </c>
      <c r="BA41" s="358">
        <v>10.080539999999999</v>
      </c>
      <c r="BB41" s="358">
        <v>10.425470000000001</v>
      </c>
      <c r="BC41" s="358">
        <v>10.531700000000001</v>
      </c>
      <c r="BD41" s="358">
        <v>10.71698</v>
      </c>
      <c r="BE41" s="358">
        <v>10.55916</v>
      </c>
      <c r="BF41" s="358">
        <v>10.452909999999999</v>
      </c>
      <c r="BG41" s="358">
        <v>10.44239</v>
      </c>
      <c r="BH41" s="358">
        <v>10.46537</v>
      </c>
      <c r="BI41" s="358">
        <v>10.520849999999999</v>
      </c>
      <c r="BJ41" s="358">
        <v>10.368220000000001</v>
      </c>
      <c r="BK41" s="358">
        <v>10.31306</v>
      </c>
      <c r="BL41" s="358">
        <v>10.248139999999999</v>
      </c>
      <c r="BM41" s="358">
        <v>10.26313</v>
      </c>
      <c r="BN41" s="358">
        <v>10.60408</v>
      </c>
      <c r="BO41" s="358">
        <v>10.709759999999999</v>
      </c>
      <c r="BP41" s="358">
        <v>10.89176</v>
      </c>
      <c r="BQ41" s="358">
        <v>10.731299999999999</v>
      </c>
      <c r="BR41" s="358">
        <v>10.616630000000001</v>
      </c>
      <c r="BS41" s="358">
        <v>10.60557</v>
      </c>
      <c r="BT41" s="358">
        <v>10.62082</v>
      </c>
      <c r="BU41" s="358">
        <v>10.664910000000001</v>
      </c>
      <c r="BV41" s="358">
        <v>10.504239999999999</v>
      </c>
    </row>
    <row r="42" spans="1:74" ht="11.1" customHeight="1" x14ac:dyDescent="0.2">
      <c r="A42" s="257" t="s">
        <v>191</v>
      </c>
      <c r="B42" s="199" t="s">
        <v>437</v>
      </c>
      <c r="C42" s="253">
        <v>8.946964736</v>
      </c>
      <c r="D42" s="253">
        <v>9.2194029022000006</v>
      </c>
      <c r="E42" s="253">
        <v>9.1827662665999998</v>
      </c>
      <c r="F42" s="253">
        <v>9.3514321869000003</v>
      </c>
      <c r="G42" s="253">
        <v>9.8130804084999994</v>
      </c>
      <c r="H42" s="253">
        <v>10.720952318</v>
      </c>
      <c r="I42" s="253">
        <v>11.006127286</v>
      </c>
      <c r="J42" s="253">
        <v>10.786761083</v>
      </c>
      <c r="K42" s="253">
        <v>10.160803567</v>
      </c>
      <c r="L42" s="253">
        <v>9.3793230756000003</v>
      </c>
      <c r="M42" s="253">
        <v>9.1843876787000003</v>
      </c>
      <c r="N42" s="253">
        <v>9.0237716543000008</v>
      </c>
      <c r="O42" s="253">
        <v>9.0613619212999996</v>
      </c>
      <c r="P42" s="253">
        <v>9.2680506371</v>
      </c>
      <c r="Q42" s="253">
        <v>9.3464184668999994</v>
      </c>
      <c r="R42" s="253">
        <v>9.2180914569999999</v>
      </c>
      <c r="S42" s="253">
        <v>9.9971398121000004</v>
      </c>
      <c r="T42" s="253">
        <v>10.834240545</v>
      </c>
      <c r="U42" s="253">
        <v>11.007346446</v>
      </c>
      <c r="V42" s="253">
        <v>10.748513707000001</v>
      </c>
      <c r="W42" s="253">
        <v>10.116792115000001</v>
      </c>
      <c r="X42" s="253">
        <v>9.4523908999999993</v>
      </c>
      <c r="Y42" s="253">
        <v>9.2073167436999999</v>
      </c>
      <c r="Z42" s="253">
        <v>9.0320436526000005</v>
      </c>
      <c r="AA42" s="253">
        <v>8.8829420254000002</v>
      </c>
      <c r="AB42" s="253">
        <v>9.1418435559999995</v>
      </c>
      <c r="AC42" s="253">
        <v>9.2513079513999994</v>
      </c>
      <c r="AD42" s="253">
        <v>9.2649863457000006</v>
      </c>
      <c r="AE42" s="253">
        <v>9.8607936997000003</v>
      </c>
      <c r="AF42" s="253">
        <v>10.659363417</v>
      </c>
      <c r="AG42" s="253">
        <v>10.781232076</v>
      </c>
      <c r="AH42" s="253">
        <v>10.731649103000001</v>
      </c>
      <c r="AI42" s="253">
        <v>10.173892124</v>
      </c>
      <c r="AJ42" s="253">
        <v>9.3284452096999999</v>
      </c>
      <c r="AK42" s="253">
        <v>9.0589062139000003</v>
      </c>
      <c r="AL42" s="253">
        <v>8.9539406953</v>
      </c>
      <c r="AM42" s="253">
        <v>9.0345941192999994</v>
      </c>
      <c r="AN42" s="253">
        <v>9.1265001330000004</v>
      </c>
      <c r="AO42" s="253">
        <v>9.3195969520999995</v>
      </c>
      <c r="AP42" s="253">
        <v>9.4967898447000003</v>
      </c>
      <c r="AQ42" s="253">
        <v>10.113093055</v>
      </c>
      <c r="AR42" s="253">
        <v>10.713153989</v>
      </c>
      <c r="AS42" s="253">
        <v>10.893313641000001</v>
      </c>
      <c r="AT42" s="253">
        <v>10.716342515999999</v>
      </c>
      <c r="AU42" s="253">
        <v>10.050000000000001</v>
      </c>
      <c r="AV42" s="253">
        <v>9.32</v>
      </c>
      <c r="AW42" s="253">
        <v>9.2005210000000002</v>
      </c>
      <c r="AX42" s="253">
        <v>9.1709689999999995</v>
      </c>
      <c r="AY42" s="358">
        <v>9.2507619999999999</v>
      </c>
      <c r="AZ42" s="358">
        <v>9.3463049999999992</v>
      </c>
      <c r="BA42" s="358">
        <v>9.5828819999999997</v>
      </c>
      <c r="BB42" s="358">
        <v>9.6087729999999993</v>
      </c>
      <c r="BC42" s="358">
        <v>10.185879999999999</v>
      </c>
      <c r="BD42" s="358">
        <v>10.84577</v>
      </c>
      <c r="BE42" s="358">
        <v>11.095560000000001</v>
      </c>
      <c r="BF42" s="358">
        <v>10.943989999999999</v>
      </c>
      <c r="BG42" s="358">
        <v>10.3742</v>
      </c>
      <c r="BH42" s="358">
        <v>9.5540730000000007</v>
      </c>
      <c r="BI42" s="358">
        <v>9.4309469999999997</v>
      </c>
      <c r="BJ42" s="358">
        <v>9.2117249999999995</v>
      </c>
      <c r="BK42" s="358">
        <v>9.2362179999999992</v>
      </c>
      <c r="BL42" s="358">
        <v>9.3090460000000004</v>
      </c>
      <c r="BM42" s="358">
        <v>9.5455210000000008</v>
      </c>
      <c r="BN42" s="358">
        <v>9.6026869999999995</v>
      </c>
      <c r="BO42" s="358">
        <v>10.222580000000001</v>
      </c>
      <c r="BP42" s="358">
        <v>10.890309999999999</v>
      </c>
      <c r="BQ42" s="358">
        <v>11.140090000000001</v>
      </c>
      <c r="BR42" s="358">
        <v>10.928850000000001</v>
      </c>
      <c r="BS42" s="358">
        <v>10.313639999999999</v>
      </c>
      <c r="BT42" s="358">
        <v>9.5211459999999999</v>
      </c>
      <c r="BU42" s="358">
        <v>9.3694159999999993</v>
      </c>
      <c r="BV42" s="358">
        <v>9.2183060000000001</v>
      </c>
    </row>
    <row r="43" spans="1:74" ht="11.1" customHeight="1" x14ac:dyDescent="0.2">
      <c r="A43" s="257" t="s">
        <v>192</v>
      </c>
      <c r="B43" s="199" t="s">
        <v>438</v>
      </c>
      <c r="C43" s="253">
        <v>9.7612588959999993</v>
      </c>
      <c r="D43" s="253">
        <v>9.8879011087999995</v>
      </c>
      <c r="E43" s="253">
        <v>9.8251884280000006</v>
      </c>
      <c r="F43" s="253">
        <v>9.7850185466999999</v>
      </c>
      <c r="G43" s="253">
        <v>9.7956693818999998</v>
      </c>
      <c r="H43" s="253">
        <v>10.105596155000001</v>
      </c>
      <c r="I43" s="253">
        <v>10.262871225</v>
      </c>
      <c r="J43" s="253">
        <v>10.215284752000001</v>
      </c>
      <c r="K43" s="253">
        <v>10.243364914000001</v>
      </c>
      <c r="L43" s="253">
        <v>9.9905149632000008</v>
      </c>
      <c r="M43" s="253">
        <v>9.7436208267000008</v>
      </c>
      <c r="N43" s="253">
        <v>9.7186668550000004</v>
      </c>
      <c r="O43" s="253">
        <v>10.057808205000001</v>
      </c>
      <c r="P43" s="253">
        <v>10.06542754</v>
      </c>
      <c r="Q43" s="253">
        <v>9.7501432750999992</v>
      </c>
      <c r="R43" s="253">
        <v>9.7733894420999992</v>
      </c>
      <c r="S43" s="253">
        <v>9.7011686458999993</v>
      </c>
      <c r="T43" s="253">
        <v>10.051530035000001</v>
      </c>
      <c r="U43" s="253">
        <v>10.118221655999999</v>
      </c>
      <c r="V43" s="253">
        <v>9.8719263948999991</v>
      </c>
      <c r="W43" s="253">
        <v>9.9719938290000005</v>
      </c>
      <c r="X43" s="253">
        <v>9.8291094688000005</v>
      </c>
      <c r="Y43" s="253">
        <v>9.8610024240000005</v>
      </c>
      <c r="Z43" s="253">
        <v>9.6054985895999998</v>
      </c>
      <c r="AA43" s="253">
        <v>9.8336723757000009</v>
      </c>
      <c r="AB43" s="253">
        <v>10.009126934999999</v>
      </c>
      <c r="AC43" s="253">
        <v>9.9189052676999996</v>
      </c>
      <c r="AD43" s="253">
        <v>9.9118950931000001</v>
      </c>
      <c r="AE43" s="253">
        <v>9.8818616728999995</v>
      </c>
      <c r="AF43" s="253">
        <v>10.169758901</v>
      </c>
      <c r="AG43" s="253">
        <v>10.287556037</v>
      </c>
      <c r="AH43" s="253">
        <v>10.231360708</v>
      </c>
      <c r="AI43" s="253">
        <v>10.155747177</v>
      </c>
      <c r="AJ43" s="253">
        <v>9.9418437299000004</v>
      </c>
      <c r="AK43" s="253">
        <v>9.9979287084999999</v>
      </c>
      <c r="AL43" s="253">
        <v>9.6839922009000006</v>
      </c>
      <c r="AM43" s="253">
        <v>9.7470716113000009</v>
      </c>
      <c r="AN43" s="253">
        <v>9.8747017414999991</v>
      </c>
      <c r="AO43" s="253">
        <v>9.8108790366999994</v>
      </c>
      <c r="AP43" s="253">
        <v>9.9880240115000003</v>
      </c>
      <c r="AQ43" s="253">
        <v>9.3645696728000001</v>
      </c>
      <c r="AR43" s="253">
        <v>10.08692943</v>
      </c>
      <c r="AS43" s="253">
        <v>10.158111652000001</v>
      </c>
      <c r="AT43" s="253">
        <v>10.167979602000001</v>
      </c>
      <c r="AU43" s="253">
        <v>10.17</v>
      </c>
      <c r="AV43" s="253">
        <v>9.81</v>
      </c>
      <c r="AW43" s="253">
        <v>9.8428599999999999</v>
      </c>
      <c r="AX43" s="253">
        <v>9.5331340000000004</v>
      </c>
      <c r="AY43" s="358">
        <v>9.6285139999999991</v>
      </c>
      <c r="AZ43" s="358">
        <v>9.7469920000000005</v>
      </c>
      <c r="BA43" s="358">
        <v>9.7211339999999993</v>
      </c>
      <c r="BB43" s="358">
        <v>9.8956520000000001</v>
      </c>
      <c r="BC43" s="358">
        <v>9.2997929999999993</v>
      </c>
      <c r="BD43" s="358">
        <v>10.062200000000001</v>
      </c>
      <c r="BE43" s="358">
        <v>10.196429999999999</v>
      </c>
      <c r="BF43" s="358">
        <v>10.23311</v>
      </c>
      <c r="BG43" s="358">
        <v>10.32982</v>
      </c>
      <c r="BH43" s="358">
        <v>10.0014</v>
      </c>
      <c r="BI43" s="358">
        <v>10.02746</v>
      </c>
      <c r="BJ43" s="358">
        <v>9.7412550000000007</v>
      </c>
      <c r="BK43" s="358">
        <v>9.8556869999999996</v>
      </c>
      <c r="BL43" s="358">
        <v>9.9869249999999994</v>
      </c>
      <c r="BM43" s="358">
        <v>9.9521820000000005</v>
      </c>
      <c r="BN43" s="358">
        <v>10.10092</v>
      </c>
      <c r="BO43" s="358">
        <v>9.4773049999999994</v>
      </c>
      <c r="BP43" s="358">
        <v>10.260120000000001</v>
      </c>
      <c r="BQ43" s="358">
        <v>10.38625</v>
      </c>
      <c r="BR43" s="358">
        <v>10.40497</v>
      </c>
      <c r="BS43" s="358">
        <v>10.47237</v>
      </c>
      <c r="BT43" s="358">
        <v>10.11068</v>
      </c>
      <c r="BU43" s="358">
        <v>10.13125</v>
      </c>
      <c r="BV43" s="358">
        <v>9.8197290000000006</v>
      </c>
    </row>
    <row r="44" spans="1:74" ht="11.1" customHeight="1" x14ac:dyDescent="0.2">
      <c r="A44" s="257" t="s">
        <v>193</v>
      </c>
      <c r="B44" s="199" t="s">
        <v>439</v>
      </c>
      <c r="C44" s="253">
        <v>9.1564860947</v>
      </c>
      <c r="D44" s="253">
        <v>9.2432793814000007</v>
      </c>
      <c r="E44" s="253">
        <v>9.1287102542999996</v>
      </c>
      <c r="F44" s="253">
        <v>9.0782279199999998</v>
      </c>
      <c r="G44" s="253">
        <v>9.1206237925</v>
      </c>
      <c r="H44" s="253">
        <v>9.4720078801999996</v>
      </c>
      <c r="I44" s="253">
        <v>9.5761099536999996</v>
      </c>
      <c r="J44" s="253">
        <v>9.4761309251999997</v>
      </c>
      <c r="K44" s="253">
        <v>9.4837478747000006</v>
      </c>
      <c r="L44" s="253">
        <v>9.1807961038000006</v>
      </c>
      <c r="M44" s="253">
        <v>9.2260905301000005</v>
      </c>
      <c r="N44" s="253">
        <v>9.1810935926999999</v>
      </c>
      <c r="O44" s="253">
        <v>9.1669086876999994</v>
      </c>
      <c r="P44" s="253">
        <v>9.2482887092000006</v>
      </c>
      <c r="Q44" s="253">
        <v>9.2091689161999994</v>
      </c>
      <c r="R44" s="253">
        <v>9.1348928811000007</v>
      </c>
      <c r="S44" s="253">
        <v>9.2329296716999991</v>
      </c>
      <c r="T44" s="253">
        <v>9.5156381440000004</v>
      </c>
      <c r="U44" s="253">
        <v>9.3930597301999992</v>
      </c>
      <c r="V44" s="253">
        <v>9.3941389666999999</v>
      </c>
      <c r="W44" s="253">
        <v>9.3776977822000003</v>
      </c>
      <c r="X44" s="253">
        <v>9.1178229571999996</v>
      </c>
      <c r="Y44" s="253">
        <v>9.3153786878999991</v>
      </c>
      <c r="Z44" s="253">
        <v>9.2533199439999994</v>
      </c>
      <c r="AA44" s="253">
        <v>9.2685112172000004</v>
      </c>
      <c r="AB44" s="253">
        <v>9.3589470057999993</v>
      </c>
      <c r="AC44" s="253">
        <v>9.2304978584999997</v>
      </c>
      <c r="AD44" s="253">
        <v>9.2557051998999995</v>
      </c>
      <c r="AE44" s="253">
        <v>9.3379007414000004</v>
      </c>
      <c r="AF44" s="253">
        <v>9.5792881630999993</v>
      </c>
      <c r="AG44" s="253">
        <v>9.7265755998000003</v>
      </c>
      <c r="AH44" s="253">
        <v>9.6176581816999995</v>
      </c>
      <c r="AI44" s="253">
        <v>9.5450700349000002</v>
      </c>
      <c r="AJ44" s="253">
        <v>9.2361580307000004</v>
      </c>
      <c r="AK44" s="253">
        <v>9.4469656129999997</v>
      </c>
      <c r="AL44" s="253">
        <v>9.0909998677000008</v>
      </c>
      <c r="AM44" s="253">
        <v>9.3295003501</v>
      </c>
      <c r="AN44" s="253">
        <v>9.2249336601999996</v>
      </c>
      <c r="AO44" s="253">
        <v>9.1995289336999999</v>
      </c>
      <c r="AP44" s="253">
        <v>9.2561960661999994</v>
      </c>
      <c r="AQ44" s="253">
        <v>9.3597423044999992</v>
      </c>
      <c r="AR44" s="253">
        <v>9.5872271754000007</v>
      </c>
      <c r="AS44" s="253">
        <v>9.6211596202000003</v>
      </c>
      <c r="AT44" s="253">
        <v>9.5422990260000002</v>
      </c>
      <c r="AU44" s="253">
        <v>9.52</v>
      </c>
      <c r="AV44" s="253">
        <v>9.3000000000000007</v>
      </c>
      <c r="AW44" s="253">
        <v>9.5046879999999998</v>
      </c>
      <c r="AX44" s="253">
        <v>9.1571890000000007</v>
      </c>
      <c r="AY44" s="358">
        <v>9.4094379999999997</v>
      </c>
      <c r="AZ44" s="358">
        <v>9.316255</v>
      </c>
      <c r="BA44" s="358">
        <v>9.3153980000000001</v>
      </c>
      <c r="BB44" s="358">
        <v>9.257377</v>
      </c>
      <c r="BC44" s="358">
        <v>9.3826929999999997</v>
      </c>
      <c r="BD44" s="358">
        <v>9.6897900000000003</v>
      </c>
      <c r="BE44" s="358">
        <v>9.7751730000000006</v>
      </c>
      <c r="BF44" s="358">
        <v>9.70871</v>
      </c>
      <c r="BG44" s="358">
        <v>9.7295020000000001</v>
      </c>
      <c r="BH44" s="358">
        <v>9.5238399999999999</v>
      </c>
      <c r="BI44" s="358">
        <v>9.7023089999999996</v>
      </c>
      <c r="BJ44" s="358">
        <v>9.347467</v>
      </c>
      <c r="BK44" s="358">
        <v>9.5960680000000007</v>
      </c>
      <c r="BL44" s="358">
        <v>9.4877319999999994</v>
      </c>
      <c r="BM44" s="358">
        <v>9.476858</v>
      </c>
      <c r="BN44" s="358">
        <v>9.3974600000000006</v>
      </c>
      <c r="BO44" s="358">
        <v>9.5097470000000008</v>
      </c>
      <c r="BP44" s="358">
        <v>9.8134879999999995</v>
      </c>
      <c r="BQ44" s="358">
        <v>9.8944519999999994</v>
      </c>
      <c r="BR44" s="358">
        <v>9.8086110000000009</v>
      </c>
      <c r="BS44" s="358">
        <v>9.8199290000000001</v>
      </c>
      <c r="BT44" s="358">
        <v>9.6077300000000001</v>
      </c>
      <c r="BU44" s="358">
        <v>9.7922989999999999</v>
      </c>
      <c r="BV44" s="358">
        <v>9.4326319999999999</v>
      </c>
    </row>
    <row r="45" spans="1:74" ht="11.1" customHeight="1" x14ac:dyDescent="0.2">
      <c r="A45" s="257" t="s">
        <v>194</v>
      </c>
      <c r="B45" s="199" t="s">
        <v>440</v>
      </c>
      <c r="C45" s="253">
        <v>7.9128723879000002</v>
      </c>
      <c r="D45" s="253">
        <v>8.1715961830000001</v>
      </c>
      <c r="E45" s="253">
        <v>8.0430949844999997</v>
      </c>
      <c r="F45" s="253">
        <v>8.0985772342000004</v>
      </c>
      <c r="G45" s="253">
        <v>8.2127721012000006</v>
      </c>
      <c r="H45" s="253">
        <v>8.5105058555999999</v>
      </c>
      <c r="I45" s="253">
        <v>8.6133539590999995</v>
      </c>
      <c r="J45" s="253">
        <v>8.5513984166999997</v>
      </c>
      <c r="K45" s="253">
        <v>8.5246060336999996</v>
      </c>
      <c r="L45" s="253">
        <v>8.2623755112000001</v>
      </c>
      <c r="M45" s="253">
        <v>8.0394780187000006</v>
      </c>
      <c r="N45" s="253">
        <v>7.9004460238999998</v>
      </c>
      <c r="O45" s="253">
        <v>8.2501485461000001</v>
      </c>
      <c r="P45" s="253">
        <v>8.2475510291000003</v>
      </c>
      <c r="Q45" s="253">
        <v>8.1691613707999995</v>
      </c>
      <c r="R45" s="253">
        <v>7.9855799071</v>
      </c>
      <c r="S45" s="253">
        <v>8.1296865573999995</v>
      </c>
      <c r="T45" s="253">
        <v>8.5365980113000006</v>
      </c>
      <c r="U45" s="253">
        <v>8.6208520667999995</v>
      </c>
      <c r="V45" s="253">
        <v>8.6350604652000005</v>
      </c>
      <c r="W45" s="253">
        <v>8.3564498803999996</v>
      </c>
      <c r="X45" s="253">
        <v>8.0945426885000007</v>
      </c>
      <c r="Y45" s="253">
        <v>8.0548516322000001</v>
      </c>
      <c r="Z45" s="253">
        <v>7.8360555169000001</v>
      </c>
      <c r="AA45" s="253">
        <v>8.0633995055999996</v>
      </c>
      <c r="AB45" s="253">
        <v>8.1029276007999993</v>
      </c>
      <c r="AC45" s="253">
        <v>8.1630944702000008</v>
      </c>
      <c r="AD45" s="253">
        <v>7.9922442395999997</v>
      </c>
      <c r="AE45" s="253">
        <v>8.1839106761</v>
      </c>
      <c r="AF45" s="253">
        <v>8.3560908915999992</v>
      </c>
      <c r="AG45" s="253">
        <v>8.5513765079000006</v>
      </c>
      <c r="AH45" s="253">
        <v>9.0806455885999995</v>
      </c>
      <c r="AI45" s="253">
        <v>8.7883473616999996</v>
      </c>
      <c r="AJ45" s="253">
        <v>8.4323564192999996</v>
      </c>
      <c r="AK45" s="253">
        <v>8.2099847824999994</v>
      </c>
      <c r="AL45" s="253">
        <v>7.9422804251999999</v>
      </c>
      <c r="AM45" s="253">
        <v>7.9441432413999999</v>
      </c>
      <c r="AN45" s="253">
        <v>8.1134680493999998</v>
      </c>
      <c r="AO45" s="253">
        <v>8.0127092660999999</v>
      </c>
      <c r="AP45" s="253">
        <v>8.0843863582999997</v>
      </c>
      <c r="AQ45" s="253">
        <v>8.2075948251999993</v>
      </c>
      <c r="AR45" s="253">
        <v>8.4932599538000009</v>
      </c>
      <c r="AS45" s="253">
        <v>8.5945014377</v>
      </c>
      <c r="AT45" s="253">
        <v>8.6729175635000004</v>
      </c>
      <c r="AU45" s="253">
        <v>8.64</v>
      </c>
      <c r="AV45" s="253">
        <v>8.2100000000000009</v>
      </c>
      <c r="AW45" s="253">
        <v>8.2277710000000006</v>
      </c>
      <c r="AX45" s="253">
        <v>8.0117039999999999</v>
      </c>
      <c r="AY45" s="358">
        <v>7.9302789999999996</v>
      </c>
      <c r="AZ45" s="358">
        <v>8.0900820000000007</v>
      </c>
      <c r="BA45" s="358">
        <v>7.966094</v>
      </c>
      <c r="BB45" s="358">
        <v>7.9643059999999997</v>
      </c>
      <c r="BC45" s="358">
        <v>8.1628830000000008</v>
      </c>
      <c r="BD45" s="358">
        <v>8.5396099999999997</v>
      </c>
      <c r="BE45" s="358">
        <v>8.6804480000000002</v>
      </c>
      <c r="BF45" s="358">
        <v>8.7467210000000009</v>
      </c>
      <c r="BG45" s="358">
        <v>8.7876309999999993</v>
      </c>
      <c r="BH45" s="358">
        <v>8.2851420000000005</v>
      </c>
      <c r="BI45" s="358">
        <v>8.2790549999999996</v>
      </c>
      <c r="BJ45" s="358">
        <v>8.0780969999999996</v>
      </c>
      <c r="BK45" s="358">
        <v>7.9834870000000002</v>
      </c>
      <c r="BL45" s="358">
        <v>8.1363330000000005</v>
      </c>
      <c r="BM45" s="358">
        <v>8.003914</v>
      </c>
      <c r="BN45" s="358">
        <v>7.9748789999999996</v>
      </c>
      <c r="BO45" s="358">
        <v>8.1908130000000003</v>
      </c>
      <c r="BP45" s="358">
        <v>8.5720740000000006</v>
      </c>
      <c r="BQ45" s="358">
        <v>8.7185919999999992</v>
      </c>
      <c r="BR45" s="358">
        <v>8.7923439999999999</v>
      </c>
      <c r="BS45" s="358">
        <v>8.814838</v>
      </c>
      <c r="BT45" s="358">
        <v>8.3125660000000003</v>
      </c>
      <c r="BU45" s="358">
        <v>8.3044309999999992</v>
      </c>
      <c r="BV45" s="358">
        <v>8.1024899999999995</v>
      </c>
    </row>
    <row r="46" spans="1:74" s="120" customFormat="1" ht="11.1" customHeight="1" x14ac:dyDescent="0.2">
      <c r="A46" s="257" t="s">
        <v>195</v>
      </c>
      <c r="B46" s="199" t="s">
        <v>441</v>
      </c>
      <c r="C46" s="253">
        <v>8.8751906337000008</v>
      </c>
      <c r="D46" s="253">
        <v>8.9620494291000004</v>
      </c>
      <c r="E46" s="253">
        <v>9.0049081222999998</v>
      </c>
      <c r="F46" s="253">
        <v>9.0695961040000004</v>
      </c>
      <c r="G46" s="253">
        <v>9.5585648106000001</v>
      </c>
      <c r="H46" s="253">
        <v>10.128077184</v>
      </c>
      <c r="I46" s="253">
        <v>10.217574259999999</v>
      </c>
      <c r="J46" s="253">
        <v>10.079898836</v>
      </c>
      <c r="K46" s="253">
        <v>9.9118748076000003</v>
      </c>
      <c r="L46" s="253">
        <v>9.5399949930000005</v>
      </c>
      <c r="M46" s="253">
        <v>9.0633304362999993</v>
      </c>
      <c r="N46" s="253">
        <v>9.0533001804000008</v>
      </c>
      <c r="O46" s="253">
        <v>9.0149185559999996</v>
      </c>
      <c r="P46" s="253">
        <v>9.1148574800999995</v>
      </c>
      <c r="Q46" s="253">
        <v>9.0759045963999991</v>
      </c>
      <c r="R46" s="253">
        <v>9.2030582457999994</v>
      </c>
      <c r="S46" s="253">
        <v>9.5757057858000003</v>
      </c>
      <c r="T46" s="253">
        <v>9.9817700804000005</v>
      </c>
      <c r="U46" s="253">
        <v>10.065367733</v>
      </c>
      <c r="V46" s="253">
        <v>10.07659102</v>
      </c>
      <c r="W46" s="253">
        <v>9.7881387480999997</v>
      </c>
      <c r="X46" s="253">
        <v>9.3942080531999999</v>
      </c>
      <c r="Y46" s="253">
        <v>8.9245668953999999</v>
      </c>
      <c r="Z46" s="253">
        <v>8.9248728604000007</v>
      </c>
      <c r="AA46" s="253">
        <v>8.9713247226000004</v>
      </c>
      <c r="AB46" s="253">
        <v>9.2124322126999996</v>
      </c>
      <c r="AC46" s="253">
        <v>9.0748713024000001</v>
      </c>
      <c r="AD46" s="253">
        <v>9.0582297756999992</v>
      </c>
      <c r="AE46" s="253">
        <v>9.2795512364999997</v>
      </c>
      <c r="AF46" s="253">
        <v>9.8313350713999998</v>
      </c>
      <c r="AG46" s="253">
        <v>10.027770654999999</v>
      </c>
      <c r="AH46" s="253">
        <v>10.014735215</v>
      </c>
      <c r="AI46" s="253">
        <v>9.7370709574000003</v>
      </c>
      <c r="AJ46" s="253">
        <v>9.2427614102</v>
      </c>
      <c r="AK46" s="253">
        <v>8.8582261505000002</v>
      </c>
      <c r="AL46" s="253">
        <v>8.8026720843999993</v>
      </c>
      <c r="AM46" s="253">
        <v>8.8005637121000007</v>
      </c>
      <c r="AN46" s="253">
        <v>8.8717289331</v>
      </c>
      <c r="AO46" s="253">
        <v>8.8383437328000003</v>
      </c>
      <c r="AP46" s="253">
        <v>9.0695044812999992</v>
      </c>
      <c r="AQ46" s="253">
        <v>9.5442119998999999</v>
      </c>
      <c r="AR46" s="253">
        <v>10.016132560999999</v>
      </c>
      <c r="AS46" s="253">
        <v>10.196728674999999</v>
      </c>
      <c r="AT46" s="253">
        <v>10.166635774</v>
      </c>
      <c r="AU46" s="253">
        <v>10.039999999999999</v>
      </c>
      <c r="AV46" s="253">
        <v>8.74</v>
      </c>
      <c r="AW46" s="253">
        <v>8.3797519999999999</v>
      </c>
      <c r="AX46" s="253">
        <v>8.4202200000000005</v>
      </c>
      <c r="AY46" s="358">
        <v>8.5320660000000004</v>
      </c>
      <c r="AZ46" s="358">
        <v>8.6426979999999993</v>
      </c>
      <c r="BA46" s="358">
        <v>8.662293</v>
      </c>
      <c r="BB46" s="358">
        <v>8.9162619999999997</v>
      </c>
      <c r="BC46" s="358">
        <v>9.4101700000000008</v>
      </c>
      <c r="BD46" s="358">
        <v>9.9352199999999993</v>
      </c>
      <c r="BE46" s="358">
        <v>10.124599999999999</v>
      </c>
      <c r="BF46" s="358">
        <v>9.9784860000000002</v>
      </c>
      <c r="BG46" s="358">
        <v>9.9556260000000005</v>
      </c>
      <c r="BH46" s="358">
        <v>8.6888480000000001</v>
      </c>
      <c r="BI46" s="358">
        <v>8.3700519999999994</v>
      </c>
      <c r="BJ46" s="358">
        <v>8.4288880000000006</v>
      </c>
      <c r="BK46" s="358">
        <v>8.5356249999999996</v>
      </c>
      <c r="BL46" s="358">
        <v>8.6397949999999994</v>
      </c>
      <c r="BM46" s="358">
        <v>8.6648879999999995</v>
      </c>
      <c r="BN46" s="358">
        <v>8.9237280000000005</v>
      </c>
      <c r="BO46" s="358">
        <v>9.4133999999999993</v>
      </c>
      <c r="BP46" s="358">
        <v>9.9216139999999999</v>
      </c>
      <c r="BQ46" s="358">
        <v>10.115399999999999</v>
      </c>
      <c r="BR46" s="358">
        <v>9.9633160000000007</v>
      </c>
      <c r="BS46" s="358">
        <v>9.9490490000000005</v>
      </c>
      <c r="BT46" s="358">
        <v>8.6911470000000008</v>
      </c>
      <c r="BU46" s="358">
        <v>8.3902710000000003</v>
      </c>
      <c r="BV46" s="358">
        <v>8.4634769999999993</v>
      </c>
    </row>
    <row r="47" spans="1:74" s="120" customFormat="1" ht="11.1" customHeight="1" x14ac:dyDescent="0.2">
      <c r="A47" s="257" t="s">
        <v>196</v>
      </c>
      <c r="B47" s="201" t="s">
        <v>442</v>
      </c>
      <c r="C47" s="253">
        <v>12.254538738000001</v>
      </c>
      <c r="D47" s="253">
        <v>12.415525027999999</v>
      </c>
      <c r="E47" s="253">
        <v>12.598219672999999</v>
      </c>
      <c r="F47" s="253">
        <v>11.21484734</v>
      </c>
      <c r="G47" s="253">
        <v>12.851437862999999</v>
      </c>
      <c r="H47" s="253">
        <v>14.374265238</v>
      </c>
      <c r="I47" s="253">
        <v>14.412456614</v>
      </c>
      <c r="J47" s="253">
        <v>14.705804235</v>
      </c>
      <c r="K47" s="253">
        <v>14.898019624</v>
      </c>
      <c r="L47" s="253">
        <v>13.380792171</v>
      </c>
      <c r="M47" s="253">
        <v>13.038590367999999</v>
      </c>
      <c r="N47" s="253">
        <v>12.451982851</v>
      </c>
      <c r="O47" s="253">
        <v>12.718737967999999</v>
      </c>
      <c r="P47" s="253">
        <v>12.611400462000001</v>
      </c>
      <c r="Q47" s="253">
        <v>12.885511320000001</v>
      </c>
      <c r="R47" s="253">
        <v>12.095473923</v>
      </c>
      <c r="S47" s="253">
        <v>13.216141688</v>
      </c>
      <c r="T47" s="253">
        <v>14.488364332</v>
      </c>
      <c r="U47" s="253">
        <v>15.087853882999999</v>
      </c>
      <c r="V47" s="253">
        <v>15.679013337000001</v>
      </c>
      <c r="W47" s="253">
        <v>14.318370801</v>
      </c>
      <c r="X47" s="253">
        <v>13.529580115</v>
      </c>
      <c r="Y47" s="253">
        <v>13.305983696</v>
      </c>
      <c r="Z47" s="253">
        <v>13.013860902999999</v>
      </c>
      <c r="AA47" s="253">
        <v>12.649967021</v>
      </c>
      <c r="AB47" s="253">
        <v>12.889412603</v>
      </c>
      <c r="AC47" s="253">
        <v>12.73103706</v>
      </c>
      <c r="AD47" s="253">
        <v>12.360639086000001</v>
      </c>
      <c r="AE47" s="253">
        <v>13.268198739000001</v>
      </c>
      <c r="AF47" s="253">
        <v>14.752997595</v>
      </c>
      <c r="AG47" s="253">
        <v>15.198322189000001</v>
      </c>
      <c r="AH47" s="253">
        <v>15.304648684</v>
      </c>
      <c r="AI47" s="253">
        <v>15.500759367000001</v>
      </c>
      <c r="AJ47" s="253">
        <v>13.557717094999999</v>
      </c>
      <c r="AK47" s="253">
        <v>13.714150425</v>
      </c>
      <c r="AL47" s="253">
        <v>13.113817546</v>
      </c>
      <c r="AM47" s="253">
        <v>13.379640590999999</v>
      </c>
      <c r="AN47" s="253">
        <v>13.407381363000001</v>
      </c>
      <c r="AO47" s="253">
        <v>13.450313062999999</v>
      </c>
      <c r="AP47" s="253">
        <v>13.208422885999999</v>
      </c>
      <c r="AQ47" s="253">
        <v>14.014762673</v>
      </c>
      <c r="AR47" s="253">
        <v>15.531983895</v>
      </c>
      <c r="AS47" s="253">
        <v>16.129847748</v>
      </c>
      <c r="AT47" s="253">
        <v>16.483610049999999</v>
      </c>
      <c r="AU47" s="253">
        <v>16.66</v>
      </c>
      <c r="AV47" s="253">
        <v>15.73</v>
      </c>
      <c r="AW47" s="253">
        <v>14.37415</v>
      </c>
      <c r="AX47" s="253">
        <v>13.540190000000001</v>
      </c>
      <c r="AY47" s="358">
        <v>13.828430000000001</v>
      </c>
      <c r="AZ47" s="358">
        <v>13.848649999999999</v>
      </c>
      <c r="BA47" s="358">
        <v>13.78096</v>
      </c>
      <c r="BB47" s="358">
        <v>13.93511</v>
      </c>
      <c r="BC47" s="358">
        <v>14.5116</v>
      </c>
      <c r="BD47" s="358">
        <v>16.072579999999999</v>
      </c>
      <c r="BE47" s="358">
        <v>16.721959999999999</v>
      </c>
      <c r="BF47" s="358">
        <v>16.900700000000001</v>
      </c>
      <c r="BG47" s="358">
        <v>17.02421</v>
      </c>
      <c r="BH47" s="358">
        <v>15.814109999999999</v>
      </c>
      <c r="BI47" s="358">
        <v>14.75329</v>
      </c>
      <c r="BJ47" s="358">
        <v>14.0085</v>
      </c>
      <c r="BK47" s="358">
        <v>14.27003</v>
      </c>
      <c r="BL47" s="358">
        <v>14.225910000000001</v>
      </c>
      <c r="BM47" s="358">
        <v>14.2074</v>
      </c>
      <c r="BN47" s="358">
        <v>14.732419999999999</v>
      </c>
      <c r="BO47" s="358">
        <v>14.9781</v>
      </c>
      <c r="BP47" s="358">
        <v>16.546410000000002</v>
      </c>
      <c r="BQ47" s="358">
        <v>17.229890000000001</v>
      </c>
      <c r="BR47" s="358">
        <v>17.384840000000001</v>
      </c>
      <c r="BS47" s="358">
        <v>17.477540000000001</v>
      </c>
      <c r="BT47" s="358">
        <v>15.95176</v>
      </c>
      <c r="BU47" s="358">
        <v>15.165570000000001</v>
      </c>
      <c r="BV47" s="358">
        <v>14.451589999999999</v>
      </c>
    </row>
    <row r="48" spans="1:74" s="120" customFormat="1" ht="11.1" customHeight="1" x14ac:dyDescent="0.2">
      <c r="A48" s="257" t="s">
        <v>197</v>
      </c>
      <c r="B48" s="202" t="s">
        <v>416</v>
      </c>
      <c r="C48" s="209">
        <v>10.130000000000001</v>
      </c>
      <c r="D48" s="209">
        <v>10.28</v>
      </c>
      <c r="E48" s="209">
        <v>10.28</v>
      </c>
      <c r="F48" s="209">
        <v>10.07</v>
      </c>
      <c r="G48" s="209">
        <v>10.34</v>
      </c>
      <c r="H48" s="209">
        <v>10.83</v>
      </c>
      <c r="I48" s="209">
        <v>10.95</v>
      </c>
      <c r="J48" s="209">
        <v>10.91</v>
      </c>
      <c r="K48" s="209">
        <v>10.86</v>
      </c>
      <c r="L48" s="209">
        <v>10.4</v>
      </c>
      <c r="M48" s="209">
        <v>10.28</v>
      </c>
      <c r="N48" s="209">
        <v>10.17</v>
      </c>
      <c r="O48" s="209">
        <v>10.41</v>
      </c>
      <c r="P48" s="209">
        <v>10.42</v>
      </c>
      <c r="Q48" s="209">
        <v>10.34</v>
      </c>
      <c r="R48" s="209">
        <v>10.18</v>
      </c>
      <c r="S48" s="209">
        <v>10.35</v>
      </c>
      <c r="T48" s="209">
        <v>10.75</v>
      </c>
      <c r="U48" s="209">
        <v>10.99</v>
      </c>
      <c r="V48" s="209">
        <v>11.01</v>
      </c>
      <c r="W48" s="209">
        <v>10.66</v>
      </c>
      <c r="X48" s="209">
        <v>10.41</v>
      </c>
      <c r="Y48" s="209">
        <v>10.35</v>
      </c>
      <c r="Z48" s="209">
        <v>10.210000000000001</v>
      </c>
      <c r="AA48" s="209">
        <v>10.24</v>
      </c>
      <c r="AB48" s="209">
        <v>10.4</v>
      </c>
      <c r="AC48" s="209">
        <v>10.34</v>
      </c>
      <c r="AD48" s="209">
        <v>10.24</v>
      </c>
      <c r="AE48" s="209">
        <v>10.38</v>
      </c>
      <c r="AF48" s="209">
        <v>10.74</v>
      </c>
      <c r="AG48" s="209">
        <v>11</v>
      </c>
      <c r="AH48" s="209">
        <v>11.05</v>
      </c>
      <c r="AI48" s="209">
        <v>10.82</v>
      </c>
      <c r="AJ48" s="209">
        <v>10.39</v>
      </c>
      <c r="AK48" s="209">
        <v>10.38</v>
      </c>
      <c r="AL48" s="209">
        <v>10.220000000000001</v>
      </c>
      <c r="AM48" s="209">
        <v>10.28</v>
      </c>
      <c r="AN48" s="209">
        <v>10.29</v>
      </c>
      <c r="AO48" s="209">
        <v>10.29</v>
      </c>
      <c r="AP48" s="209">
        <v>10.42</v>
      </c>
      <c r="AQ48" s="209">
        <v>10.47</v>
      </c>
      <c r="AR48" s="209">
        <v>10.96</v>
      </c>
      <c r="AS48" s="209">
        <v>11.14</v>
      </c>
      <c r="AT48" s="209">
        <v>11.11</v>
      </c>
      <c r="AU48" s="209">
        <v>11.07</v>
      </c>
      <c r="AV48" s="209">
        <v>10.64</v>
      </c>
      <c r="AW48" s="209">
        <v>10.43388</v>
      </c>
      <c r="AX48" s="209">
        <v>10.246969999999999</v>
      </c>
      <c r="AY48" s="360">
        <v>10.29411</v>
      </c>
      <c r="AZ48" s="360">
        <v>10.3371</v>
      </c>
      <c r="BA48" s="360">
        <v>10.35313</v>
      </c>
      <c r="BB48" s="360">
        <v>10.47167</v>
      </c>
      <c r="BC48" s="360">
        <v>10.52365</v>
      </c>
      <c r="BD48" s="360">
        <v>11.06115</v>
      </c>
      <c r="BE48" s="360">
        <v>11.26464</v>
      </c>
      <c r="BF48" s="360">
        <v>11.23357</v>
      </c>
      <c r="BG48" s="360">
        <v>11.241199999999999</v>
      </c>
      <c r="BH48" s="360">
        <v>10.79496</v>
      </c>
      <c r="BI48" s="360">
        <v>10.63335</v>
      </c>
      <c r="BJ48" s="360">
        <v>10.464219999999999</v>
      </c>
      <c r="BK48" s="360">
        <v>10.491099999999999</v>
      </c>
      <c r="BL48" s="360">
        <v>10.5121</v>
      </c>
      <c r="BM48" s="360">
        <v>10.527089999999999</v>
      </c>
      <c r="BN48" s="360">
        <v>10.67113</v>
      </c>
      <c r="BO48" s="360">
        <v>10.68805</v>
      </c>
      <c r="BP48" s="360">
        <v>11.224309999999999</v>
      </c>
      <c r="BQ48" s="360">
        <v>11.43013</v>
      </c>
      <c r="BR48" s="360">
        <v>11.378819999999999</v>
      </c>
      <c r="BS48" s="360">
        <v>11.36223</v>
      </c>
      <c r="BT48" s="360">
        <v>10.874879999999999</v>
      </c>
      <c r="BU48" s="360">
        <v>10.73606</v>
      </c>
      <c r="BV48" s="360">
        <v>10.57418</v>
      </c>
    </row>
    <row r="49" spans="1:74" s="278" customFormat="1" ht="12" customHeight="1" x14ac:dyDescent="0.25">
      <c r="A49" s="119"/>
      <c r="B49" s="778" t="s">
        <v>815</v>
      </c>
      <c r="C49" s="779"/>
      <c r="D49" s="779"/>
      <c r="E49" s="779"/>
      <c r="F49" s="779"/>
      <c r="G49" s="779"/>
      <c r="H49" s="779"/>
      <c r="I49" s="779"/>
      <c r="J49" s="779"/>
      <c r="K49" s="779"/>
      <c r="L49" s="779"/>
      <c r="M49" s="779"/>
      <c r="N49" s="779"/>
      <c r="O49" s="779"/>
      <c r="P49" s="779"/>
      <c r="Q49" s="779"/>
      <c r="AY49" s="480"/>
      <c r="AZ49" s="480"/>
      <c r="BA49" s="480"/>
      <c r="BB49" s="480"/>
      <c r="BC49" s="480"/>
      <c r="BD49" s="637"/>
      <c r="BE49" s="637"/>
      <c r="BF49" s="637"/>
      <c r="BG49" s="480"/>
      <c r="BH49" s="480"/>
      <c r="BI49" s="480"/>
      <c r="BJ49" s="480"/>
    </row>
    <row r="50" spans="1:74" s="278" customFormat="1" ht="12" customHeight="1" x14ac:dyDescent="0.25">
      <c r="A50" s="119"/>
      <c r="B50" s="780" t="s">
        <v>129</v>
      </c>
      <c r="C50" s="779"/>
      <c r="D50" s="779"/>
      <c r="E50" s="779"/>
      <c r="F50" s="779"/>
      <c r="G50" s="779"/>
      <c r="H50" s="779"/>
      <c r="I50" s="779"/>
      <c r="J50" s="779"/>
      <c r="K50" s="779"/>
      <c r="L50" s="779"/>
      <c r="M50" s="779"/>
      <c r="N50" s="779"/>
      <c r="O50" s="779"/>
      <c r="P50" s="779"/>
      <c r="Q50" s="779"/>
      <c r="AY50" s="480"/>
      <c r="AZ50" s="480"/>
      <c r="BA50" s="480"/>
      <c r="BB50" s="480"/>
      <c r="BC50" s="480"/>
      <c r="BD50" s="637"/>
      <c r="BE50" s="637"/>
      <c r="BF50" s="637"/>
      <c r="BG50" s="480"/>
      <c r="BH50" s="480"/>
      <c r="BI50" s="480"/>
      <c r="BJ50" s="480"/>
    </row>
    <row r="51" spans="1:74" s="433" customFormat="1" ht="12" customHeight="1" x14ac:dyDescent="0.25">
      <c r="A51" s="432"/>
      <c r="B51" s="833" t="s">
        <v>879</v>
      </c>
      <c r="C51" s="758"/>
      <c r="D51" s="758"/>
      <c r="E51" s="758"/>
      <c r="F51" s="758"/>
      <c r="G51" s="758"/>
      <c r="H51" s="758"/>
      <c r="I51" s="758"/>
      <c r="J51" s="758"/>
      <c r="K51" s="758"/>
      <c r="L51" s="758"/>
      <c r="M51" s="758"/>
      <c r="N51" s="758"/>
      <c r="O51" s="758"/>
      <c r="P51" s="758"/>
      <c r="Q51" s="758"/>
      <c r="AY51" s="481"/>
      <c r="AZ51" s="481"/>
      <c r="BA51" s="481"/>
      <c r="BB51" s="481"/>
      <c r="BC51" s="481"/>
      <c r="BD51" s="638"/>
      <c r="BE51" s="638"/>
      <c r="BF51" s="638"/>
      <c r="BG51" s="481"/>
      <c r="BH51" s="481"/>
      <c r="BI51" s="481"/>
      <c r="BJ51" s="481"/>
    </row>
    <row r="52" spans="1:74" s="433" customFormat="1" ht="12" customHeight="1" x14ac:dyDescent="0.25">
      <c r="A52" s="434"/>
      <c r="B52" s="793" t="str">
        <f>"Notes: "&amp;"EIA completed modeling and analysis for this report on " &amp;Dates!D2&amp;"."</f>
        <v>Notes: EIA completed modeling and analysis for this report on Thursday January 7, 2021.</v>
      </c>
      <c r="C52" s="820"/>
      <c r="D52" s="820"/>
      <c r="E52" s="820"/>
      <c r="F52" s="820"/>
      <c r="G52" s="820"/>
      <c r="H52" s="820"/>
      <c r="I52" s="820"/>
      <c r="J52" s="820"/>
      <c r="K52" s="820"/>
      <c r="L52" s="820"/>
      <c r="M52" s="820"/>
      <c r="N52" s="820"/>
      <c r="O52" s="820"/>
      <c r="P52" s="820"/>
      <c r="Q52" s="800"/>
      <c r="AY52" s="481"/>
      <c r="AZ52" s="481"/>
      <c r="BA52" s="481"/>
      <c r="BB52" s="481"/>
      <c r="BC52" s="481"/>
      <c r="BD52" s="638"/>
      <c r="BE52" s="638"/>
      <c r="BF52" s="638"/>
      <c r="BG52" s="481"/>
      <c r="BH52" s="481"/>
      <c r="BI52" s="481"/>
      <c r="BJ52" s="481"/>
    </row>
    <row r="53" spans="1:74" s="433" customFormat="1" ht="12" customHeight="1" x14ac:dyDescent="0.25">
      <c r="A53" s="434"/>
      <c r="B53" s="772" t="s">
        <v>353</v>
      </c>
      <c r="C53" s="771"/>
      <c r="D53" s="771"/>
      <c r="E53" s="771"/>
      <c r="F53" s="771"/>
      <c r="G53" s="771"/>
      <c r="H53" s="771"/>
      <c r="I53" s="771"/>
      <c r="J53" s="771"/>
      <c r="K53" s="771"/>
      <c r="L53" s="771"/>
      <c r="M53" s="771"/>
      <c r="N53" s="771"/>
      <c r="O53" s="771"/>
      <c r="P53" s="771"/>
      <c r="Q53" s="771"/>
      <c r="AY53" s="481"/>
      <c r="AZ53" s="481"/>
      <c r="BA53" s="481"/>
      <c r="BB53" s="481"/>
      <c r="BC53" s="481"/>
      <c r="BD53" s="638"/>
      <c r="BE53" s="638"/>
      <c r="BF53" s="638"/>
      <c r="BG53" s="481"/>
      <c r="BH53" s="481"/>
      <c r="BI53" s="481"/>
      <c r="BJ53" s="481"/>
    </row>
    <row r="54" spans="1:74" s="433" customFormat="1" ht="12" customHeight="1" x14ac:dyDescent="0.25">
      <c r="A54" s="434"/>
      <c r="B54" s="767" t="s">
        <v>868</v>
      </c>
      <c r="C54" s="764"/>
      <c r="D54" s="764"/>
      <c r="E54" s="764"/>
      <c r="F54" s="764"/>
      <c r="G54" s="764"/>
      <c r="H54" s="764"/>
      <c r="I54" s="764"/>
      <c r="J54" s="764"/>
      <c r="K54" s="764"/>
      <c r="L54" s="764"/>
      <c r="M54" s="764"/>
      <c r="N54" s="764"/>
      <c r="O54" s="764"/>
      <c r="P54" s="764"/>
      <c r="Q54" s="758"/>
      <c r="AY54" s="481"/>
      <c r="AZ54" s="481"/>
      <c r="BA54" s="481"/>
      <c r="BB54" s="481"/>
      <c r="BC54" s="481"/>
      <c r="BD54" s="638"/>
      <c r="BE54" s="638"/>
      <c r="BF54" s="638"/>
      <c r="BG54" s="481"/>
      <c r="BH54" s="481"/>
      <c r="BI54" s="481"/>
      <c r="BJ54" s="481"/>
    </row>
    <row r="55" spans="1:74" s="433" customFormat="1" ht="12" customHeight="1" x14ac:dyDescent="0.25">
      <c r="A55" s="434"/>
      <c r="B55" s="816" t="s">
        <v>869</v>
      </c>
      <c r="C55" s="758"/>
      <c r="D55" s="758"/>
      <c r="E55" s="758"/>
      <c r="F55" s="758"/>
      <c r="G55" s="758"/>
      <c r="H55" s="758"/>
      <c r="I55" s="758"/>
      <c r="J55" s="758"/>
      <c r="K55" s="758"/>
      <c r="L55" s="758"/>
      <c r="M55" s="758"/>
      <c r="N55" s="758"/>
      <c r="O55" s="758"/>
      <c r="P55" s="758"/>
      <c r="Q55" s="758"/>
      <c r="AY55" s="481"/>
      <c r="AZ55" s="481"/>
      <c r="BA55" s="481"/>
      <c r="BB55" s="481"/>
      <c r="BC55" s="481"/>
      <c r="BD55" s="638"/>
      <c r="BE55" s="638"/>
      <c r="BF55" s="638"/>
      <c r="BG55" s="481"/>
      <c r="BH55" s="481"/>
      <c r="BI55" s="481"/>
      <c r="BJ55" s="481"/>
    </row>
    <row r="56" spans="1:74" s="433" customFormat="1" ht="22.35" customHeight="1" x14ac:dyDescent="0.25">
      <c r="A56" s="434"/>
      <c r="B56" s="765" t="s">
        <v>875</v>
      </c>
      <c r="C56" s="764"/>
      <c r="D56" s="764"/>
      <c r="E56" s="764"/>
      <c r="F56" s="764"/>
      <c r="G56" s="764"/>
      <c r="H56" s="764"/>
      <c r="I56" s="764"/>
      <c r="J56" s="764"/>
      <c r="K56" s="764"/>
      <c r="L56" s="764"/>
      <c r="M56" s="764"/>
      <c r="N56" s="764"/>
      <c r="O56" s="764"/>
      <c r="P56" s="764"/>
      <c r="Q56" s="758"/>
      <c r="AY56" s="481"/>
      <c r="AZ56" s="481"/>
      <c r="BA56" s="481"/>
      <c r="BB56" s="481"/>
      <c r="BC56" s="481"/>
      <c r="BD56" s="638"/>
      <c r="BE56" s="638"/>
      <c r="BF56" s="638"/>
      <c r="BG56" s="481"/>
      <c r="BH56" s="481"/>
      <c r="BI56" s="481"/>
      <c r="BJ56" s="481"/>
    </row>
    <row r="57" spans="1:74" s="433" customFormat="1" ht="12" customHeight="1" x14ac:dyDescent="0.25">
      <c r="A57" s="434"/>
      <c r="B57" s="767" t="s">
        <v>838</v>
      </c>
      <c r="C57" s="768"/>
      <c r="D57" s="768"/>
      <c r="E57" s="768"/>
      <c r="F57" s="768"/>
      <c r="G57" s="768"/>
      <c r="H57" s="768"/>
      <c r="I57" s="768"/>
      <c r="J57" s="768"/>
      <c r="K57" s="768"/>
      <c r="L57" s="768"/>
      <c r="M57" s="768"/>
      <c r="N57" s="768"/>
      <c r="O57" s="768"/>
      <c r="P57" s="768"/>
      <c r="Q57" s="758"/>
      <c r="AY57" s="481"/>
      <c r="AZ57" s="481"/>
      <c r="BA57" s="481"/>
      <c r="BB57" s="481"/>
      <c r="BC57" s="481"/>
      <c r="BD57" s="638"/>
      <c r="BE57" s="638"/>
      <c r="BF57" s="638"/>
      <c r="BG57" s="481"/>
      <c r="BH57" s="481"/>
      <c r="BI57" s="481"/>
      <c r="BJ57" s="481"/>
    </row>
    <row r="58" spans="1:74" s="429" customFormat="1" ht="12" customHeight="1" x14ac:dyDescent="0.25">
      <c r="A58" s="404"/>
      <c r="B58" s="792" t="s">
        <v>1410</v>
      </c>
      <c r="C58" s="758"/>
      <c r="D58" s="758"/>
      <c r="E58" s="758"/>
      <c r="F58" s="758"/>
      <c r="G58" s="758"/>
      <c r="H58" s="758"/>
      <c r="I58" s="758"/>
      <c r="J58" s="758"/>
      <c r="K58" s="758"/>
      <c r="L58" s="758"/>
      <c r="M58" s="758"/>
      <c r="N58" s="758"/>
      <c r="O58" s="758"/>
      <c r="P58" s="758"/>
      <c r="Q58" s="758"/>
      <c r="AY58" s="479"/>
      <c r="AZ58" s="479"/>
      <c r="BA58" s="479"/>
      <c r="BB58" s="479"/>
      <c r="BC58" s="479"/>
      <c r="BD58" s="632"/>
      <c r="BE58" s="632"/>
      <c r="BF58" s="632"/>
      <c r="BG58" s="479"/>
      <c r="BH58" s="479"/>
      <c r="BI58" s="479"/>
      <c r="BJ58" s="479"/>
    </row>
    <row r="59" spans="1:74" x14ac:dyDescent="0.2">
      <c r="A59" s="124"/>
      <c r="C59" s="125"/>
      <c r="D59" s="125"/>
      <c r="E59" s="125"/>
      <c r="F59" s="125"/>
      <c r="G59" s="125"/>
      <c r="H59" s="125"/>
      <c r="I59" s="125"/>
      <c r="J59" s="125"/>
      <c r="K59" s="125"/>
      <c r="L59" s="125"/>
      <c r="M59" s="125"/>
      <c r="N59" s="125"/>
      <c r="O59" s="125"/>
      <c r="P59" s="125"/>
      <c r="Q59" s="125"/>
      <c r="R59" s="125"/>
      <c r="S59" s="125"/>
      <c r="T59" s="125"/>
      <c r="U59" s="125"/>
      <c r="V59" s="125"/>
      <c r="W59" s="125"/>
      <c r="X59" s="125"/>
      <c r="Y59" s="125"/>
      <c r="Z59" s="125"/>
      <c r="AA59" s="125"/>
      <c r="AB59" s="125"/>
      <c r="AC59" s="125"/>
      <c r="AD59" s="125"/>
      <c r="AE59" s="125"/>
      <c r="AF59" s="125"/>
      <c r="AG59" s="125"/>
      <c r="AH59" s="125"/>
      <c r="AI59" s="125"/>
      <c r="AJ59" s="125"/>
      <c r="AK59" s="125"/>
      <c r="AL59" s="125"/>
      <c r="AM59" s="125"/>
      <c r="AN59" s="125"/>
      <c r="AO59" s="125"/>
      <c r="AP59" s="125"/>
      <c r="AQ59" s="125"/>
      <c r="AR59" s="125"/>
      <c r="AS59" s="125"/>
      <c r="AT59" s="125"/>
      <c r="AU59" s="125"/>
      <c r="AV59" s="125"/>
      <c r="AW59" s="125"/>
      <c r="AX59" s="125"/>
      <c r="AY59" s="344"/>
      <c r="AZ59" s="344"/>
      <c r="BA59" s="344"/>
      <c r="BB59" s="344"/>
      <c r="BC59" s="344"/>
      <c r="BD59" s="639"/>
      <c r="BE59" s="639"/>
      <c r="BF59" s="639"/>
      <c r="BG59" s="344"/>
      <c r="BH59" s="344"/>
      <c r="BI59" s="344"/>
      <c r="BJ59" s="344"/>
      <c r="BK59" s="344"/>
      <c r="BL59" s="344"/>
      <c r="BM59" s="344"/>
      <c r="BN59" s="344"/>
      <c r="BO59" s="344"/>
      <c r="BP59" s="344"/>
      <c r="BQ59" s="344"/>
      <c r="BR59" s="344"/>
      <c r="BS59" s="344"/>
      <c r="BT59" s="344"/>
      <c r="BU59" s="344"/>
      <c r="BV59" s="344"/>
    </row>
    <row r="60" spans="1:74" x14ac:dyDescent="0.2">
      <c r="A60" s="124"/>
      <c r="C60" s="125"/>
      <c r="D60" s="125"/>
      <c r="E60" s="125"/>
      <c r="F60" s="125"/>
      <c r="G60" s="125"/>
      <c r="H60" s="125"/>
      <c r="I60" s="125"/>
      <c r="J60" s="125"/>
      <c r="K60" s="125"/>
      <c r="L60" s="125"/>
      <c r="M60" s="125"/>
      <c r="N60" s="125"/>
      <c r="O60" s="125"/>
      <c r="P60" s="125"/>
      <c r="Q60" s="125"/>
      <c r="R60" s="125"/>
      <c r="S60" s="125"/>
      <c r="T60" s="125"/>
      <c r="U60" s="125"/>
      <c r="V60" s="125"/>
      <c r="W60" s="125"/>
      <c r="X60" s="125"/>
      <c r="Y60" s="125"/>
      <c r="Z60" s="125"/>
      <c r="AA60" s="125"/>
      <c r="AB60" s="125"/>
      <c r="AC60" s="125"/>
      <c r="AD60" s="125"/>
      <c r="AE60" s="125"/>
      <c r="AF60" s="125"/>
      <c r="AG60" s="125"/>
      <c r="AH60" s="125"/>
      <c r="AI60" s="125"/>
      <c r="AJ60" s="125"/>
      <c r="AK60" s="125"/>
      <c r="AL60" s="125"/>
      <c r="AM60" s="125"/>
      <c r="AN60" s="125"/>
      <c r="AO60" s="125"/>
      <c r="AP60" s="125"/>
      <c r="AQ60" s="125"/>
      <c r="AR60" s="125"/>
      <c r="AS60" s="125"/>
      <c r="AT60" s="125"/>
      <c r="AU60" s="125"/>
      <c r="AV60" s="125"/>
      <c r="AW60" s="125"/>
      <c r="AX60" s="125"/>
      <c r="AY60" s="344"/>
      <c r="AZ60" s="344"/>
      <c r="BA60" s="344"/>
      <c r="BB60" s="344"/>
      <c r="BC60" s="344"/>
      <c r="BD60" s="639"/>
      <c r="BE60" s="639"/>
      <c r="BF60" s="639"/>
      <c r="BG60" s="344"/>
      <c r="BH60" s="344"/>
      <c r="BI60" s="344"/>
      <c r="BJ60" s="344"/>
      <c r="BK60" s="344"/>
      <c r="BL60" s="344"/>
      <c r="BM60" s="344"/>
      <c r="BN60" s="344"/>
      <c r="BO60" s="344"/>
      <c r="BP60" s="344"/>
      <c r="BQ60" s="344"/>
      <c r="BR60" s="344"/>
      <c r="BS60" s="344"/>
      <c r="BT60" s="344"/>
      <c r="BU60" s="344"/>
      <c r="BV60" s="344"/>
    </row>
    <row r="61" spans="1:74" x14ac:dyDescent="0.2">
      <c r="A61" s="124"/>
      <c r="C61" s="125"/>
      <c r="D61" s="125"/>
      <c r="E61" s="125"/>
      <c r="F61" s="125"/>
      <c r="G61" s="125"/>
      <c r="H61" s="125"/>
      <c r="I61" s="125"/>
      <c r="J61" s="125"/>
      <c r="K61" s="125"/>
      <c r="L61" s="125"/>
      <c r="M61" s="125"/>
      <c r="N61" s="125"/>
      <c r="O61" s="125"/>
      <c r="P61" s="125"/>
      <c r="Q61" s="125"/>
      <c r="R61" s="125"/>
      <c r="S61" s="125"/>
      <c r="T61" s="125"/>
      <c r="U61" s="125"/>
      <c r="V61" s="125"/>
      <c r="W61" s="125"/>
      <c r="X61" s="125"/>
      <c r="Y61" s="125"/>
      <c r="Z61" s="125"/>
      <c r="AA61" s="125"/>
      <c r="AB61" s="125"/>
      <c r="AC61" s="125"/>
      <c r="AD61" s="125"/>
      <c r="AE61" s="125"/>
      <c r="AF61" s="125"/>
      <c r="AG61" s="125"/>
      <c r="AH61" s="125"/>
      <c r="AI61" s="125"/>
      <c r="AJ61" s="125"/>
      <c r="AK61" s="125"/>
      <c r="AL61" s="125"/>
      <c r="AM61" s="125"/>
      <c r="AN61" s="125"/>
      <c r="AO61" s="125"/>
      <c r="AP61" s="125"/>
      <c r="AQ61" s="125"/>
      <c r="AR61" s="125"/>
      <c r="AS61" s="125"/>
      <c r="AT61" s="125"/>
      <c r="AU61" s="125"/>
      <c r="AV61" s="125"/>
      <c r="AW61" s="125"/>
      <c r="AX61" s="125"/>
      <c r="AY61" s="344"/>
      <c r="AZ61" s="344"/>
      <c r="BA61" s="344"/>
      <c r="BB61" s="344"/>
      <c r="BC61" s="344"/>
      <c r="BD61" s="639"/>
      <c r="BE61" s="639"/>
      <c r="BF61" s="639"/>
      <c r="BG61" s="344"/>
      <c r="BH61" s="344"/>
      <c r="BI61" s="344"/>
      <c r="BJ61" s="344"/>
      <c r="BK61" s="344"/>
      <c r="BL61" s="344"/>
      <c r="BM61" s="344"/>
      <c r="BN61" s="344"/>
      <c r="BO61" s="344"/>
      <c r="BP61" s="344"/>
      <c r="BQ61" s="344"/>
      <c r="BR61" s="344"/>
      <c r="BS61" s="344"/>
      <c r="BT61" s="344"/>
      <c r="BU61" s="344"/>
      <c r="BV61" s="344"/>
    </row>
    <row r="62" spans="1:74" x14ac:dyDescent="0.2">
      <c r="A62" s="124"/>
      <c r="C62" s="125"/>
      <c r="D62" s="125"/>
      <c r="E62" s="125"/>
      <c r="F62" s="125"/>
      <c r="G62" s="125"/>
      <c r="H62" s="125"/>
      <c r="I62" s="125"/>
      <c r="J62" s="125"/>
      <c r="K62" s="125"/>
      <c r="L62" s="125"/>
      <c r="M62" s="125"/>
      <c r="N62" s="125"/>
      <c r="O62" s="125"/>
      <c r="P62" s="125"/>
      <c r="Q62" s="125"/>
      <c r="R62" s="125"/>
      <c r="S62" s="125"/>
      <c r="T62" s="125"/>
      <c r="U62" s="125"/>
      <c r="V62" s="125"/>
      <c r="W62" s="125"/>
      <c r="X62" s="125"/>
      <c r="Y62" s="125"/>
      <c r="Z62" s="125"/>
      <c r="AA62" s="125"/>
      <c r="AB62" s="125"/>
      <c r="AC62" s="125"/>
      <c r="AD62" s="125"/>
      <c r="AE62" s="125"/>
      <c r="AF62" s="125"/>
      <c r="AG62" s="125"/>
      <c r="AH62" s="125"/>
      <c r="AI62" s="125"/>
      <c r="AJ62" s="125"/>
      <c r="AK62" s="125"/>
      <c r="AL62" s="125"/>
      <c r="AM62" s="125"/>
      <c r="AN62" s="125"/>
      <c r="AO62" s="125"/>
      <c r="AP62" s="125"/>
      <c r="AQ62" s="125"/>
      <c r="AR62" s="125"/>
      <c r="AS62" s="125"/>
      <c r="AT62" s="125"/>
      <c r="AU62" s="125"/>
      <c r="AV62" s="125"/>
      <c r="AW62" s="125"/>
      <c r="AX62" s="125"/>
      <c r="AY62" s="344"/>
      <c r="AZ62" s="344"/>
      <c r="BA62" s="344"/>
      <c r="BB62" s="344"/>
      <c r="BC62" s="344"/>
      <c r="BD62" s="639"/>
      <c r="BE62" s="639"/>
      <c r="BF62" s="639"/>
      <c r="BG62" s="344"/>
      <c r="BH62" s="344"/>
      <c r="BI62" s="344"/>
      <c r="BJ62" s="344"/>
      <c r="BK62" s="344"/>
      <c r="BL62" s="344"/>
      <c r="BM62" s="344"/>
      <c r="BN62" s="344"/>
      <c r="BO62" s="344"/>
      <c r="BP62" s="344"/>
      <c r="BQ62" s="344"/>
      <c r="BR62" s="344"/>
      <c r="BS62" s="344"/>
      <c r="BT62" s="344"/>
      <c r="BU62" s="344"/>
      <c r="BV62" s="344"/>
    </row>
    <row r="63" spans="1:74" x14ac:dyDescent="0.2">
      <c r="A63" s="124"/>
      <c r="C63" s="125"/>
      <c r="D63" s="125"/>
      <c r="E63" s="125"/>
      <c r="F63" s="125"/>
      <c r="G63" s="125"/>
      <c r="H63" s="125"/>
      <c r="I63" s="125"/>
      <c r="J63" s="125"/>
      <c r="K63" s="125"/>
      <c r="L63" s="125"/>
      <c r="M63" s="125"/>
      <c r="N63" s="125"/>
      <c r="O63" s="125"/>
      <c r="P63" s="125"/>
      <c r="Q63" s="125"/>
      <c r="R63" s="125"/>
      <c r="S63" s="125"/>
      <c r="T63" s="125"/>
      <c r="U63" s="125"/>
      <c r="V63" s="125"/>
      <c r="W63" s="125"/>
      <c r="X63" s="125"/>
      <c r="Y63" s="125"/>
      <c r="Z63" s="125"/>
      <c r="AA63" s="125"/>
      <c r="AB63" s="125"/>
      <c r="AC63" s="125"/>
      <c r="AD63" s="125"/>
      <c r="AE63" s="125"/>
      <c r="AF63" s="125"/>
      <c r="AG63" s="125"/>
      <c r="AH63" s="125"/>
      <c r="AI63" s="125"/>
      <c r="AJ63" s="125"/>
      <c r="AK63" s="125"/>
      <c r="AL63" s="125"/>
      <c r="AM63" s="125"/>
      <c r="AN63" s="125"/>
      <c r="AO63" s="125"/>
      <c r="AP63" s="125"/>
      <c r="AQ63" s="125"/>
      <c r="AR63" s="125"/>
      <c r="AS63" s="125"/>
      <c r="AT63" s="125"/>
      <c r="AU63" s="125"/>
      <c r="AV63" s="125"/>
      <c r="AW63" s="125"/>
      <c r="AX63" s="125"/>
      <c r="AY63" s="344"/>
      <c r="AZ63" s="344"/>
      <c r="BA63" s="344"/>
      <c r="BB63" s="344"/>
      <c r="BC63" s="344"/>
      <c r="BD63" s="639"/>
      <c r="BE63" s="639"/>
      <c r="BF63" s="639"/>
      <c r="BG63" s="344"/>
      <c r="BH63" s="344"/>
      <c r="BI63" s="344"/>
      <c r="BJ63" s="344"/>
      <c r="BK63" s="344"/>
      <c r="BL63" s="344"/>
      <c r="BM63" s="344"/>
      <c r="BN63" s="344"/>
      <c r="BO63" s="344"/>
      <c r="BP63" s="344"/>
      <c r="BQ63" s="344"/>
      <c r="BR63" s="344"/>
      <c r="BS63" s="344"/>
      <c r="BT63" s="344"/>
      <c r="BU63" s="344"/>
      <c r="BV63" s="344"/>
    </row>
    <row r="64" spans="1:74" x14ac:dyDescent="0.2">
      <c r="A64" s="124"/>
      <c r="C64" s="125"/>
      <c r="D64" s="125"/>
      <c r="E64" s="125"/>
      <c r="F64" s="125"/>
      <c r="G64" s="125"/>
      <c r="H64" s="125"/>
      <c r="I64" s="125"/>
      <c r="J64" s="125"/>
      <c r="K64" s="125"/>
      <c r="L64" s="125"/>
      <c r="M64" s="125"/>
      <c r="N64" s="125"/>
      <c r="O64" s="125"/>
      <c r="P64" s="125"/>
      <c r="Q64" s="125"/>
      <c r="R64" s="125"/>
      <c r="S64" s="125"/>
      <c r="T64" s="125"/>
      <c r="U64" s="125"/>
      <c r="V64" s="125"/>
      <c r="W64" s="125"/>
      <c r="X64" s="125"/>
      <c r="Y64" s="125"/>
      <c r="Z64" s="125"/>
      <c r="AA64" s="125"/>
      <c r="AB64" s="125"/>
      <c r="AC64" s="125"/>
      <c r="AD64" s="125"/>
      <c r="AE64" s="125"/>
      <c r="AF64" s="125"/>
      <c r="AG64" s="125"/>
      <c r="AH64" s="125"/>
      <c r="AI64" s="125"/>
      <c r="AJ64" s="125"/>
      <c r="AK64" s="125"/>
      <c r="AL64" s="125"/>
      <c r="AM64" s="125"/>
      <c r="AN64" s="125"/>
      <c r="AO64" s="125"/>
      <c r="AP64" s="125"/>
      <c r="AQ64" s="125"/>
      <c r="AR64" s="125"/>
      <c r="AS64" s="125"/>
      <c r="AT64" s="125"/>
      <c r="AU64" s="125"/>
      <c r="AV64" s="125"/>
      <c r="AW64" s="125"/>
      <c r="AX64" s="125"/>
      <c r="AY64" s="344"/>
      <c r="AZ64" s="344"/>
      <c r="BA64" s="344"/>
      <c r="BB64" s="344"/>
      <c r="BC64" s="344"/>
      <c r="BD64" s="639"/>
      <c r="BE64" s="639"/>
      <c r="BF64" s="639"/>
      <c r="BG64" s="344"/>
      <c r="BH64" s="344"/>
      <c r="BI64" s="344"/>
      <c r="BJ64" s="344"/>
      <c r="BK64" s="344"/>
      <c r="BL64" s="344"/>
      <c r="BM64" s="344"/>
      <c r="BN64" s="344"/>
      <c r="BO64" s="344"/>
      <c r="BP64" s="344"/>
      <c r="BQ64" s="344"/>
      <c r="BR64" s="344"/>
      <c r="BS64" s="344"/>
      <c r="BT64" s="344"/>
      <c r="BU64" s="344"/>
      <c r="BV64" s="344"/>
    </row>
    <row r="65" spans="1:74" x14ac:dyDescent="0.2">
      <c r="A65" s="124"/>
      <c r="C65" s="125"/>
      <c r="D65" s="125"/>
      <c r="E65" s="125"/>
      <c r="F65" s="125"/>
      <c r="G65" s="125"/>
      <c r="H65" s="125"/>
      <c r="I65" s="125"/>
      <c r="J65" s="125"/>
      <c r="K65" s="125"/>
      <c r="L65" s="125"/>
      <c r="M65" s="125"/>
      <c r="N65" s="125"/>
      <c r="O65" s="125"/>
      <c r="P65" s="125"/>
      <c r="Q65" s="125"/>
      <c r="R65" s="125"/>
      <c r="S65" s="125"/>
      <c r="T65" s="125"/>
      <c r="U65" s="125"/>
      <c r="V65" s="125"/>
      <c r="W65" s="125"/>
      <c r="X65" s="125"/>
      <c r="Y65" s="125"/>
      <c r="Z65" s="125"/>
      <c r="AA65" s="125"/>
      <c r="AB65" s="125"/>
      <c r="AC65" s="125"/>
      <c r="AD65" s="125"/>
      <c r="AE65" s="125"/>
      <c r="AF65" s="125"/>
      <c r="AG65" s="125"/>
      <c r="AH65" s="125"/>
      <c r="AI65" s="125"/>
      <c r="AJ65" s="125"/>
      <c r="AK65" s="125"/>
      <c r="AL65" s="125"/>
      <c r="AM65" s="125"/>
      <c r="AN65" s="125"/>
      <c r="AO65" s="125"/>
      <c r="AP65" s="125"/>
      <c r="AQ65" s="125"/>
      <c r="AR65" s="125"/>
      <c r="AS65" s="125"/>
      <c r="AT65" s="125"/>
      <c r="AU65" s="125"/>
      <c r="AV65" s="125"/>
      <c r="AW65" s="125"/>
      <c r="AX65" s="125"/>
      <c r="AY65" s="344"/>
      <c r="AZ65" s="344"/>
      <c r="BA65" s="344"/>
      <c r="BB65" s="344"/>
      <c r="BC65" s="344"/>
      <c r="BD65" s="639"/>
      <c r="BE65" s="639"/>
      <c r="BF65" s="639"/>
      <c r="BG65" s="344"/>
      <c r="BH65" s="344"/>
      <c r="BI65" s="344"/>
      <c r="BJ65" s="344"/>
      <c r="BK65" s="344"/>
      <c r="BL65" s="344"/>
      <c r="BM65" s="344"/>
      <c r="BN65" s="344"/>
      <c r="BO65" s="344"/>
      <c r="BP65" s="344"/>
      <c r="BQ65" s="344"/>
      <c r="BR65" s="344"/>
      <c r="BS65" s="344"/>
      <c r="BT65" s="344"/>
      <c r="BU65" s="344"/>
      <c r="BV65" s="344"/>
    </row>
    <row r="66" spans="1:74" x14ac:dyDescent="0.2">
      <c r="A66" s="124"/>
      <c r="C66" s="125"/>
      <c r="D66" s="125"/>
      <c r="E66" s="125"/>
      <c r="F66" s="125"/>
      <c r="G66" s="125"/>
      <c r="H66" s="125"/>
      <c r="I66" s="125"/>
      <c r="J66" s="125"/>
      <c r="K66" s="125"/>
      <c r="L66" s="125"/>
      <c r="M66" s="125"/>
      <c r="N66" s="125"/>
      <c r="O66" s="125"/>
      <c r="P66" s="125"/>
      <c r="Q66" s="125"/>
      <c r="R66" s="125"/>
      <c r="S66" s="125"/>
      <c r="T66" s="125"/>
      <c r="U66" s="125"/>
      <c r="V66" s="125"/>
      <c r="W66" s="125"/>
      <c r="X66" s="125"/>
      <c r="Y66" s="125"/>
      <c r="Z66" s="125"/>
      <c r="AA66" s="125"/>
      <c r="AB66" s="125"/>
      <c r="AC66" s="125"/>
      <c r="AD66" s="125"/>
      <c r="AE66" s="125"/>
      <c r="AF66" s="125"/>
      <c r="AG66" s="125"/>
      <c r="AH66" s="125"/>
      <c r="AI66" s="125"/>
      <c r="AJ66" s="125"/>
      <c r="AK66" s="125"/>
      <c r="AL66" s="125"/>
      <c r="AM66" s="125"/>
      <c r="AN66" s="125"/>
      <c r="AO66" s="125"/>
      <c r="AP66" s="125"/>
      <c r="AQ66" s="125"/>
      <c r="AR66" s="125"/>
      <c r="AS66" s="125"/>
      <c r="AT66" s="125"/>
      <c r="AU66" s="125"/>
      <c r="AV66" s="125"/>
      <c r="AW66" s="125"/>
      <c r="AX66" s="125"/>
      <c r="AY66" s="344"/>
      <c r="AZ66" s="344"/>
      <c r="BA66" s="344"/>
      <c r="BB66" s="344"/>
      <c r="BC66" s="344"/>
      <c r="BD66" s="639"/>
      <c r="BE66" s="639"/>
      <c r="BF66" s="639"/>
      <c r="BG66" s="344"/>
      <c r="BH66" s="344"/>
      <c r="BI66" s="344"/>
      <c r="BJ66" s="344"/>
      <c r="BK66" s="344"/>
      <c r="BL66" s="344"/>
      <c r="BM66" s="344"/>
      <c r="BN66" s="344"/>
      <c r="BO66" s="344"/>
      <c r="BP66" s="344"/>
      <c r="BQ66" s="344"/>
      <c r="BR66" s="344"/>
      <c r="BS66" s="344"/>
      <c r="BT66" s="344"/>
      <c r="BU66" s="344"/>
      <c r="BV66" s="344"/>
    </row>
    <row r="67" spans="1:74" x14ac:dyDescent="0.2">
      <c r="A67" s="124"/>
      <c r="C67" s="125"/>
      <c r="D67" s="125"/>
      <c r="E67" s="125"/>
      <c r="F67" s="125"/>
      <c r="G67" s="125"/>
      <c r="H67" s="125"/>
      <c r="I67" s="125"/>
      <c r="J67" s="125"/>
      <c r="K67" s="125"/>
      <c r="L67" s="125"/>
      <c r="M67" s="125"/>
      <c r="N67" s="125"/>
      <c r="O67" s="125"/>
      <c r="P67" s="125"/>
      <c r="Q67" s="125"/>
      <c r="R67" s="125"/>
      <c r="S67" s="125"/>
      <c r="T67" s="125"/>
      <c r="U67" s="125"/>
      <c r="V67" s="125"/>
      <c r="W67" s="125"/>
      <c r="X67" s="125"/>
      <c r="Y67" s="125"/>
      <c r="Z67" s="125"/>
      <c r="AA67" s="125"/>
      <c r="AB67" s="125"/>
      <c r="AC67" s="125"/>
      <c r="AD67" s="125"/>
      <c r="AE67" s="125"/>
      <c r="AF67" s="125"/>
      <c r="AG67" s="125"/>
      <c r="AH67" s="125"/>
      <c r="AI67" s="125"/>
      <c r="AJ67" s="125"/>
      <c r="AK67" s="125"/>
      <c r="AL67" s="125"/>
      <c r="AM67" s="125"/>
      <c r="AN67" s="125"/>
      <c r="AO67" s="125"/>
      <c r="AP67" s="125"/>
      <c r="AQ67" s="125"/>
      <c r="AR67" s="125"/>
      <c r="AS67" s="125"/>
      <c r="AT67" s="125"/>
      <c r="AU67" s="125"/>
      <c r="AV67" s="125"/>
      <c r="AW67" s="125"/>
      <c r="AX67" s="125"/>
      <c r="AY67" s="344"/>
      <c r="AZ67" s="344"/>
      <c r="BA67" s="344"/>
      <c r="BB67" s="344"/>
      <c r="BC67" s="344"/>
      <c r="BD67" s="639"/>
      <c r="BE67" s="639"/>
      <c r="BF67" s="639"/>
      <c r="BG67" s="344"/>
      <c r="BH67" s="344"/>
      <c r="BI67" s="344"/>
      <c r="BJ67" s="344"/>
      <c r="BK67" s="344"/>
      <c r="BL67" s="344"/>
      <c r="BM67" s="344"/>
      <c r="BN67" s="344"/>
      <c r="BO67" s="344"/>
      <c r="BP67" s="344"/>
      <c r="BQ67" s="344"/>
      <c r="BR67" s="344"/>
      <c r="BS67" s="344"/>
      <c r="BT67" s="344"/>
      <c r="BU67" s="344"/>
      <c r="BV67" s="344"/>
    </row>
    <row r="68" spans="1:74" x14ac:dyDescent="0.2">
      <c r="BK68" s="345"/>
      <c r="BL68" s="345"/>
      <c r="BM68" s="345"/>
      <c r="BN68" s="345"/>
      <c r="BO68" s="345"/>
      <c r="BP68" s="345"/>
      <c r="BQ68" s="345"/>
      <c r="BR68" s="345"/>
      <c r="BS68" s="345"/>
      <c r="BT68" s="345"/>
      <c r="BU68" s="345"/>
      <c r="BV68" s="345"/>
    </row>
    <row r="69" spans="1:74" x14ac:dyDescent="0.2">
      <c r="A69" s="124"/>
      <c r="C69" s="125"/>
      <c r="D69" s="125"/>
      <c r="E69" s="125"/>
      <c r="F69" s="125"/>
      <c r="G69" s="125"/>
      <c r="H69" s="125"/>
      <c r="I69" s="125"/>
      <c r="J69" s="125"/>
      <c r="K69" s="125"/>
      <c r="L69" s="125"/>
      <c r="M69" s="125"/>
      <c r="N69" s="125"/>
      <c r="O69" s="125"/>
      <c r="P69" s="125"/>
      <c r="Q69" s="125"/>
      <c r="R69" s="125"/>
      <c r="S69" s="125"/>
      <c r="T69" s="125"/>
      <c r="U69" s="125"/>
      <c r="V69" s="125"/>
      <c r="W69" s="125"/>
      <c r="X69" s="125"/>
      <c r="Y69" s="125"/>
      <c r="Z69" s="125"/>
      <c r="AA69" s="125"/>
      <c r="AB69" s="125"/>
      <c r="AC69" s="125"/>
      <c r="AD69" s="125"/>
      <c r="AE69" s="125"/>
      <c r="AF69" s="125"/>
      <c r="AG69" s="125"/>
      <c r="AH69" s="125"/>
      <c r="AI69" s="125"/>
      <c r="AJ69" s="125"/>
      <c r="AK69" s="125"/>
      <c r="AL69" s="125"/>
      <c r="AM69" s="125"/>
      <c r="AN69" s="125"/>
      <c r="AO69" s="125"/>
      <c r="AP69" s="125"/>
      <c r="AQ69" s="125"/>
      <c r="AR69" s="125"/>
      <c r="AS69" s="125"/>
      <c r="AT69" s="125"/>
      <c r="AU69" s="125"/>
      <c r="AV69" s="125"/>
      <c r="AW69" s="125"/>
      <c r="AX69" s="125"/>
      <c r="AY69" s="344"/>
      <c r="AZ69" s="344"/>
      <c r="BA69" s="344"/>
      <c r="BB69" s="344"/>
      <c r="BC69" s="344"/>
      <c r="BD69" s="639"/>
      <c r="BE69" s="639"/>
      <c r="BF69" s="639"/>
      <c r="BG69" s="344"/>
      <c r="BH69" s="344"/>
      <c r="BI69" s="344"/>
      <c r="BJ69" s="344"/>
      <c r="BK69" s="344"/>
      <c r="BL69" s="344"/>
      <c r="BM69" s="344"/>
      <c r="BN69" s="344"/>
      <c r="BO69" s="344"/>
      <c r="BP69" s="344"/>
      <c r="BQ69" s="344"/>
      <c r="BR69" s="344"/>
      <c r="BS69" s="344"/>
      <c r="BT69" s="344"/>
      <c r="BU69" s="344"/>
      <c r="BV69" s="344"/>
    </row>
    <row r="70" spans="1:74" x14ac:dyDescent="0.2">
      <c r="A70" s="124"/>
      <c r="C70" s="125"/>
      <c r="D70" s="125"/>
      <c r="E70" s="125"/>
      <c r="F70" s="125"/>
      <c r="G70" s="125"/>
      <c r="H70" s="125"/>
      <c r="I70" s="125"/>
      <c r="J70" s="125"/>
      <c r="K70" s="125"/>
      <c r="L70" s="125"/>
      <c r="M70" s="125"/>
      <c r="N70" s="125"/>
      <c r="O70" s="125"/>
      <c r="P70" s="125"/>
      <c r="Q70" s="125"/>
      <c r="R70" s="125"/>
      <c r="S70" s="125"/>
      <c r="T70" s="125"/>
      <c r="U70" s="125"/>
      <c r="V70" s="125"/>
      <c r="W70" s="125"/>
      <c r="X70" s="125"/>
      <c r="Y70" s="125"/>
      <c r="Z70" s="125"/>
      <c r="AA70" s="125"/>
      <c r="AB70" s="125"/>
      <c r="AC70" s="125"/>
      <c r="AD70" s="125"/>
      <c r="AE70" s="125"/>
      <c r="AF70" s="125"/>
      <c r="AG70" s="125"/>
      <c r="AH70" s="125"/>
      <c r="AI70" s="125"/>
      <c r="AJ70" s="125"/>
      <c r="AK70" s="125"/>
      <c r="AL70" s="125"/>
      <c r="AM70" s="125"/>
      <c r="AN70" s="125"/>
      <c r="AO70" s="125"/>
      <c r="AP70" s="125"/>
      <c r="AQ70" s="125"/>
      <c r="AR70" s="125"/>
      <c r="AS70" s="125"/>
      <c r="AT70" s="125"/>
      <c r="AU70" s="125"/>
      <c r="AV70" s="125"/>
      <c r="AW70" s="125"/>
      <c r="AX70" s="125"/>
      <c r="AY70" s="344"/>
      <c r="AZ70" s="344"/>
      <c r="BA70" s="344"/>
      <c r="BB70" s="344"/>
      <c r="BC70" s="344"/>
      <c r="BD70" s="639"/>
      <c r="BE70" s="639"/>
      <c r="BF70" s="639"/>
      <c r="BG70" s="344"/>
      <c r="BH70" s="344"/>
      <c r="BI70" s="344"/>
      <c r="BJ70" s="344"/>
      <c r="BK70" s="344"/>
      <c r="BL70" s="344"/>
      <c r="BM70" s="344"/>
      <c r="BN70" s="344"/>
      <c r="BO70" s="344"/>
      <c r="BP70" s="344"/>
      <c r="BQ70" s="344"/>
      <c r="BR70" s="344"/>
      <c r="BS70" s="344"/>
      <c r="BT70" s="344"/>
      <c r="BU70" s="344"/>
      <c r="BV70" s="344"/>
    </row>
    <row r="71" spans="1:74" x14ac:dyDescent="0.2">
      <c r="A71" s="124"/>
      <c r="C71" s="125"/>
      <c r="D71" s="125"/>
      <c r="E71" s="125"/>
      <c r="F71" s="125"/>
      <c r="G71" s="125"/>
      <c r="H71" s="125"/>
      <c r="I71" s="125"/>
      <c r="J71" s="125"/>
      <c r="K71" s="125"/>
      <c r="L71" s="125"/>
      <c r="M71" s="125"/>
      <c r="N71" s="125"/>
      <c r="O71" s="125"/>
      <c r="P71" s="125"/>
      <c r="Q71" s="125"/>
      <c r="R71" s="125"/>
      <c r="S71" s="125"/>
      <c r="T71" s="125"/>
      <c r="U71" s="125"/>
      <c r="V71" s="125"/>
      <c r="W71" s="125"/>
      <c r="X71" s="125"/>
      <c r="Y71" s="125"/>
      <c r="Z71" s="125"/>
      <c r="AA71" s="125"/>
      <c r="AB71" s="125"/>
      <c r="AC71" s="125"/>
      <c r="AD71" s="125"/>
      <c r="AE71" s="125"/>
      <c r="AF71" s="125"/>
      <c r="AG71" s="125"/>
      <c r="AH71" s="125"/>
      <c r="AI71" s="125"/>
      <c r="AJ71" s="125"/>
      <c r="AK71" s="125"/>
      <c r="AL71" s="125"/>
      <c r="AM71" s="125"/>
      <c r="AN71" s="125"/>
      <c r="AO71" s="125"/>
      <c r="AP71" s="125"/>
      <c r="AQ71" s="125"/>
      <c r="AR71" s="125"/>
      <c r="AS71" s="125"/>
      <c r="AT71" s="125"/>
      <c r="AU71" s="125"/>
      <c r="AV71" s="125"/>
      <c r="AW71" s="125"/>
      <c r="AX71" s="125"/>
      <c r="AY71" s="344"/>
      <c r="AZ71" s="344"/>
      <c r="BA71" s="344"/>
      <c r="BB71" s="344"/>
      <c r="BC71" s="344"/>
      <c r="BD71" s="639"/>
      <c r="BE71" s="639"/>
      <c r="BF71" s="639"/>
      <c r="BG71" s="344"/>
      <c r="BH71" s="344"/>
      <c r="BI71" s="344"/>
      <c r="BJ71" s="344"/>
      <c r="BK71" s="344"/>
      <c r="BL71" s="344"/>
      <c r="BM71" s="344"/>
      <c r="BN71" s="344"/>
      <c r="BO71" s="344"/>
      <c r="BP71" s="344"/>
      <c r="BQ71" s="344"/>
      <c r="BR71" s="344"/>
      <c r="BS71" s="344"/>
      <c r="BT71" s="344"/>
      <c r="BU71" s="344"/>
      <c r="BV71" s="344"/>
    </row>
    <row r="72" spans="1:74" x14ac:dyDescent="0.2">
      <c r="A72" s="124"/>
      <c r="C72" s="125"/>
      <c r="D72" s="125"/>
      <c r="E72" s="125"/>
      <c r="F72" s="125"/>
      <c r="G72" s="125"/>
      <c r="H72" s="125"/>
      <c r="I72" s="125"/>
      <c r="J72" s="125"/>
      <c r="K72" s="125"/>
      <c r="L72" s="125"/>
      <c r="M72" s="125"/>
      <c r="N72" s="125"/>
      <c r="O72" s="125"/>
      <c r="P72" s="125"/>
      <c r="Q72" s="125"/>
      <c r="R72" s="125"/>
      <c r="S72" s="125"/>
      <c r="T72" s="125"/>
      <c r="U72" s="125"/>
      <c r="V72" s="125"/>
      <c r="W72" s="125"/>
      <c r="X72" s="125"/>
      <c r="Y72" s="125"/>
      <c r="Z72" s="125"/>
      <c r="AA72" s="125"/>
      <c r="AB72" s="125"/>
      <c r="AC72" s="125"/>
      <c r="AD72" s="125"/>
      <c r="AE72" s="125"/>
      <c r="AF72" s="125"/>
      <c r="AG72" s="125"/>
      <c r="AH72" s="125"/>
      <c r="AI72" s="125"/>
      <c r="AJ72" s="125"/>
      <c r="AK72" s="125"/>
      <c r="AL72" s="125"/>
      <c r="AM72" s="125"/>
      <c r="AN72" s="125"/>
      <c r="AO72" s="125"/>
      <c r="AP72" s="125"/>
      <c r="AQ72" s="125"/>
      <c r="AR72" s="125"/>
      <c r="AS72" s="125"/>
      <c r="AT72" s="125"/>
      <c r="AU72" s="125"/>
      <c r="AV72" s="125"/>
      <c r="AW72" s="125"/>
      <c r="AX72" s="125"/>
      <c r="AY72" s="344"/>
      <c r="AZ72" s="344"/>
      <c r="BA72" s="344"/>
      <c r="BB72" s="344"/>
      <c r="BC72" s="344"/>
      <c r="BD72" s="639"/>
      <c r="BE72" s="639"/>
      <c r="BF72" s="639"/>
      <c r="BG72" s="344"/>
      <c r="BH72" s="344"/>
      <c r="BI72" s="344"/>
      <c r="BJ72" s="344"/>
      <c r="BK72" s="344"/>
      <c r="BL72" s="344"/>
      <c r="BM72" s="344"/>
      <c r="BN72" s="344"/>
      <c r="BO72" s="344"/>
      <c r="BP72" s="344"/>
      <c r="BQ72" s="344"/>
      <c r="BR72" s="344"/>
      <c r="BS72" s="344"/>
      <c r="BT72" s="344"/>
      <c r="BU72" s="344"/>
      <c r="BV72" s="344"/>
    </row>
    <row r="73" spans="1:74" x14ac:dyDescent="0.2">
      <c r="A73" s="124"/>
      <c r="C73" s="125"/>
      <c r="D73" s="125"/>
      <c r="E73" s="125"/>
      <c r="F73" s="125"/>
      <c r="G73" s="125"/>
      <c r="H73" s="125"/>
      <c r="I73" s="125"/>
      <c r="J73" s="125"/>
      <c r="K73" s="125"/>
      <c r="L73" s="125"/>
      <c r="M73" s="125"/>
      <c r="N73" s="125"/>
      <c r="O73" s="125"/>
      <c r="P73" s="125"/>
      <c r="Q73" s="125"/>
      <c r="R73" s="125"/>
      <c r="S73" s="125"/>
      <c r="T73" s="125"/>
      <c r="U73" s="125"/>
      <c r="V73" s="125"/>
      <c r="W73" s="125"/>
      <c r="X73" s="125"/>
      <c r="Y73" s="125"/>
      <c r="Z73" s="125"/>
      <c r="AA73" s="125"/>
      <c r="AB73" s="125"/>
      <c r="AC73" s="125"/>
      <c r="AD73" s="125"/>
      <c r="AE73" s="125"/>
      <c r="AF73" s="125"/>
      <c r="AG73" s="125"/>
      <c r="AH73" s="125"/>
      <c r="AI73" s="125"/>
      <c r="AJ73" s="125"/>
      <c r="AK73" s="125"/>
      <c r="AL73" s="125"/>
      <c r="AM73" s="125"/>
      <c r="AN73" s="125"/>
      <c r="AO73" s="125"/>
      <c r="AP73" s="125"/>
      <c r="AQ73" s="125"/>
      <c r="AR73" s="125"/>
      <c r="AS73" s="125"/>
      <c r="AT73" s="125"/>
      <c r="AU73" s="125"/>
      <c r="AV73" s="125"/>
      <c r="AW73" s="125"/>
      <c r="AX73" s="125"/>
      <c r="AY73" s="344"/>
      <c r="AZ73" s="344"/>
      <c r="BA73" s="344"/>
      <c r="BB73" s="344"/>
      <c r="BC73" s="344"/>
      <c r="BD73" s="639"/>
      <c r="BE73" s="639"/>
      <c r="BF73" s="639"/>
      <c r="BG73" s="344"/>
      <c r="BH73" s="344"/>
      <c r="BI73" s="344"/>
      <c r="BJ73" s="344"/>
      <c r="BK73" s="344"/>
      <c r="BL73" s="344"/>
      <c r="BM73" s="344"/>
      <c r="BN73" s="344"/>
      <c r="BO73" s="344"/>
      <c r="BP73" s="344"/>
      <c r="BQ73" s="344"/>
      <c r="BR73" s="344"/>
      <c r="BS73" s="344"/>
      <c r="BT73" s="344"/>
      <c r="BU73" s="344"/>
      <c r="BV73" s="344"/>
    </row>
    <row r="74" spans="1:74" x14ac:dyDescent="0.2">
      <c r="A74" s="124"/>
      <c r="C74" s="125"/>
      <c r="D74" s="125"/>
      <c r="E74" s="125"/>
      <c r="F74" s="125"/>
      <c r="G74" s="125"/>
      <c r="H74" s="125"/>
      <c r="I74" s="125"/>
      <c r="J74" s="125"/>
      <c r="K74" s="125"/>
      <c r="L74" s="125"/>
      <c r="M74" s="125"/>
      <c r="N74" s="125"/>
      <c r="O74" s="125"/>
      <c r="P74" s="125"/>
      <c r="Q74" s="125"/>
      <c r="R74" s="125"/>
      <c r="S74" s="125"/>
      <c r="T74" s="125"/>
      <c r="U74" s="125"/>
      <c r="V74" s="125"/>
      <c r="W74" s="125"/>
      <c r="X74" s="125"/>
      <c r="Y74" s="125"/>
      <c r="Z74" s="125"/>
      <c r="AA74" s="125"/>
      <c r="AB74" s="125"/>
      <c r="AC74" s="125"/>
      <c r="AD74" s="125"/>
      <c r="AE74" s="125"/>
      <c r="AF74" s="125"/>
      <c r="AG74" s="125"/>
      <c r="AH74" s="125"/>
      <c r="AI74" s="125"/>
      <c r="AJ74" s="125"/>
      <c r="AK74" s="125"/>
      <c r="AL74" s="125"/>
      <c r="AM74" s="125"/>
      <c r="AN74" s="125"/>
      <c r="AO74" s="125"/>
      <c r="AP74" s="125"/>
      <c r="AQ74" s="125"/>
      <c r="AR74" s="125"/>
      <c r="AS74" s="125"/>
      <c r="AT74" s="125"/>
      <c r="AU74" s="125"/>
      <c r="AV74" s="125"/>
      <c r="AW74" s="125"/>
      <c r="AX74" s="125"/>
      <c r="AY74" s="344"/>
      <c r="AZ74" s="344"/>
      <c r="BA74" s="344"/>
      <c r="BB74" s="344"/>
      <c r="BC74" s="344"/>
      <c r="BD74" s="639"/>
      <c r="BE74" s="639"/>
      <c r="BF74" s="639"/>
      <c r="BG74" s="344"/>
      <c r="BH74" s="344"/>
      <c r="BI74" s="344"/>
      <c r="BJ74" s="344"/>
      <c r="BK74" s="344"/>
      <c r="BL74" s="344"/>
      <c r="BM74" s="344"/>
      <c r="BN74" s="344"/>
      <c r="BO74" s="344"/>
      <c r="BP74" s="344"/>
      <c r="BQ74" s="344"/>
      <c r="BR74" s="344"/>
      <c r="BS74" s="344"/>
      <c r="BT74" s="344"/>
      <c r="BU74" s="344"/>
      <c r="BV74" s="344"/>
    </row>
    <row r="75" spans="1:74" x14ac:dyDescent="0.2">
      <c r="A75" s="124"/>
      <c r="C75" s="125"/>
      <c r="D75" s="125"/>
      <c r="E75" s="125"/>
      <c r="F75" s="125"/>
      <c r="G75" s="125"/>
      <c r="H75" s="125"/>
      <c r="I75" s="125"/>
      <c r="J75" s="125"/>
      <c r="K75" s="125"/>
      <c r="L75" s="125"/>
      <c r="M75" s="125"/>
      <c r="N75" s="125"/>
      <c r="O75" s="125"/>
      <c r="P75" s="125"/>
      <c r="Q75" s="125"/>
      <c r="R75" s="125"/>
      <c r="S75" s="125"/>
      <c r="T75" s="125"/>
      <c r="U75" s="125"/>
      <c r="V75" s="125"/>
      <c r="W75" s="125"/>
      <c r="X75" s="125"/>
      <c r="Y75" s="125"/>
      <c r="Z75" s="125"/>
      <c r="AA75" s="125"/>
      <c r="AB75" s="125"/>
      <c r="AC75" s="125"/>
      <c r="AD75" s="125"/>
      <c r="AE75" s="125"/>
      <c r="AF75" s="125"/>
      <c r="AG75" s="125"/>
      <c r="AH75" s="125"/>
      <c r="AI75" s="125"/>
      <c r="AJ75" s="125"/>
      <c r="AK75" s="125"/>
      <c r="AL75" s="125"/>
      <c r="AM75" s="125"/>
      <c r="AN75" s="125"/>
      <c r="AO75" s="125"/>
      <c r="AP75" s="125"/>
      <c r="AQ75" s="125"/>
      <c r="AR75" s="125"/>
      <c r="AS75" s="125"/>
      <c r="AT75" s="125"/>
      <c r="AU75" s="125"/>
      <c r="AV75" s="125"/>
      <c r="AW75" s="125"/>
      <c r="AX75" s="125"/>
      <c r="AY75" s="344"/>
      <c r="AZ75" s="344"/>
      <c r="BA75" s="344"/>
      <c r="BB75" s="344"/>
      <c r="BC75" s="344"/>
      <c r="BD75" s="639"/>
      <c r="BE75" s="639"/>
      <c r="BF75" s="639"/>
      <c r="BG75" s="344"/>
      <c r="BH75" s="344"/>
      <c r="BI75" s="344"/>
      <c r="BJ75" s="344"/>
      <c r="BK75" s="344"/>
      <c r="BL75" s="344"/>
      <c r="BM75" s="344"/>
      <c r="BN75" s="344"/>
      <c r="BO75" s="344"/>
      <c r="BP75" s="344"/>
      <c r="BQ75" s="344"/>
      <c r="BR75" s="344"/>
      <c r="BS75" s="344"/>
      <c r="BT75" s="344"/>
      <c r="BU75" s="344"/>
      <c r="BV75" s="344"/>
    </row>
    <row r="76" spans="1:74" x14ac:dyDescent="0.2">
      <c r="A76" s="124"/>
      <c r="C76" s="125"/>
      <c r="D76" s="125"/>
      <c r="E76" s="125"/>
      <c r="F76" s="125"/>
      <c r="G76" s="125"/>
      <c r="H76" s="125"/>
      <c r="I76" s="125"/>
      <c r="J76" s="125"/>
      <c r="K76" s="125"/>
      <c r="L76" s="125"/>
      <c r="M76" s="125"/>
      <c r="N76" s="125"/>
      <c r="O76" s="125"/>
      <c r="P76" s="125"/>
      <c r="Q76" s="125"/>
      <c r="R76" s="125"/>
      <c r="S76" s="125"/>
      <c r="T76" s="125"/>
      <c r="U76" s="125"/>
      <c r="V76" s="125"/>
      <c r="W76" s="125"/>
      <c r="X76" s="125"/>
      <c r="Y76" s="125"/>
      <c r="Z76" s="125"/>
      <c r="AA76" s="125"/>
      <c r="AB76" s="125"/>
      <c r="AC76" s="125"/>
      <c r="AD76" s="125"/>
      <c r="AE76" s="125"/>
      <c r="AF76" s="125"/>
      <c r="AG76" s="125"/>
      <c r="AH76" s="125"/>
      <c r="AI76" s="125"/>
      <c r="AJ76" s="125"/>
      <c r="AK76" s="125"/>
      <c r="AL76" s="125"/>
      <c r="AM76" s="125"/>
      <c r="AN76" s="125"/>
      <c r="AO76" s="125"/>
      <c r="AP76" s="125"/>
      <c r="AQ76" s="125"/>
      <c r="AR76" s="125"/>
      <c r="AS76" s="125"/>
      <c r="AT76" s="125"/>
      <c r="AU76" s="125"/>
      <c r="AV76" s="125"/>
      <c r="AW76" s="125"/>
      <c r="AX76" s="125"/>
      <c r="AY76" s="344"/>
      <c r="AZ76" s="344"/>
      <c r="BA76" s="344"/>
      <c r="BB76" s="344"/>
      <c r="BC76" s="344"/>
      <c r="BD76" s="639"/>
      <c r="BE76" s="639"/>
      <c r="BF76" s="639"/>
      <c r="BG76" s="344"/>
      <c r="BH76" s="344"/>
      <c r="BI76" s="344"/>
      <c r="BJ76" s="344"/>
      <c r="BK76" s="344"/>
      <c r="BL76" s="344"/>
      <c r="BM76" s="344"/>
      <c r="BN76" s="344"/>
      <c r="BO76" s="344"/>
      <c r="BP76" s="344"/>
      <c r="BQ76" s="344"/>
      <c r="BR76" s="344"/>
      <c r="BS76" s="344"/>
      <c r="BT76" s="344"/>
      <c r="BU76" s="344"/>
      <c r="BV76" s="344"/>
    </row>
    <row r="77" spans="1:74" x14ac:dyDescent="0.2">
      <c r="A77" s="124"/>
      <c r="C77" s="125"/>
      <c r="D77" s="125"/>
      <c r="E77" s="125"/>
      <c r="F77" s="125"/>
      <c r="G77" s="125"/>
      <c r="H77" s="125"/>
      <c r="I77" s="125"/>
      <c r="J77" s="125"/>
      <c r="K77" s="125"/>
      <c r="L77" s="125"/>
      <c r="M77" s="125"/>
      <c r="N77" s="125"/>
      <c r="O77" s="125"/>
      <c r="P77" s="125"/>
      <c r="Q77" s="125"/>
      <c r="R77" s="125"/>
      <c r="S77" s="125"/>
      <c r="T77" s="125"/>
      <c r="U77" s="125"/>
      <c r="V77" s="125"/>
      <c r="W77" s="125"/>
      <c r="X77" s="125"/>
      <c r="Y77" s="125"/>
      <c r="Z77" s="125"/>
      <c r="AA77" s="125"/>
      <c r="AB77" s="125"/>
      <c r="AC77" s="125"/>
      <c r="AD77" s="125"/>
      <c r="AE77" s="125"/>
      <c r="AF77" s="125"/>
      <c r="AG77" s="125"/>
      <c r="AH77" s="125"/>
      <c r="AI77" s="125"/>
      <c r="AJ77" s="125"/>
      <c r="AK77" s="125"/>
      <c r="AL77" s="125"/>
      <c r="AM77" s="125"/>
      <c r="AN77" s="125"/>
      <c r="AO77" s="125"/>
      <c r="AP77" s="125"/>
      <c r="AQ77" s="125"/>
      <c r="AR77" s="125"/>
      <c r="AS77" s="125"/>
      <c r="AT77" s="125"/>
      <c r="AU77" s="125"/>
      <c r="AV77" s="125"/>
      <c r="AW77" s="125"/>
      <c r="AX77" s="125"/>
      <c r="AY77" s="344"/>
      <c r="AZ77" s="344"/>
      <c r="BA77" s="344"/>
      <c r="BB77" s="344"/>
      <c r="BC77" s="344"/>
      <c r="BD77" s="639"/>
      <c r="BE77" s="639"/>
      <c r="BF77" s="639"/>
      <c r="BG77" s="344"/>
      <c r="BH77" s="344"/>
      <c r="BI77" s="344"/>
      <c r="BJ77" s="344"/>
      <c r="BK77" s="344"/>
      <c r="BL77" s="344"/>
      <c r="BM77" s="344"/>
      <c r="BN77" s="344"/>
      <c r="BO77" s="344"/>
      <c r="BP77" s="344"/>
      <c r="BQ77" s="344"/>
      <c r="BR77" s="344"/>
      <c r="BS77" s="344"/>
      <c r="BT77" s="344"/>
      <c r="BU77" s="344"/>
      <c r="BV77" s="344"/>
    </row>
    <row r="78" spans="1:74" x14ac:dyDescent="0.2">
      <c r="BK78" s="345"/>
      <c r="BL78" s="345"/>
      <c r="BM78" s="345"/>
      <c r="BN78" s="345"/>
      <c r="BO78" s="345"/>
      <c r="BP78" s="345"/>
      <c r="BQ78" s="345"/>
      <c r="BR78" s="345"/>
      <c r="BS78" s="345"/>
      <c r="BT78" s="345"/>
      <c r="BU78" s="345"/>
      <c r="BV78" s="345"/>
    </row>
    <row r="79" spans="1:74" x14ac:dyDescent="0.2">
      <c r="BK79" s="345"/>
      <c r="BL79" s="345"/>
      <c r="BM79" s="345"/>
      <c r="BN79" s="345"/>
      <c r="BO79" s="345"/>
      <c r="BP79" s="345"/>
      <c r="BQ79" s="345"/>
      <c r="BR79" s="345"/>
      <c r="BS79" s="345"/>
      <c r="BT79" s="345"/>
      <c r="BU79" s="345"/>
      <c r="BV79" s="345"/>
    </row>
    <row r="80" spans="1:74" x14ac:dyDescent="0.2">
      <c r="C80" s="126"/>
      <c r="D80" s="126"/>
      <c r="E80" s="126"/>
      <c r="F80" s="126"/>
      <c r="G80" s="126"/>
      <c r="H80" s="126"/>
      <c r="I80" s="126"/>
      <c r="J80" s="126"/>
      <c r="K80" s="126"/>
      <c r="L80" s="126"/>
      <c r="M80" s="126"/>
      <c r="N80" s="126"/>
      <c r="O80" s="126"/>
      <c r="P80" s="126"/>
      <c r="Q80" s="126"/>
      <c r="R80" s="126"/>
      <c r="S80" s="126"/>
      <c r="T80" s="126"/>
      <c r="U80" s="126"/>
      <c r="V80" s="126"/>
      <c r="W80" s="126"/>
      <c r="X80" s="126"/>
      <c r="Y80" s="126"/>
      <c r="Z80" s="126"/>
      <c r="AA80" s="126"/>
      <c r="AB80" s="126"/>
      <c r="AC80" s="126"/>
      <c r="AD80" s="126"/>
      <c r="AE80" s="126"/>
      <c r="AF80" s="126"/>
      <c r="AG80" s="126"/>
      <c r="AH80" s="126"/>
      <c r="AI80" s="126"/>
      <c r="AJ80" s="126"/>
      <c r="AK80" s="126"/>
      <c r="AL80" s="126"/>
      <c r="AM80" s="126"/>
      <c r="AN80" s="126"/>
      <c r="AO80" s="126"/>
      <c r="AP80" s="126"/>
      <c r="AQ80" s="126"/>
      <c r="AR80" s="126"/>
      <c r="AS80" s="126"/>
      <c r="AT80" s="126"/>
      <c r="AU80" s="126"/>
      <c r="AV80" s="126"/>
      <c r="AW80" s="126"/>
      <c r="AX80" s="126"/>
      <c r="AY80" s="346"/>
      <c r="AZ80" s="346"/>
      <c r="BA80" s="346"/>
      <c r="BB80" s="346"/>
      <c r="BC80" s="346"/>
      <c r="BD80" s="640"/>
      <c r="BE80" s="640"/>
      <c r="BF80" s="640"/>
      <c r="BG80" s="346"/>
      <c r="BH80" s="346"/>
      <c r="BI80" s="346"/>
      <c r="BJ80" s="346"/>
      <c r="BK80" s="346"/>
      <c r="BL80" s="346"/>
      <c r="BM80" s="346"/>
      <c r="BN80" s="346"/>
      <c r="BO80" s="346"/>
      <c r="BP80" s="346"/>
      <c r="BQ80" s="346"/>
      <c r="BR80" s="346"/>
      <c r="BS80" s="346"/>
      <c r="BT80" s="346"/>
      <c r="BU80" s="346"/>
      <c r="BV80" s="346"/>
    </row>
    <row r="81" spans="3:74" x14ac:dyDescent="0.2">
      <c r="BK81" s="345"/>
      <c r="BL81" s="345"/>
      <c r="BM81" s="345"/>
      <c r="BN81" s="345"/>
      <c r="BO81" s="345"/>
      <c r="BP81" s="345"/>
      <c r="BQ81" s="345"/>
      <c r="BR81" s="345"/>
      <c r="BS81" s="345"/>
      <c r="BT81" s="345"/>
      <c r="BU81" s="345"/>
      <c r="BV81" s="345"/>
    </row>
    <row r="82" spans="3:74" x14ac:dyDescent="0.2">
      <c r="BK82" s="345"/>
      <c r="BL82" s="345"/>
      <c r="BM82" s="345"/>
      <c r="BN82" s="345"/>
      <c r="BO82" s="345"/>
      <c r="BP82" s="345"/>
      <c r="BQ82" s="345"/>
      <c r="BR82" s="345"/>
      <c r="BS82" s="345"/>
      <c r="BT82" s="345"/>
      <c r="BU82" s="345"/>
      <c r="BV82" s="345"/>
    </row>
    <row r="83" spans="3:74" x14ac:dyDescent="0.2">
      <c r="BK83" s="345"/>
      <c r="BL83" s="345"/>
      <c r="BM83" s="345"/>
      <c r="BN83" s="345"/>
      <c r="BO83" s="345"/>
      <c r="BP83" s="345"/>
      <c r="BQ83" s="345"/>
      <c r="BR83" s="345"/>
      <c r="BS83" s="345"/>
      <c r="BT83" s="345"/>
      <c r="BU83" s="345"/>
      <c r="BV83" s="345"/>
    </row>
    <row r="84" spans="3:74" x14ac:dyDescent="0.2">
      <c r="BK84" s="345"/>
      <c r="BL84" s="345"/>
      <c r="BM84" s="345"/>
      <c r="BN84" s="345"/>
      <c r="BO84" s="345"/>
      <c r="BP84" s="345"/>
      <c r="BQ84" s="345"/>
      <c r="BR84" s="345"/>
      <c r="BS84" s="345"/>
      <c r="BT84" s="345"/>
      <c r="BU84" s="345"/>
      <c r="BV84" s="345"/>
    </row>
    <row r="85" spans="3:74" x14ac:dyDescent="0.2">
      <c r="BK85" s="345"/>
      <c r="BL85" s="345"/>
      <c r="BM85" s="345"/>
      <c r="BN85" s="345"/>
      <c r="BO85" s="345"/>
      <c r="BP85" s="345"/>
      <c r="BQ85" s="345"/>
      <c r="BR85" s="345"/>
      <c r="BS85" s="345"/>
      <c r="BT85" s="345"/>
      <c r="BU85" s="345"/>
      <c r="BV85" s="345"/>
    </row>
    <row r="86" spans="3:74" x14ac:dyDescent="0.2">
      <c r="BK86" s="345"/>
      <c r="BL86" s="345"/>
      <c r="BM86" s="345"/>
      <c r="BN86" s="345"/>
      <c r="BO86" s="345"/>
      <c r="BP86" s="345"/>
      <c r="BQ86" s="345"/>
      <c r="BR86" s="345"/>
      <c r="BS86" s="345"/>
      <c r="BT86" s="345"/>
      <c r="BU86" s="345"/>
      <c r="BV86" s="345"/>
    </row>
    <row r="87" spans="3:74" x14ac:dyDescent="0.2">
      <c r="BK87" s="345"/>
      <c r="BL87" s="345"/>
      <c r="BM87" s="345"/>
      <c r="BN87" s="345"/>
      <c r="BO87" s="345"/>
      <c r="BP87" s="345"/>
      <c r="BQ87" s="345"/>
      <c r="BR87" s="345"/>
      <c r="BS87" s="345"/>
      <c r="BT87" s="345"/>
      <c r="BU87" s="345"/>
      <c r="BV87" s="345"/>
    </row>
    <row r="88" spans="3:74" x14ac:dyDescent="0.2">
      <c r="BK88" s="345"/>
      <c r="BL88" s="345"/>
      <c r="BM88" s="345"/>
      <c r="BN88" s="345"/>
      <c r="BO88" s="345"/>
      <c r="BP88" s="345"/>
      <c r="BQ88" s="345"/>
      <c r="BR88" s="345"/>
      <c r="BS88" s="345"/>
      <c r="BT88" s="345"/>
      <c r="BU88" s="345"/>
      <c r="BV88" s="345"/>
    </row>
    <row r="89" spans="3:74" x14ac:dyDescent="0.2">
      <c r="BK89" s="345"/>
      <c r="BL89" s="345"/>
      <c r="BM89" s="345"/>
      <c r="BN89" s="345"/>
      <c r="BO89" s="345"/>
      <c r="BP89" s="345"/>
      <c r="BQ89" s="345"/>
      <c r="BR89" s="345"/>
      <c r="BS89" s="345"/>
      <c r="BT89" s="345"/>
      <c r="BU89" s="345"/>
      <c r="BV89" s="345"/>
    </row>
    <row r="90" spans="3:74" x14ac:dyDescent="0.2">
      <c r="C90" s="127"/>
      <c r="D90" s="127"/>
      <c r="E90" s="127"/>
      <c r="F90" s="127"/>
      <c r="G90" s="127"/>
      <c r="H90" s="127"/>
      <c r="I90" s="127"/>
      <c r="J90" s="127"/>
      <c r="K90" s="127"/>
      <c r="L90" s="127"/>
      <c r="M90" s="127"/>
      <c r="N90" s="127"/>
      <c r="O90" s="127"/>
      <c r="P90" s="127"/>
      <c r="Q90" s="127"/>
      <c r="R90" s="127"/>
      <c r="S90" s="127"/>
      <c r="T90" s="127"/>
      <c r="U90" s="127"/>
      <c r="V90" s="127"/>
      <c r="W90" s="127"/>
      <c r="X90" s="127"/>
      <c r="Y90" s="127"/>
      <c r="Z90" s="127"/>
      <c r="AA90" s="127"/>
      <c r="AB90" s="127"/>
      <c r="AC90" s="127"/>
      <c r="AD90" s="127"/>
      <c r="AE90" s="127"/>
      <c r="AF90" s="127"/>
      <c r="AG90" s="127"/>
      <c r="AH90" s="127"/>
      <c r="AI90" s="127"/>
      <c r="AJ90" s="127"/>
      <c r="AK90" s="127"/>
      <c r="AL90" s="127"/>
      <c r="AM90" s="127"/>
      <c r="AN90" s="127"/>
      <c r="AO90" s="127"/>
      <c r="AP90" s="127"/>
      <c r="AQ90" s="127"/>
      <c r="AR90" s="127"/>
      <c r="AS90" s="127"/>
      <c r="AT90" s="127"/>
      <c r="AU90" s="127"/>
      <c r="AV90" s="127"/>
      <c r="AW90" s="127"/>
      <c r="AX90" s="127"/>
      <c r="AY90" s="347"/>
      <c r="AZ90" s="347"/>
      <c r="BA90" s="347"/>
      <c r="BB90" s="347"/>
      <c r="BC90" s="347"/>
      <c r="BD90" s="641"/>
      <c r="BE90" s="641"/>
      <c r="BF90" s="641"/>
      <c r="BG90" s="347"/>
      <c r="BH90" s="347"/>
      <c r="BI90" s="347"/>
      <c r="BJ90" s="347"/>
      <c r="BK90" s="347"/>
      <c r="BL90" s="347"/>
      <c r="BM90" s="347"/>
      <c r="BN90" s="347"/>
      <c r="BO90" s="347"/>
      <c r="BP90" s="347"/>
      <c r="BQ90" s="347"/>
      <c r="BR90" s="347"/>
      <c r="BS90" s="347"/>
      <c r="BT90" s="347"/>
      <c r="BU90" s="347"/>
      <c r="BV90" s="347"/>
    </row>
    <row r="91" spans="3:74" x14ac:dyDescent="0.2">
      <c r="C91" s="127"/>
      <c r="D91" s="127"/>
      <c r="E91" s="127"/>
      <c r="F91" s="127"/>
      <c r="G91" s="127"/>
      <c r="H91" s="127"/>
      <c r="I91" s="127"/>
      <c r="J91" s="127"/>
      <c r="K91" s="127"/>
      <c r="L91" s="127"/>
      <c r="M91" s="127"/>
      <c r="N91" s="127"/>
      <c r="O91" s="127"/>
      <c r="P91" s="127"/>
      <c r="Q91" s="127"/>
      <c r="R91" s="127"/>
      <c r="S91" s="127"/>
      <c r="T91" s="127"/>
      <c r="U91" s="127"/>
      <c r="V91" s="127"/>
      <c r="W91" s="127"/>
      <c r="X91" s="127"/>
      <c r="Y91" s="127"/>
      <c r="Z91" s="127"/>
      <c r="AA91" s="127"/>
      <c r="AB91" s="127"/>
      <c r="AC91" s="127"/>
      <c r="AD91" s="127"/>
      <c r="AE91" s="127"/>
      <c r="AF91" s="127"/>
      <c r="AG91" s="127"/>
      <c r="AH91" s="127"/>
      <c r="AI91" s="127"/>
      <c r="AJ91" s="127"/>
      <c r="AK91" s="127"/>
      <c r="AL91" s="127"/>
      <c r="AM91" s="127"/>
      <c r="AN91" s="127"/>
      <c r="AO91" s="127"/>
      <c r="AP91" s="127"/>
      <c r="AQ91" s="127"/>
      <c r="AR91" s="127"/>
      <c r="AS91" s="127"/>
      <c r="AT91" s="127"/>
      <c r="AU91" s="127"/>
      <c r="AV91" s="127"/>
      <c r="AW91" s="127"/>
      <c r="AX91" s="127"/>
      <c r="AY91" s="347"/>
      <c r="AZ91" s="347"/>
      <c r="BA91" s="347"/>
      <c r="BB91" s="347"/>
      <c r="BC91" s="347"/>
      <c r="BD91" s="641"/>
      <c r="BE91" s="641"/>
      <c r="BF91" s="641"/>
      <c r="BG91" s="347"/>
      <c r="BH91" s="347"/>
      <c r="BI91" s="347"/>
      <c r="BJ91" s="347"/>
      <c r="BK91" s="347"/>
      <c r="BL91" s="347"/>
      <c r="BM91" s="347"/>
      <c r="BN91" s="347"/>
      <c r="BO91" s="347"/>
      <c r="BP91" s="347"/>
      <c r="BQ91" s="347"/>
      <c r="BR91" s="347"/>
      <c r="BS91" s="347"/>
      <c r="BT91" s="347"/>
      <c r="BU91" s="347"/>
      <c r="BV91" s="347"/>
    </row>
    <row r="92" spans="3:74" x14ac:dyDescent="0.2">
      <c r="C92" s="127"/>
      <c r="D92" s="127"/>
      <c r="E92" s="127"/>
      <c r="F92" s="127"/>
      <c r="G92" s="127"/>
      <c r="H92" s="127"/>
      <c r="I92" s="127"/>
      <c r="J92" s="127"/>
      <c r="K92" s="127"/>
      <c r="L92" s="127"/>
      <c r="M92" s="127"/>
      <c r="N92" s="127"/>
      <c r="O92" s="127"/>
      <c r="P92" s="127"/>
      <c r="Q92" s="127"/>
      <c r="R92" s="127"/>
      <c r="S92" s="127"/>
      <c r="T92" s="127"/>
      <c r="U92" s="127"/>
      <c r="V92" s="127"/>
      <c r="W92" s="127"/>
      <c r="X92" s="127"/>
      <c r="Y92" s="127"/>
      <c r="Z92" s="127"/>
      <c r="AA92" s="127"/>
      <c r="AB92" s="127"/>
      <c r="AC92" s="127"/>
      <c r="AD92" s="127"/>
      <c r="AE92" s="127"/>
      <c r="AF92" s="127"/>
      <c r="AG92" s="127"/>
      <c r="AH92" s="127"/>
      <c r="AI92" s="127"/>
      <c r="AJ92" s="127"/>
      <c r="AK92" s="127"/>
      <c r="AL92" s="127"/>
      <c r="AM92" s="127"/>
      <c r="AN92" s="127"/>
      <c r="AO92" s="127"/>
      <c r="AP92" s="127"/>
      <c r="AQ92" s="127"/>
      <c r="AR92" s="127"/>
      <c r="AS92" s="127"/>
      <c r="AT92" s="127"/>
      <c r="AU92" s="127"/>
      <c r="AV92" s="127"/>
      <c r="AW92" s="127"/>
      <c r="AX92" s="127"/>
      <c r="AY92" s="347"/>
      <c r="AZ92" s="347"/>
      <c r="BA92" s="347"/>
      <c r="BB92" s="347"/>
      <c r="BC92" s="347"/>
      <c r="BD92" s="641"/>
      <c r="BE92" s="641"/>
      <c r="BF92" s="641"/>
      <c r="BG92" s="347"/>
      <c r="BH92" s="347"/>
      <c r="BI92" s="347"/>
      <c r="BJ92" s="347"/>
      <c r="BK92" s="347"/>
      <c r="BL92" s="347"/>
      <c r="BM92" s="347"/>
      <c r="BN92" s="347"/>
      <c r="BO92" s="347"/>
      <c r="BP92" s="347"/>
      <c r="BQ92" s="347"/>
      <c r="BR92" s="347"/>
      <c r="BS92" s="347"/>
      <c r="BT92" s="347"/>
      <c r="BU92" s="347"/>
      <c r="BV92" s="347"/>
    </row>
    <row r="93" spans="3:74" x14ac:dyDescent="0.2">
      <c r="C93" s="127"/>
      <c r="D93" s="127"/>
      <c r="E93" s="127"/>
      <c r="F93" s="127"/>
      <c r="G93" s="127"/>
      <c r="H93" s="127"/>
      <c r="I93" s="127"/>
      <c r="J93" s="127"/>
      <c r="K93" s="127"/>
      <c r="L93" s="127"/>
      <c r="M93" s="127"/>
      <c r="N93" s="127"/>
      <c r="O93" s="127"/>
      <c r="P93" s="127"/>
      <c r="Q93" s="127"/>
      <c r="R93" s="127"/>
      <c r="S93" s="127"/>
      <c r="T93" s="127"/>
      <c r="U93" s="127"/>
      <c r="V93" s="127"/>
      <c r="W93" s="127"/>
      <c r="X93" s="127"/>
      <c r="Y93" s="127"/>
      <c r="Z93" s="127"/>
      <c r="AA93" s="127"/>
      <c r="AB93" s="127"/>
      <c r="AC93" s="127"/>
      <c r="AD93" s="127"/>
      <c r="AE93" s="127"/>
      <c r="AF93" s="127"/>
      <c r="AG93" s="127"/>
      <c r="AH93" s="127"/>
      <c r="AI93" s="127"/>
      <c r="AJ93" s="127"/>
      <c r="AK93" s="127"/>
      <c r="AL93" s="127"/>
      <c r="AM93" s="127"/>
      <c r="AN93" s="127"/>
      <c r="AO93" s="127"/>
      <c r="AP93" s="127"/>
      <c r="AQ93" s="127"/>
      <c r="AR93" s="127"/>
      <c r="AS93" s="127"/>
      <c r="AT93" s="127"/>
      <c r="AU93" s="127"/>
      <c r="AV93" s="127"/>
      <c r="AW93" s="127"/>
      <c r="AX93" s="127"/>
      <c r="AY93" s="347"/>
      <c r="AZ93" s="347"/>
      <c r="BA93" s="347"/>
      <c r="BB93" s="347"/>
      <c r="BC93" s="347"/>
      <c r="BD93" s="641"/>
      <c r="BE93" s="641"/>
      <c r="BF93" s="641"/>
      <c r="BG93" s="347"/>
      <c r="BH93" s="347"/>
      <c r="BI93" s="347"/>
      <c r="BJ93" s="347"/>
      <c r="BK93" s="347"/>
      <c r="BL93" s="347"/>
      <c r="BM93" s="347"/>
      <c r="BN93" s="347"/>
      <c r="BO93" s="347"/>
      <c r="BP93" s="347"/>
      <c r="BQ93" s="347"/>
      <c r="BR93" s="347"/>
      <c r="BS93" s="347"/>
      <c r="BT93" s="347"/>
      <c r="BU93" s="347"/>
      <c r="BV93" s="347"/>
    </row>
    <row r="94" spans="3:74" x14ac:dyDescent="0.2">
      <c r="C94" s="127"/>
      <c r="D94" s="127"/>
      <c r="E94" s="127"/>
      <c r="F94" s="127"/>
      <c r="G94" s="127"/>
      <c r="H94" s="127"/>
      <c r="I94" s="127"/>
      <c r="J94" s="127"/>
      <c r="K94" s="127"/>
      <c r="L94" s="127"/>
      <c r="M94" s="127"/>
      <c r="N94" s="127"/>
      <c r="O94" s="127"/>
      <c r="P94" s="127"/>
      <c r="Q94" s="127"/>
      <c r="R94" s="127"/>
      <c r="S94" s="127"/>
      <c r="T94" s="127"/>
      <c r="U94" s="127"/>
      <c r="V94" s="127"/>
      <c r="W94" s="127"/>
      <c r="X94" s="127"/>
      <c r="Y94" s="127"/>
      <c r="Z94" s="127"/>
      <c r="AA94" s="127"/>
      <c r="AB94" s="127"/>
      <c r="AC94" s="127"/>
      <c r="AD94" s="127"/>
      <c r="AE94" s="127"/>
      <c r="AF94" s="127"/>
      <c r="AG94" s="127"/>
      <c r="AH94" s="127"/>
      <c r="AI94" s="127"/>
      <c r="AJ94" s="127"/>
      <c r="AK94" s="127"/>
      <c r="AL94" s="127"/>
      <c r="AM94" s="127"/>
      <c r="AN94" s="127"/>
      <c r="AO94" s="127"/>
      <c r="AP94" s="127"/>
      <c r="AQ94" s="127"/>
      <c r="AR94" s="127"/>
      <c r="AS94" s="127"/>
      <c r="AT94" s="127"/>
      <c r="AU94" s="127"/>
      <c r="AV94" s="127"/>
      <c r="AW94" s="127"/>
      <c r="AX94" s="127"/>
      <c r="AY94" s="347"/>
      <c r="AZ94" s="347"/>
      <c r="BA94" s="347"/>
      <c r="BB94" s="347"/>
      <c r="BC94" s="347"/>
      <c r="BD94" s="641"/>
      <c r="BE94" s="641"/>
      <c r="BF94" s="641"/>
      <c r="BG94" s="347"/>
      <c r="BH94" s="347"/>
      <c r="BI94" s="347"/>
      <c r="BJ94" s="347"/>
      <c r="BK94" s="347"/>
      <c r="BL94" s="347"/>
      <c r="BM94" s="347"/>
      <c r="BN94" s="347"/>
      <c r="BO94" s="347"/>
      <c r="BP94" s="347"/>
      <c r="BQ94" s="347"/>
      <c r="BR94" s="347"/>
      <c r="BS94" s="347"/>
      <c r="BT94" s="347"/>
      <c r="BU94" s="347"/>
      <c r="BV94" s="347"/>
    </row>
    <row r="95" spans="3:74" x14ac:dyDescent="0.2">
      <c r="C95" s="127"/>
      <c r="D95" s="127"/>
      <c r="E95" s="127"/>
      <c r="F95" s="127"/>
      <c r="G95" s="127"/>
      <c r="H95" s="127"/>
      <c r="I95" s="127"/>
      <c r="J95" s="127"/>
      <c r="K95" s="127"/>
      <c r="L95" s="127"/>
      <c r="M95" s="127"/>
      <c r="N95" s="127"/>
      <c r="O95" s="127"/>
      <c r="P95" s="127"/>
      <c r="Q95" s="127"/>
      <c r="R95" s="127"/>
      <c r="S95" s="127"/>
      <c r="T95" s="127"/>
      <c r="U95" s="127"/>
      <c r="V95" s="127"/>
      <c r="W95" s="127"/>
      <c r="X95" s="127"/>
      <c r="Y95" s="127"/>
      <c r="Z95" s="127"/>
      <c r="AA95" s="127"/>
      <c r="AB95" s="127"/>
      <c r="AC95" s="127"/>
      <c r="AD95" s="127"/>
      <c r="AE95" s="127"/>
      <c r="AF95" s="127"/>
      <c r="AG95" s="127"/>
      <c r="AH95" s="127"/>
      <c r="AI95" s="127"/>
      <c r="AJ95" s="127"/>
      <c r="AK95" s="127"/>
      <c r="AL95" s="127"/>
      <c r="AM95" s="127"/>
      <c r="AN95" s="127"/>
      <c r="AO95" s="127"/>
      <c r="AP95" s="127"/>
      <c r="AQ95" s="127"/>
      <c r="AR95" s="127"/>
      <c r="AS95" s="127"/>
      <c r="AT95" s="127"/>
      <c r="AU95" s="127"/>
      <c r="AV95" s="127"/>
      <c r="AW95" s="127"/>
      <c r="AX95" s="127"/>
      <c r="AY95" s="347"/>
      <c r="AZ95" s="347"/>
      <c r="BA95" s="347"/>
      <c r="BB95" s="347"/>
      <c r="BC95" s="347"/>
      <c r="BD95" s="641"/>
      <c r="BE95" s="641"/>
      <c r="BF95" s="641"/>
      <c r="BG95" s="347"/>
      <c r="BH95" s="347"/>
      <c r="BI95" s="347"/>
      <c r="BJ95" s="347"/>
      <c r="BK95" s="347"/>
      <c r="BL95" s="347"/>
      <c r="BM95" s="347"/>
      <c r="BN95" s="347"/>
      <c r="BO95" s="347"/>
      <c r="BP95" s="347"/>
      <c r="BQ95" s="347"/>
      <c r="BR95" s="347"/>
      <c r="BS95" s="347"/>
      <c r="BT95" s="347"/>
      <c r="BU95" s="347"/>
      <c r="BV95" s="347"/>
    </row>
    <row r="96" spans="3:74" x14ac:dyDescent="0.2">
      <c r="C96" s="127"/>
      <c r="D96" s="127"/>
      <c r="E96" s="127"/>
      <c r="F96" s="127"/>
      <c r="G96" s="127"/>
      <c r="H96" s="127"/>
      <c r="I96" s="127"/>
      <c r="J96" s="127"/>
      <c r="K96" s="127"/>
      <c r="L96" s="127"/>
      <c r="M96" s="127"/>
      <c r="N96" s="127"/>
      <c r="O96" s="127"/>
      <c r="P96" s="127"/>
      <c r="Q96" s="127"/>
      <c r="R96" s="127"/>
      <c r="S96" s="127"/>
      <c r="T96" s="127"/>
      <c r="U96" s="127"/>
      <c r="V96" s="127"/>
      <c r="W96" s="127"/>
      <c r="X96" s="127"/>
      <c r="Y96" s="127"/>
      <c r="Z96" s="127"/>
      <c r="AA96" s="127"/>
      <c r="AB96" s="127"/>
      <c r="AC96" s="127"/>
      <c r="AD96" s="127"/>
      <c r="AE96" s="127"/>
      <c r="AF96" s="127"/>
      <c r="AG96" s="127"/>
      <c r="AH96" s="127"/>
      <c r="AI96" s="127"/>
      <c r="AJ96" s="127"/>
      <c r="AK96" s="127"/>
      <c r="AL96" s="127"/>
      <c r="AM96" s="127"/>
      <c r="AN96" s="127"/>
      <c r="AO96" s="127"/>
      <c r="AP96" s="127"/>
      <c r="AQ96" s="127"/>
      <c r="AR96" s="127"/>
      <c r="AS96" s="127"/>
      <c r="AT96" s="127"/>
      <c r="AU96" s="127"/>
      <c r="AV96" s="127"/>
      <c r="AW96" s="127"/>
      <c r="AX96" s="127"/>
      <c r="AY96" s="347"/>
      <c r="AZ96" s="347"/>
      <c r="BA96" s="347"/>
      <c r="BB96" s="347"/>
      <c r="BC96" s="347"/>
      <c r="BD96" s="641"/>
      <c r="BE96" s="641"/>
      <c r="BF96" s="641"/>
      <c r="BG96" s="347"/>
      <c r="BH96" s="347"/>
      <c r="BI96" s="347"/>
      <c r="BJ96" s="347"/>
      <c r="BK96" s="347"/>
      <c r="BL96" s="347"/>
      <c r="BM96" s="347"/>
      <c r="BN96" s="347"/>
      <c r="BO96" s="347"/>
      <c r="BP96" s="347"/>
      <c r="BQ96" s="347"/>
      <c r="BR96" s="347"/>
      <c r="BS96" s="347"/>
      <c r="BT96" s="347"/>
      <c r="BU96" s="347"/>
      <c r="BV96" s="347"/>
    </row>
    <row r="97" spans="3:74" x14ac:dyDescent="0.2">
      <c r="C97" s="127"/>
      <c r="D97" s="127"/>
      <c r="E97" s="127"/>
      <c r="F97" s="127"/>
      <c r="G97" s="127"/>
      <c r="H97" s="127"/>
      <c r="I97" s="127"/>
      <c r="J97" s="127"/>
      <c r="K97" s="127"/>
      <c r="L97" s="127"/>
      <c r="M97" s="127"/>
      <c r="N97" s="127"/>
      <c r="O97" s="127"/>
      <c r="P97" s="127"/>
      <c r="Q97" s="127"/>
      <c r="R97" s="127"/>
      <c r="S97" s="127"/>
      <c r="T97" s="127"/>
      <c r="U97" s="127"/>
      <c r="V97" s="127"/>
      <c r="W97" s="127"/>
      <c r="X97" s="127"/>
      <c r="Y97" s="127"/>
      <c r="Z97" s="127"/>
      <c r="AA97" s="127"/>
      <c r="AB97" s="127"/>
      <c r="AC97" s="127"/>
      <c r="AD97" s="127"/>
      <c r="AE97" s="127"/>
      <c r="AF97" s="127"/>
      <c r="AG97" s="127"/>
      <c r="AH97" s="127"/>
      <c r="AI97" s="127"/>
      <c r="AJ97" s="127"/>
      <c r="AK97" s="127"/>
      <c r="AL97" s="127"/>
      <c r="AM97" s="127"/>
      <c r="AN97" s="127"/>
      <c r="AO97" s="127"/>
      <c r="AP97" s="127"/>
      <c r="AQ97" s="127"/>
      <c r="AR97" s="127"/>
      <c r="AS97" s="127"/>
      <c r="AT97" s="127"/>
      <c r="AU97" s="127"/>
      <c r="AV97" s="127"/>
      <c r="AW97" s="127"/>
      <c r="AX97" s="127"/>
      <c r="AY97" s="347"/>
      <c r="AZ97" s="347"/>
      <c r="BA97" s="347"/>
      <c r="BB97" s="347"/>
      <c r="BC97" s="347"/>
      <c r="BD97" s="641"/>
      <c r="BE97" s="641"/>
      <c r="BF97" s="641"/>
      <c r="BG97" s="347"/>
      <c r="BH97" s="347"/>
      <c r="BI97" s="347"/>
      <c r="BJ97" s="347"/>
      <c r="BK97" s="347"/>
      <c r="BL97" s="347"/>
      <c r="BM97" s="347"/>
      <c r="BN97" s="347"/>
      <c r="BO97" s="347"/>
      <c r="BP97" s="347"/>
      <c r="BQ97" s="347"/>
      <c r="BR97" s="347"/>
      <c r="BS97" s="347"/>
      <c r="BT97" s="347"/>
      <c r="BU97" s="347"/>
      <c r="BV97" s="347"/>
    </row>
    <row r="98" spans="3:74" x14ac:dyDescent="0.2">
      <c r="C98" s="127"/>
      <c r="D98" s="127"/>
      <c r="E98" s="127"/>
      <c r="F98" s="127"/>
      <c r="G98" s="127"/>
      <c r="H98" s="127"/>
      <c r="I98" s="127"/>
      <c r="J98" s="127"/>
      <c r="K98" s="127"/>
      <c r="L98" s="127"/>
      <c r="M98" s="127"/>
      <c r="N98" s="127"/>
      <c r="O98" s="127"/>
      <c r="P98" s="127"/>
      <c r="Q98" s="127"/>
      <c r="R98" s="127"/>
      <c r="S98" s="127"/>
      <c r="T98" s="127"/>
      <c r="U98" s="127"/>
      <c r="V98" s="127"/>
      <c r="W98" s="127"/>
      <c r="X98" s="127"/>
      <c r="Y98" s="127"/>
      <c r="Z98" s="127"/>
      <c r="AA98" s="127"/>
      <c r="AB98" s="127"/>
      <c r="AC98" s="127"/>
      <c r="AD98" s="127"/>
      <c r="AE98" s="127"/>
      <c r="AF98" s="127"/>
      <c r="AG98" s="127"/>
      <c r="AH98" s="127"/>
      <c r="AI98" s="127"/>
      <c r="AJ98" s="127"/>
      <c r="AK98" s="127"/>
      <c r="AL98" s="127"/>
      <c r="AM98" s="127"/>
      <c r="AN98" s="127"/>
      <c r="AO98" s="127"/>
      <c r="AP98" s="127"/>
      <c r="AQ98" s="127"/>
      <c r="AR98" s="127"/>
      <c r="AS98" s="127"/>
      <c r="AT98" s="127"/>
      <c r="AU98" s="127"/>
      <c r="AV98" s="127"/>
      <c r="AW98" s="127"/>
      <c r="AX98" s="127"/>
      <c r="AY98" s="347"/>
      <c r="AZ98" s="347"/>
      <c r="BA98" s="347"/>
      <c r="BB98" s="347"/>
      <c r="BC98" s="347"/>
      <c r="BD98" s="641"/>
      <c r="BE98" s="641"/>
      <c r="BF98" s="641"/>
      <c r="BG98" s="347"/>
      <c r="BH98" s="347"/>
      <c r="BI98" s="347"/>
      <c r="BJ98" s="347"/>
      <c r="BK98" s="347"/>
      <c r="BL98" s="347"/>
      <c r="BM98" s="347"/>
      <c r="BN98" s="347"/>
      <c r="BO98" s="347"/>
      <c r="BP98" s="347"/>
      <c r="BQ98" s="347"/>
      <c r="BR98" s="347"/>
      <c r="BS98" s="347"/>
      <c r="BT98" s="347"/>
      <c r="BU98" s="347"/>
      <c r="BV98" s="347"/>
    </row>
    <row r="99" spans="3:74" x14ac:dyDescent="0.2">
      <c r="BK99" s="345"/>
      <c r="BL99" s="345"/>
      <c r="BM99" s="345"/>
      <c r="BN99" s="345"/>
      <c r="BO99" s="345"/>
      <c r="BP99" s="345"/>
      <c r="BQ99" s="345"/>
      <c r="BR99" s="345"/>
      <c r="BS99" s="345"/>
      <c r="BT99" s="345"/>
      <c r="BU99" s="345"/>
      <c r="BV99" s="345"/>
    </row>
    <row r="100" spans="3:74" x14ac:dyDescent="0.2">
      <c r="C100" s="128"/>
      <c r="D100" s="128"/>
      <c r="E100" s="128"/>
      <c r="F100" s="128"/>
      <c r="G100" s="128"/>
      <c r="H100" s="128"/>
      <c r="I100" s="128"/>
      <c r="J100" s="128"/>
      <c r="K100" s="128"/>
      <c r="L100" s="128"/>
      <c r="M100" s="128"/>
      <c r="N100" s="128"/>
      <c r="O100" s="128"/>
      <c r="P100" s="128"/>
      <c r="Q100" s="128"/>
      <c r="R100" s="128"/>
      <c r="S100" s="128"/>
      <c r="T100" s="128"/>
      <c r="U100" s="128"/>
      <c r="V100" s="128"/>
      <c r="W100" s="128"/>
      <c r="X100" s="128"/>
      <c r="Y100" s="128"/>
      <c r="Z100" s="128"/>
      <c r="AA100" s="128"/>
      <c r="AB100" s="128"/>
      <c r="AC100" s="128"/>
      <c r="AD100" s="128"/>
      <c r="AE100" s="128"/>
      <c r="AF100" s="128"/>
      <c r="AG100" s="128"/>
      <c r="AH100" s="128"/>
      <c r="AI100" s="128"/>
      <c r="AJ100" s="128"/>
      <c r="AK100" s="128"/>
      <c r="AL100" s="128"/>
      <c r="AM100" s="128"/>
      <c r="AN100" s="128"/>
      <c r="AO100" s="128"/>
      <c r="AP100" s="128"/>
      <c r="AQ100" s="128"/>
      <c r="AR100" s="128"/>
      <c r="AS100" s="128"/>
      <c r="AT100" s="128"/>
      <c r="AU100" s="128"/>
      <c r="AV100" s="128"/>
      <c r="AW100" s="128"/>
      <c r="AX100" s="128"/>
      <c r="AY100" s="348"/>
      <c r="AZ100" s="348"/>
      <c r="BA100" s="348"/>
      <c r="BB100" s="348"/>
      <c r="BC100" s="348"/>
      <c r="BD100" s="642"/>
      <c r="BE100" s="642"/>
      <c r="BF100" s="642"/>
      <c r="BG100" s="348"/>
      <c r="BH100" s="348"/>
      <c r="BI100" s="348"/>
      <c r="BJ100" s="348"/>
      <c r="BK100" s="348"/>
      <c r="BL100" s="348"/>
      <c r="BM100" s="348"/>
      <c r="BN100" s="348"/>
      <c r="BO100" s="348"/>
      <c r="BP100" s="348"/>
      <c r="BQ100" s="348"/>
      <c r="BR100" s="348"/>
      <c r="BS100" s="348"/>
      <c r="BT100" s="348"/>
      <c r="BU100" s="348"/>
      <c r="BV100" s="348"/>
    </row>
    <row r="101" spans="3:74" x14ac:dyDescent="0.2">
      <c r="BK101" s="345"/>
      <c r="BL101" s="345"/>
      <c r="BM101" s="345"/>
      <c r="BN101" s="345"/>
      <c r="BO101" s="345"/>
      <c r="BP101" s="345"/>
      <c r="BQ101" s="345"/>
      <c r="BR101" s="345"/>
      <c r="BS101" s="345"/>
      <c r="BT101" s="345"/>
      <c r="BU101" s="345"/>
      <c r="BV101" s="345"/>
    </row>
    <row r="102" spans="3:74" x14ac:dyDescent="0.2">
      <c r="BK102" s="345"/>
      <c r="BL102" s="345"/>
      <c r="BM102" s="345"/>
      <c r="BN102" s="345"/>
      <c r="BO102" s="345"/>
      <c r="BP102" s="345"/>
      <c r="BQ102" s="345"/>
      <c r="BR102" s="345"/>
      <c r="BS102" s="345"/>
      <c r="BT102" s="345"/>
      <c r="BU102" s="345"/>
      <c r="BV102" s="345"/>
    </row>
    <row r="103" spans="3:74" x14ac:dyDescent="0.2">
      <c r="BK103" s="345"/>
      <c r="BL103" s="345"/>
      <c r="BM103" s="345"/>
      <c r="BN103" s="345"/>
      <c r="BO103" s="345"/>
      <c r="BP103" s="345"/>
      <c r="BQ103" s="345"/>
      <c r="BR103" s="345"/>
      <c r="BS103" s="345"/>
      <c r="BT103" s="345"/>
      <c r="BU103" s="345"/>
      <c r="BV103" s="345"/>
    </row>
    <row r="104" spans="3:74" x14ac:dyDescent="0.2">
      <c r="BK104" s="345"/>
      <c r="BL104" s="345"/>
      <c r="BM104" s="345"/>
      <c r="BN104" s="345"/>
      <c r="BO104" s="345"/>
      <c r="BP104" s="345"/>
      <c r="BQ104" s="345"/>
      <c r="BR104" s="345"/>
      <c r="BS104" s="345"/>
      <c r="BT104" s="345"/>
      <c r="BU104" s="345"/>
      <c r="BV104" s="345"/>
    </row>
    <row r="105" spans="3:74" x14ac:dyDescent="0.2">
      <c r="BK105" s="345"/>
      <c r="BL105" s="345"/>
      <c r="BM105" s="345"/>
      <c r="BN105" s="345"/>
      <c r="BO105" s="345"/>
      <c r="BP105" s="345"/>
      <c r="BQ105" s="345"/>
      <c r="BR105" s="345"/>
      <c r="BS105" s="345"/>
      <c r="BT105" s="345"/>
      <c r="BU105" s="345"/>
      <c r="BV105" s="345"/>
    </row>
    <row r="106" spans="3:74" x14ac:dyDescent="0.2">
      <c r="BK106" s="345"/>
      <c r="BL106" s="345"/>
      <c r="BM106" s="345"/>
      <c r="BN106" s="345"/>
      <c r="BO106" s="345"/>
      <c r="BP106" s="345"/>
      <c r="BQ106" s="345"/>
      <c r="BR106" s="345"/>
      <c r="BS106" s="345"/>
      <c r="BT106" s="345"/>
      <c r="BU106" s="345"/>
      <c r="BV106" s="345"/>
    </row>
    <row r="107" spans="3:74" x14ac:dyDescent="0.2">
      <c r="BK107" s="345"/>
      <c r="BL107" s="345"/>
      <c r="BM107" s="345"/>
      <c r="BN107" s="345"/>
      <c r="BO107" s="345"/>
      <c r="BP107" s="345"/>
      <c r="BQ107" s="345"/>
      <c r="BR107" s="345"/>
      <c r="BS107" s="345"/>
      <c r="BT107" s="345"/>
      <c r="BU107" s="345"/>
      <c r="BV107" s="345"/>
    </row>
    <row r="108" spans="3:74" x14ac:dyDescent="0.2">
      <c r="BK108" s="345"/>
      <c r="BL108" s="345"/>
      <c r="BM108" s="345"/>
      <c r="BN108" s="345"/>
      <c r="BO108" s="345"/>
      <c r="BP108" s="345"/>
      <c r="BQ108" s="345"/>
      <c r="BR108" s="345"/>
      <c r="BS108" s="345"/>
      <c r="BT108" s="345"/>
      <c r="BU108" s="345"/>
      <c r="BV108" s="345"/>
    </row>
    <row r="109" spans="3:74" x14ac:dyDescent="0.2">
      <c r="BK109" s="345"/>
      <c r="BL109" s="345"/>
      <c r="BM109" s="345"/>
      <c r="BN109" s="345"/>
      <c r="BO109" s="345"/>
      <c r="BP109" s="345"/>
      <c r="BQ109" s="345"/>
      <c r="BR109" s="345"/>
      <c r="BS109" s="345"/>
      <c r="BT109" s="345"/>
      <c r="BU109" s="345"/>
      <c r="BV109" s="345"/>
    </row>
    <row r="110" spans="3:74" x14ac:dyDescent="0.2">
      <c r="BK110" s="345"/>
      <c r="BL110" s="345"/>
      <c r="BM110" s="345"/>
      <c r="BN110" s="345"/>
      <c r="BO110" s="345"/>
      <c r="BP110" s="345"/>
      <c r="BQ110" s="345"/>
      <c r="BR110" s="345"/>
      <c r="BS110" s="345"/>
      <c r="BT110" s="345"/>
      <c r="BU110" s="345"/>
      <c r="BV110" s="345"/>
    </row>
    <row r="111" spans="3:74" x14ac:dyDescent="0.2">
      <c r="BK111" s="345"/>
      <c r="BL111" s="345"/>
      <c r="BM111" s="345"/>
      <c r="BN111" s="345"/>
      <c r="BO111" s="345"/>
      <c r="BP111" s="345"/>
      <c r="BQ111" s="345"/>
      <c r="BR111" s="345"/>
      <c r="BS111" s="345"/>
      <c r="BT111" s="345"/>
      <c r="BU111" s="345"/>
      <c r="BV111" s="345"/>
    </row>
    <row r="112" spans="3:74" x14ac:dyDescent="0.2">
      <c r="BK112" s="345"/>
      <c r="BL112" s="345"/>
      <c r="BM112" s="345"/>
      <c r="BN112" s="345"/>
      <c r="BO112" s="345"/>
      <c r="BP112" s="345"/>
      <c r="BQ112" s="345"/>
      <c r="BR112" s="345"/>
      <c r="BS112" s="345"/>
      <c r="BT112" s="345"/>
      <c r="BU112" s="345"/>
      <c r="BV112" s="345"/>
    </row>
    <row r="113" spans="63:74" x14ac:dyDescent="0.2">
      <c r="BK113" s="345"/>
      <c r="BL113" s="345"/>
      <c r="BM113" s="345"/>
      <c r="BN113" s="345"/>
      <c r="BO113" s="345"/>
      <c r="BP113" s="345"/>
      <c r="BQ113" s="345"/>
      <c r="BR113" s="345"/>
      <c r="BS113" s="345"/>
      <c r="BT113" s="345"/>
      <c r="BU113" s="345"/>
      <c r="BV113" s="345"/>
    </row>
    <row r="114" spans="63:74" x14ac:dyDescent="0.2">
      <c r="BK114" s="345"/>
      <c r="BL114" s="345"/>
      <c r="BM114" s="345"/>
      <c r="BN114" s="345"/>
      <c r="BO114" s="345"/>
      <c r="BP114" s="345"/>
      <c r="BQ114" s="345"/>
      <c r="BR114" s="345"/>
      <c r="BS114" s="345"/>
      <c r="BT114" s="345"/>
      <c r="BU114" s="345"/>
      <c r="BV114" s="345"/>
    </row>
    <row r="115" spans="63:74" x14ac:dyDescent="0.2">
      <c r="BK115" s="345"/>
      <c r="BL115" s="345"/>
      <c r="BM115" s="345"/>
      <c r="BN115" s="345"/>
      <c r="BO115" s="345"/>
      <c r="BP115" s="345"/>
      <c r="BQ115" s="345"/>
      <c r="BR115" s="345"/>
      <c r="BS115" s="345"/>
      <c r="BT115" s="345"/>
      <c r="BU115" s="345"/>
      <c r="BV115" s="345"/>
    </row>
    <row r="116" spans="63:74" x14ac:dyDescent="0.2">
      <c r="BK116" s="345"/>
      <c r="BL116" s="345"/>
      <c r="BM116" s="345"/>
      <c r="BN116" s="345"/>
      <c r="BO116" s="345"/>
      <c r="BP116" s="345"/>
      <c r="BQ116" s="345"/>
      <c r="BR116" s="345"/>
      <c r="BS116" s="345"/>
      <c r="BT116" s="345"/>
      <c r="BU116" s="345"/>
      <c r="BV116" s="345"/>
    </row>
    <row r="117" spans="63:74" x14ac:dyDescent="0.2">
      <c r="BK117" s="345"/>
      <c r="BL117" s="345"/>
      <c r="BM117" s="345"/>
      <c r="BN117" s="345"/>
      <c r="BO117" s="345"/>
      <c r="BP117" s="345"/>
      <c r="BQ117" s="345"/>
      <c r="BR117" s="345"/>
      <c r="BS117" s="345"/>
      <c r="BT117" s="345"/>
      <c r="BU117" s="345"/>
      <c r="BV117" s="345"/>
    </row>
    <row r="118" spans="63:74" x14ac:dyDescent="0.2">
      <c r="BK118" s="345"/>
      <c r="BL118" s="345"/>
      <c r="BM118" s="345"/>
      <c r="BN118" s="345"/>
      <c r="BO118" s="345"/>
      <c r="BP118" s="345"/>
      <c r="BQ118" s="345"/>
      <c r="BR118" s="345"/>
      <c r="BS118" s="345"/>
      <c r="BT118" s="345"/>
      <c r="BU118" s="345"/>
      <c r="BV118" s="345"/>
    </row>
    <row r="119" spans="63:74" x14ac:dyDescent="0.2">
      <c r="BK119" s="345"/>
      <c r="BL119" s="345"/>
      <c r="BM119" s="345"/>
      <c r="BN119" s="345"/>
      <c r="BO119" s="345"/>
      <c r="BP119" s="345"/>
      <c r="BQ119" s="345"/>
      <c r="BR119" s="345"/>
      <c r="BS119" s="345"/>
      <c r="BT119" s="345"/>
      <c r="BU119" s="345"/>
      <c r="BV119" s="345"/>
    </row>
    <row r="120" spans="63:74" x14ac:dyDescent="0.2">
      <c r="BK120" s="345"/>
      <c r="BL120" s="345"/>
      <c r="BM120" s="345"/>
      <c r="BN120" s="345"/>
      <c r="BO120" s="345"/>
      <c r="BP120" s="345"/>
      <c r="BQ120" s="345"/>
      <c r="BR120" s="345"/>
      <c r="BS120" s="345"/>
      <c r="BT120" s="345"/>
      <c r="BU120" s="345"/>
      <c r="BV120" s="345"/>
    </row>
    <row r="121" spans="63:74" x14ac:dyDescent="0.2">
      <c r="BK121" s="345"/>
      <c r="BL121" s="345"/>
      <c r="BM121" s="345"/>
      <c r="BN121" s="345"/>
      <c r="BO121" s="345"/>
      <c r="BP121" s="345"/>
      <c r="BQ121" s="345"/>
      <c r="BR121" s="345"/>
      <c r="BS121" s="345"/>
      <c r="BT121" s="345"/>
      <c r="BU121" s="345"/>
      <c r="BV121" s="345"/>
    </row>
    <row r="122" spans="63:74" x14ac:dyDescent="0.2">
      <c r="BK122" s="345"/>
      <c r="BL122" s="345"/>
      <c r="BM122" s="345"/>
      <c r="BN122" s="345"/>
      <c r="BO122" s="345"/>
      <c r="BP122" s="345"/>
      <c r="BQ122" s="345"/>
      <c r="BR122" s="345"/>
      <c r="BS122" s="345"/>
      <c r="BT122" s="345"/>
      <c r="BU122" s="345"/>
      <c r="BV122" s="345"/>
    </row>
    <row r="123" spans="63:74" x14ac:dyDescent="0.2">
      <c r="BK123" s="345"/>
      <c r="BL123" s="345"/>
      <c r="BM123" s="345"/>
      <c r="BN123" s="345"/>
      <c r="BO123" s="345"/>
      <c r="BP123" s="345"/>
      <c r="BQ123" s="345"/>
      <c r="BR123" s="345"/>
      <c r="BS123" s="345"/>
      <c r="BT123" s="345"/>
      <c r="BU123" s="345"/>
      <c r="BV123" s="345"/>
    </row>
    <row r="124" spans="63:74" x14ac:dyDescent="0.2">
      <c r="BK124" s="345"/>
      <c r="BL124" s="345"/>
      <c r="BM124" s="345"/>
      <c r="BN124" s="345"/>
      <c r="BO124" s="345"/>
      <c r="BP124" s="345"/>
      <c r="BQ124" s="345"/>
      <c r="BR124" s="345"/>
      <c r="BS124" s="345"/>
      <c r="BT124" s="345"/>
      <c r="BU124" s="345"/>
      <c r="BV124" s="345"/>
    </row>
    <row r="125" spans="63:74" x14ac:dyDescent="0.2">
      <c r="BK125" s="345"/>
      <c r="BL125" s="345"/>
      <c r="BM125" s="345"/>
      <c r="BN125" s="345"/>
      <c r="BO125" s="345"/>
      <c r="BP125" s="345"/>
      <c r="BQ125" s="345"/>
      <c r="BR125" s="345"/>
      <c r="BS125" s="345"/>
      <c r="BT125" s="345"/>
      <c r="BU125" s="345"/>
      <c r="BV125" s="345"/>
    </row>
    <row r="126" spans="63:74" x14ac:dyDescent="0.2">
      <c r="BK126" s="345"/>
      <c r="BL126" s="345"/>
      <c r="BM126" s="345"/>
      <c r="BN126" s="345"/>
      <c r="BO126" s="345"/>
      <c r="BP126" s="345"/>
      <c r="BQ126" s="345"/>
      <c r="BR126" s="345"/>
      <c r="BS126" s="345"/>
      <c r="BT126" s="345"/>
      <c r="BU126" s="345"/>
      <c r="BV126" s="345"/>
    </row>
    <row r="127" spans="63:74" x14ac:dyDescent="0.2">
      <c r="BK127" s="345"/>
      <c r="BL127" s="345"/>
      <c r="BM127" s="345"/>
      <c r="BN127" s="345"/>
      <c r="BO127" s="345"/>
      <c r="BP127" s="345"/>
      <c r="BQ127" s="345"/>
      <c r="BR127" s="345"/>
      <c r="BS127" s="345"/>
      <c r="BT127" s="345"/>
      <c r="BU127" s="345"/>
      <c r="BV127" s="345"/>
    </row>
    <row r="128" spans="63:74" x14ac:dyDescent="0.2">
      <c r="BK128" s="345"/>
      <c r="BL128" s="345"/>
      <c r="BM128" s="345"/>
      <c r="BN128" s="345"/>
      <c r="BO128" s="345"/>
      <c r="BP128" s="345"/>
      <c r="BQ128" s="345"/>
      <c r="BR128" s="345"/>
      <c r="BS128" s="345"/>
      <c r="BT128" s="345"/>
      <c r="BU128" s="345"/>
      <c r="BV128" s="345"/>
    </row>
    <row r="129" spans="63:74" x14ac:dyDescent="0.2">
      <c r="BK129" s="345"/>
      <c r="BL129" s="345"/>
      <c r="BM129" s="345"/>
      <c r="BN129" s="345"/>
      <c r="BO129" s="345"/>
      <c r="BP129" s="345"/>
      <c r="BQ129" s="345"/>
      <c r="BR129" s="345"/>
      <c r="BS129" s="345"/>
      <c r="BT129" s="345"/>
      <c r="BU129" s="345"/>
      <c r="BV129" s="345"/>
    </row>
    <row r="130" spans="63:74" x14ac:dyDescent="0.2">
      <c r="BK130" s="345"/>
      <c r="BL130" s="345"/>
      <c r="BM130" s="345"/>
      <c r="BN130" s="345"/>
      <c r="BO130" s="345"/>
      <c r="BP130" s="345"/>
      <c r="BQ130" s="345"/>
      <c r="BR130" s="345"/>
      <c r="BS130" s="345"/>
      <c r="BT130" s="345"/>
      <c r="BU130" s="345"/>
      <c r="BV130" s="345"/>
    </row>
    <row r="131" spans="63:74" x14ac:dyDescent="0.2">
      <c r="BK131" s="345"/>
      <c r="BL131" s="345"/>
      <c r="BM131" s="345"/>
      <c r="BN131" s="345"/>
      <c r="BO131" s="345"/>
      <c r="BP131" s="345"/>
      <c r="BQ131" s="345"/>
      <c r="BR131" s="345"/>
      <c r="BS131" s="345"/>
      <c r="BT131" s="345"/>
      <c r="BU131" s="345"/>
      <c r="BV131" s="345"/>
    </row>
    <row r="132" spans="63:74" x14ac:dyDescent="0.2">
      <c r="BK132" s="345"/>
      <c r="BL132" s="345"/>
      <c r="BM132" s="345"/>
      <c r="BN132" s="345"/>
      <c r="BO132" s="345"/>
      <c r="BP132" s="345"/>
      <c r="BQ132" s="345"/>
      <c r="BR132" s="345"/>
      <c r="BS132" s="345"/>
      <c r="BT132" s="345"/>
      <c r="BU132" s="345"/>
      <c r="BV132" s="345"/>
    </row>
    <row r="133" spans="63:74" x14ac:dyDescent="0.2">
      <c r="BK133" s="345"/>
      <c r="BL133" s="345"/>
      <c r="BM133" s="345"/>
      <c r="BN133" s="345"/>
      <c r="BO133" s="345"/>
      <c r="BP133" s="345"/>
      <c r="BQ133" s="345"/>
      <c r="BR133" s="345"/>
      <c r="BS133" s="345"/>
      <c r="BT133" s="345"/>
      <c r="BU133" s="345"/>
      <c r="BV133" s="345"/>
    </row>
    <row r="134" spans="63:74" x14ac:dyDescent="0.2">
      <c r="BK134" s="345"/>
      <c r="BL134" s="345"/>
      <c r="BM134" s="345"/>
      <c r="BN134" s="345"/>
      <c r="BO134" s="345"/>
      <c r="BP134" s="345"/>
      <c r="BQ134" s="345"/>
      <c r="BR134" s="345"/>
      <c r="BS134" s="345"/>
      <c r="BT134" s="345"/>
      <c r="BU134" s="345"/>
      <c r="BV134" s="345"/>
    </row>
    <row r="135" spans="63:74" x14ac:dyDescent="0.2">
      <c r="BK135" s="345"/>
      <c r="BL135" s="345"/>
      <c r="BM135" s="345"/>
      <c r="BN135" s="345"/>
      <c r="BO135" s="345"/>
      <c r="BP135" s="345"/>
      <c r="BQ135" s="345"/>
      <c r="BR135" s="345"/>
      <c r="BS135" s="345"/>
      <c r="BT135" s="345"/>
      <c r="BU135" s="345"/>
      <c r="BV135" s="345"/>
    </row>
    <row r="136" spans="63:74" x14ac:dyDescent="0.2">
      <c r="BK136" s="345"/>
      <c r="BL136" s="345"/>
      <c r="BM136" s="345"/>
      <c r="BN136" s="345"/>
      <c r="BO136" s="345"/>
      <c r="BP136" s="345"/>
      <c r="BQ136" s="345"/>
      <c r="BR136" s="345"/>
      <c r="BS136" s="345"/>
      <c r="BT136" s="345"/>
      <c r="BU136" s="345"/>
      <c r="BV136" s="345"/>
    </row>
    <row r="137" spans="63:74" x14ac:dyDescent="0.2">
      <c r="BK137" s="345"/>
      <c r="BL137" s="345"/>
      <c r="BM137" s="345"/>
      <c r="BN137" s="345"/>
      <c r="BO137" s="345"/>
      <c r="BP137" s="345"/>
      <c r="BQ137" s="345"/>
      <c r="BR137" s="345"/>
      <c r="BS137" s="345"/>
      <c r="BT137" s="345"/>
      <c r="BU137" s="345"/>
      <c r="BV137" s="345"/>
    </row>
    <row r="138" spans="63:74" x14ac:dyDescent="0.2">
      <c r="BK138" s="345"/>
      <c r="BL138" s="345"/>
      <c r="BM138" s="345"/>
      <c r="BN138" s="345"/>
      <c r="BO138" s="345"/>
      <c r="BP138" s="345"/>
      <c r="BQ138" s="345"/>
      <c r="BR138" s="345"/>
      <c r="BS138" s="345"/>
      <c r="BT138" s="345"/>
      <c r="BU138" s="345"/>
      <c r="BV138" s="345"/>
    </row>
    <row r="139" spans="63:74" x14ac:dyDescent="0.2">
      <c r="BK139" s="345"/>
      <c r="BL139" s="345"/>
      <c r="BM139" s="345"/>
      <c r="BN139" s="345"/>
      <c r="BO139" s="345"/>
      <c r="BP139" s="345"/>
      <c r="BQ139" s="345"/>
      <c r="BR139" s="345"/>
      <c r="BS139" s="345"/>
      <c r="BT139" s="345"/>
      <c r="BU139" s="345"/>
      <c r="BV139" s="345"/>
    </row>
    <row r="140" spans="63:74" x14ac:dyDescent="0.2">
      <c r="BK140" s="345"/>
      <c r="BL140" s="345"/>
      <c r="BM140" s="345"/>
      <c r="BN140" s="345"/>
      <c r="BO140" s="345"/>
      <c r="BP140" s="345"/>
      <c r="BQ140" s="345"/>
      <c r="BR140" s="345"/>
      <c r="BS140" s="345"/>
      <c r="BT140" s="345"/>
      <c r="BU140" s="345"/>
      <c r="BV140" s="345"/>
    </row>
    <row r="141" spans="63:74" x14ac:dyDescent="0.2">
      <c r="BK141" s="345"/>
      <c r="BL141" s="345"/>
      <c r="BM141" s="345"/>
      <c r="BN141" s="345"/>
      <c r="BO141" s="345"/>
      <c r="BP141" s="345"/>
      <c r="BQ141" s="345"/>
      <c r="BR141" s="345"/>
      <c r="BS141" s="345"/>
      <c r="BT141" s="345"/>
      <c r="BU141" s="345"/>
      <c r="BV141" s="345"/>
    </row>
    <row r="142" spans="63:74" x14ac:dyDescent="0.2">
      <c r="BK142" s="345"/>
      <c r="BL142" s="345"/>
      <c r="BM142" s="345"/>
      <c r="BN142" s="345"/>
      <c r="BO142" s="345"/>
      <c r="BP142" s="345"/>
      <c r="BQ142" s="345"/>
      <c r="BR142" s="345"/>
      <c r="BS142" s="345"/>
      <c r="BT142" s="345"/>
      <c r="BU142" s="345"/>
      <c r="BV142" s="345"/>
    </row>
    <row r="143" spans="63:74" x14ac:dyDescent="0.2">
      <c r="BK143" s="345"/>
      <c r="BL143" s="345"/>
      <c r="BM143" s="345"/>
      <c r="BN143" s="345"/>
      <c r="BO143" s="345"/>
      <c r="BP143" s="345"/>
      <c r="BQ143" s="345"/>
      <c r="BR143" s="345"/>
      <c r="BS143" s="345"/>
      <c r="BT143" s="345"/>
      <c r="BU143" s="345"/>
      <c r="BV143" s="345"/>
    </row>
    <row r="144" spans="63:74" x14ac:dyDescent="0.2">
      <c r="BK144" s="345"/>
      <c r="BL144" s="345"/>
      <c r="BM144" s="345"/>
      <c r="BN144" s="345"/>
      <c r="BO144" s="345"/>
      <c r="BP144" s="345"/>
      <c r="BQ144" s="345"/>
      <c r="BR144" s="345"/>
      <c r="BS144" s="345"/>
      <c r="BT144" s="345"/>
      <c r="BU144" s="345"/>
      <c r="BV144" s="345"/>
    </row>
  </sheetData>
  <mergeCells count="18">
    <mergeCell ref="B56:Q56"/>
    <mergeCell ref="B57:Q57"/>
    <mergeCell ref="B58:Q58"/>
    <mergeCell ref="A1:A2"/>
    <mergeCell ref="B49:Q49"/>
    <mergeCell ref="B51:Q51"/>
    <mergeCell ref="B52:Q52"/>
    <mergeCell ref="B54:Q54"/>
    <mergeCell ref="B50:Q50"/>
    <mergeCell ref="B55:Q55"/>
    <mergeCell ref="B53:Q53"/>
    <mergeCell ref="BK3:BV3"/>
    <mergeCell ref="B1:AL1"/>
    <mergeCell ref="C3:N3"/>
    <mergeCell ref="O3:Z3"/>
    <mergeCell ref="AA3:AL3"/>
    <mergeCell ref="AM3:AX3"/>
    <mergeCell ref="AY3:BJ3"/>
  </mergeCells>
  <phoneticPr fontId="6" type="noConversion"/>
  <hyperlinks>
    <hyperlink ref="A1:A2" location="Contents!A1" display="Table of Contents"/>
  </hyperlinks>
  <pageMargins left="0.25" right="0.25" top="0.25" bottom="0.25" header="0.5" footer="0.5"/>
  <pageSetup scale="87" orientation="portrait" horizontalDpi="300" verticalDpi="300" r:id="rId1"/>
  <headerFooter alignWithMargins="0">
    <oddFooter>&amp;L&amp;"Courier,Bold"&amp;14&amp;F&amp;C&amp;6&amp;P&amp;R&amp;"Courier,Bold"&amp;14&amp;D  &amp;T</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0">
    <pageSetUpPr fitToPage="1"/>
  </sheetPr>
  <dimension ref="A1:BV99"/>
  <sheetViews>
    <sheetView showGridLines="0" workbookViewId="0">
      <pane xSplit="2" ySplit="4" topLeftCell="C5" activePane="bottomRight" state="frozen"/>
      <selection activeCell="BF63" sqref="BF63"/>
      <selection pane="topRight" activeCell="BF63" sqref="BF63"/>
      <selection pane="bottomLeft" activeCell="BF63" sqref="BF63"/>
      <selection pane="bottomRight" activeCell="T40" sqref="T40"/>
    </sheetView>
  </sheetViews>
  <sheetFormatPr defaultColWidth="11" defaultRowHeight="10.199999999999999" x14ac:dyDescent="0.2"/>
  <cols>
    <col min="1" max="1" width="10.5546875" style="510" customWidth="1"/>
    <col min="2" max="2" width="27" style="510" customWidth="1"/>
    <col min="3" max="55" width="6.5546875" style="510" customWidth="1"/>
    <col min="56" max="58" width="6.5546875" style="651" customWidth="1"/>
    <col min="59" max="74" width="6.5546875" style="510" customWidth="1"/>
    <col min="75" max="238" width="11" style="510"/>
    <col min="239" max="239" width="1.5546875" style="510" customWidth="1"/>
    <col min="240" max="16384" width="11" style="510"/>
  </cols>
  <sheetData>
    <row r="1" spans="1:74" ht="12.75" customHeight="1" x14ac:dyDescent="0.25">
      <c r="A1" s="782" t="s">
        <v>798</v>
      </c>
      <c r="B1" s="509" t="s">
        <v>1345</v>
      </c>
      <c r="C1" s="509"/>
      <c r="D1" s="509"/>
      <c r="E1" s="509"/>
      <c r="F1" s="509"/>
      <c r="G1" s="509"/>
      <c r="H1" s="509"/>
      <c r="I1" s="509"/>
      <c r="J1" s="509"/>
      <c r="K1" s="509"/>
      <c r="L1" s="509"/>
      <c r="M1" s="509"/>
      <c r="N1" s="509"/>
      <c r="O1" s="509"/>
      <c r="P1" s="509"/>
      <c r="Q1" s="509"/>
      <c r="R1" s="509"/>
      <c r="S1" s="509"/>
      <c r="T1" s="509"/>
      <c r="U1" s="509"/>
      <c r="V1" s="509"/>
      <c r="W1" s="509"/>
      <c r="X1" s="509"/>
      <c r="Y1" s="509"/>
      <c r="Z1" s="509"/>
      <c r="AA1" s="509"/>
      <c r="AB1" s="509"/>
      <c r="AC1" s="509"/>
      <c r="AD1" s="509"/>
      <c r="AE1" s="509"/>
      <c r="AF1" s="509"/>
      <c r="AG1" s="509"/>
      <c r="AH1" s="509"/>
      <c r="AI1" s="509"/>
      <c r="AJ1" s="509"/>
      <c r="AK1" s="509"/>
      <c r="AL1" s="509"/>
      <c r="AM1" s="509"/>
      <c r="AN1" s="509"/>
      <c r="AO1" s="509"/>
      <c r="AP1" s="509"/>
      <c r="AQ1" s="509"/>
      <c r="AR1" s="509"/>
      <c r="AS1" s="509"/>
      <c r="AT1" s="509"/>
      <c r="AU1" s="509"/>
      <c r="AV1" s="509"/>
      <c r="AW1" s="509"/>
      <c r="AX1" s="509"/>
      <c r="AY1" s="509"/>
      <c r="AZ1" s="509"/>
      <c r="BA1" s="509"/>
      <c r="BB1" s="509"/>
      <c r="BC1" s="509"/>
      <c r="BD1" s="509"/>
      <c r="BE1" s="509"/>
      <c r="BF1" s="509"/>
      <c r="BG1" s="509"/>
      <c r="BH1" s="509"/>
      <c r="BI1" s="509"/>
      <c r="BJ1" s="509"/>
      <c r="BK1" s="509"/>
      <c r="BL1" s="509"/>
      <c r="BM1" s="509"/>
      <c r="BN1" s="509"/>
      <c r="BO1" s="509"/>
      <c r="BP1" s="509"/>
      <c r="BQ1" s="509"/>
      <c r="BR1" s="509"/>
      <c r="BS1" s="509"/>
      <c r="BT1" s="509"/>
      <c r="BU1" s="509"/>
      <c r="BV1" s="509"/>
    </row>
    <row r="2" spans="1:74" ht="12.75" customHeight="1" x14ac:dyDescent="0.25">
      <c r="A2" s="783"/>
      <c r="B2" s="505" t="str">
        <f>"U.S. Energy Information Administration  |  Short-Term Energy Outlook  - "&amp;Dates!D1</f>
        <v>U.S. Energy Information Administration  |  Short-Term Energy Outlook  - January 2021</v>
      </c>
      <c r="C2" s="511"/>
      <c r="D2" s="511"/>
      <c r="E2" s="511"/>
      <c r="F2" s="511"/>
      <c r="G2" s="511"/>
      <c r="H2" s="511"/>
      <c r="I2" s="511"/>
      <c r="J2" s="511"/>
      <c r="K2" s="511"/>
      <c r="L2" s="511"/>
      <c r="M2" s="511"/>
      <c r="N2" s="511"/>
      <c r="O2" s="511"/>
      <c r="P2" s="511"/>
      <c r="Q2" s="511"/>
      <c r="R2" s="511"/>
      <c r="S2" s="511"/>
      <c r="T2" s="511"/>
      <c r="U2" s="511"/>
      <c r="V2" s="511"/>
      <c r="W2" s="511"/>
      <c r="X2" s="511"/>
      <c r="Y2" s="511"/>
      <c r="Z2" s="511"/>
      <c r="AA2" s="511"/>
      <c r="AB2" s="511"/>
      <c r="AC2" s="511"/>
      <c r="AD2" s="511"/>
      <c r="AE2" s="511"/>
      <c r="AF2" s="511"/>
      <c r="AG2" s="511"/>
      <c r="AH2" s="511"/>
      <c r="AI2" s="511"/>
      <c r="AJ2" s="511"/>
      <c r="AK2" s="511"/>
      <c r="AL2" s="511"/>
      <c r="AM2" s="511"/>
      <c r="AN2" s="511"/>
      <c r="AO2" s="511"/>
      <c r="AP2" s="511"/>
      <c r="AQ2" s="511"/>
      <c r="AR2" s="511"/>
      <c r="AS2" s="511"/>
      <c r="AT2" s="511"/>
      <c r="AU2" s="511"/>
      <c r="AV2" s="511"/>
      <c r="AW2" s="511"/>
      <c r="AX2" s="511"/>
      <c r="AY2" s="511"/>
      <c r="AZ2" s="511"/>
      <c r="BA2" s="511"/>
      <c r="BB2" s="511"/>
      <c r="BC2" s="511"/>
      <c r="BD2" s="643"/>
      <c r="BE2" s="643"/>
      <c r="BF2" s="643"/>
      <c r="BG2" s="511"/>
      <c r="BH2" s="511"/>
      <c r="BI2" s="511"/>
      <c r="BJ2" s="511"/>
      <c r="BK2" s="511"/>
      <c r="BL2" s="511"/>
      <c r="BM2" s="511"/>
      <c r="BN2" s="511"/>
      <c r="BO2" s="511"/>
      <c r="BP2" s="511"/>
      <c r="BQ2" s="511"/>
      <c r="BR2" s="511"/>
      <c r="BS2" s="511"/>
      <c r="BT2" s="511"/>
      <c r="BU2" s="511"/>
      <c r="BV2" s="511"/>
    </row>
    <row r="3" spans="1:74" ht="12.75" customHeight="1" x14ac:dyDescent="0.2">
      <c r="A3" s="512"/>
      <c r="B3" s="513"/>
      <c r="C3" s="785">
        <f>Dates!D3</f>
        <v>2017</v>
      </c>
      <c r="D3" s="786"/>
      <c r="E3" s="786"/>
      <c r="F3" s="786"/>
      <c r="G3" s="786"/>
      <c r="H3" s="786"/>
      <c r="I3" s="786"/>
      <c r="J3" s="786"/>
      <c r="K3" s="786"/>
      <c r="L3" s="786"/>
      <c r="M3" s="786"/>
      <c r="N3" s="837"/>
      <c r="O3" s="785">
        <f>C3+1</f>
        <v>2018</v>
      </c>
      <c r="P3" s="786"/>
      <c r="Q3" s="786"/>
      <c r="R3" s="786"/>
      <c r="S3" s="786"/>
      <c r="T3" s="786"/>
      <c r="U3" s="786"/>
      <c r="V3" s="786"/>
      <c r="W3" s="786"/>
      <c r="X3" s="786"/>
      <c r="Y3" s="786"/>
      <c r="Z3" s="837"/>
      <c r="AA3" s="785">
        <f>O3+1</f>
        <v>2019</v>
      </c>
      <c r="AB3" s="786"/>
      <c r="AC3" s="786"/>
      <c r="AD3" s="786"/>
      <c r="AE3" s="786"/>
      <c r="AF3" s="786"/>
      <c r="AG3" s="786"/>
      <c r="AH3" s="786"/>
      <c r="AI3" s="786"/>
      <c r="AJ3" s="786"/>
      <c r="AK3" s="786"/>
      <c r="AL3" s="837"/>
      <c r="AM3" s="785">
        <f>AA3+1</f>
        <v>2020</v>
      </c>
      <c r="AN3" s="786"/>
      <c r="AO3" s="786"/>
      <c r="AP3" s="786"/>
      <c r="AQ3" s="786"/>
      <c r="AR3" s="786"/>
      <c r="AS3" s="786"/>
      <c r="AT3" s="786"/>
      <c r="AU3" s="786"/>
      <c r="AV3" s="786"/>
      <c r="AW3" s="786"/>
      <c r="AX3" s="837"/>
      <c r="AY3" s="785">
        <f>AM3+1</f>
        <v>2021</v>
      </c>
      <c r="AZ3" s="786"/>
      <c r="BA3" s="786"/>
      <c r="BB3" s="786"/>
      <c r="BC3" s="786"/>
      <c r="BD3" s="786"/>
      <c r="BE3" s="786"/>
      <c r="BF3" s="786"/>
      <c r="BG3" s="786"/>
      <c r="BH3" s="786"/>
      <c r="BI3" s="786"/>
      <c r="BJ3" s="837"/>
      <c r="BK3" s="785">
        <f>AY3+1</f>
        <v>2022</v>
      </c>
      <c r="BL3" s="786"/>
      <c r="BM3" s="786"/>
      <c r="BN3" s="786"/>
      <c r="BO3" s="786"/>
      <c r="BP3" s="786"/>
      <c r="BQ3" s="786"/>
      <c r="BR3" s="786"/>
      <c r="BS3" s="786"/>
      <c r="BT3" s="786"/>
      <c r="BU3" s="786"/>
      <c r="BV3" s="837"/>
    </row>
    <row r="4" spans="1:74" ht="12.75" customHeight="1" x14ac:dyDescent="0.2">
      <c r="A4" s="512"/>
      <c r="B4" s="514"/>
      <c r="C4" s="18" t="s">
        <v>473</v>
      </c>
      <c r="D4" s="18" t="s">
        <v>474</v>
      </c>
      <c r="E4" s="18" t="s">
        <v>475</v>
      </c>
      <c r="F4" s="18" t="s">
        <v>476</v>
      </c>
      <c r="G4" s="18" t="s">
        <v>477</v>
      </c>
      <c r="H4" s="18" t="s">
        <v>478</v>
      </c>
      <c r="I4" s="18" t="s">
        <v>479</v>
      </c>
      <c r="J4" s="18" t="s">
        <v>480</v>
      </c>
      <c r="K4" s="18" t="s">
        <v>481</v>
      </c>
      <c r="L4" s="18" t="s">
        <v>482</v>
      </c>
      <c r="M4" s="18" t="s">
        <v>483</v>
      </c>
      <c r="N4" s="18" t="s">
        <v>484</v>
      </c>
      <c r="O4" s="18" t="s">
        <v>473</v>
      </c>
      <c r="P4" s="18" t="s">
        <v>474</v>
      </c>
      <c r="Q4" s="18" t="s">
        <v>475</v>
      </c>
      <c r="R4" s="18" t="s">
        <v>476</v>
      </c>
      <c r="S4" s="18" t="s">
        <v>477</v>
      </c>
      <c r="T4" s="18" t="s">
        <v>478</v>
      </c>
      <c r="U4" s="18" t="s">
        <v>479</v>
      </c>
      <c r="V4" s="18" t="s">
        <v>480</v>
      </c>
      <c r="W4" s="18" t="s">
        <v>481</v>
      </c>
      <c r="X4" s="18" t="s">
        <v>482</v>
      </c>
      <c r="Y4" s="18" t="s">
        <v>483</v>
      </c>
      <c r="Z4" s="18" t="s">
        <v>484</v>
      </c>
      <c r="AA4" s="18" t="s">
        <v>473</v>
      </c>
      <c r="AB4" s="18" t="s">
        <v>474</v>
      </c>
      <c r="AC4" s="18" t="s">
        <v>475</v>
      </c>
      <c r="AD4" s="18" t="s">
        <v>476</v>
      </c>
      <c r="AE4" s="18" t="s">
        <v>477</v>
      </c>
      <c r="AF4" s="18" t="s">
        <v>478</v>
      </c>
      <c r="AG4" s="18" t="s">
        <v>479</v>
      </c>
      <c r="AH4" s="18" t="s">
        <v>480</v>
      </c>
      <c r="AI4" s="18" t="s">
        <v>481</v>
      </c>
      <c r="AJ4" s="18" t="s">
        <v>482</v>
      </c>
      <c r="AK4" s="18" t="s">
        <v>483</v>
      </c>
      <c r="AL4" s="18" t="s">
        <v>484</v>
      </c>
      <c r="AM4" s="18" t="s">
        <v>473</v>
      </c>
      <c r="AN4" s="18" t="s">
        <v>474</v>
      </c>
      <c r="AO4" s="18" t="s">
        <v>475</v>
      </c>
      <c r="AP4" s="18" t="s">
        <v>476</v>
      </c>
      <c r="AQ4" s="18" t="s">
        <v>477</v>
      </c>
      <c r="AR4" s="18" t="s">
        <v>478</v>
      </c>
      <c r="AS4" s="18" t="s">
        <v>479</v>
      </c>
      <c r="AT4" s="18" t="s">
        <v>480</v>
      </c>
      <c r="AU4" s="18" t="s">
        <v>481</v>
      </c>
      <c r="AV4" s="18" t="s">
        <v>482</v>
      </c>
      <c r="AW4" s="18" t="s">
        <v>483</v>
      </c>
      <c r="AX4" s="18" t="s">
        <v>484</v>
      </c>
      <c r="AY4" s="18" t="s">
        <v>473</v>
      </c>
      <c r="AZ4" s="18" t="s">
        <v>474</v>
      </c>
      <c r="BA4" s="18" t="s">
        <v>475</v>
      </c>
      <c r="BB4" s="18" t="s">
        <v>476</v>
      </c>
      <c r="BC4" s="18" t="s">
        <v>477</v>
      </c>
      <c r="BD4" s="18" t="s">
        <v>478</v>
      </c>
      <c r="BE4" s="18" t="s">
        <v>479</v>
      </c>
      <c r="BF4" s="18" t="s">
        <v>480</v>
      </c>
      <c r="BG4" s="18" t="s">
        <v>481</v>
      </c>
      <c r="BH4" s="18" t="s">
        <v>482</v>
      </c>
      <c r="BI4" s="18" t="s">
        <v>483</v>
      </c>
      <c r="BJ4" s="18" t="s">
        <v>484</v>
      </c>
      <c r="BK4" s="18" t="s">
        <v>473</v>
      </c>
      <c r="BL4" s="18" t="s">
        <v>474</v>
      </c>
      <c r="BM4" s="18" t="s">
        <v>475</v>
      </c>
      <c r="BN4" s="18" t="s">
        <v>476</v>
      </c>
      <c r="BO4" s="18" t="s">
        <v>477</v>
      </c>
      <c r="BP4" s="18" t="s">
        <v>478</v>
      </c>
      <c r="BQ4" s="18" t="s">
        <v>479</v>
      </c>
      <c r="BR4" s="18" t="s">
        <v>480</v>
      </c>
      <c r="BS4" s="18" t="s">
        <v>481</v>
      </c>
      <c r="BT4" s="18" t="s">
        <v>482</v>
      </c>
      <c r="BU4" s="18" t="s">
        <v>483</v>
      </c>
      <c r="BV4" s="18" t="s">
        <v>484</v>
      </c>
    </row>
    <row r="5" spans="1:74" ht="11.1" customHeight="1" x14ac:dyDescent="0.2">
      <c r="A5" s="512"/>
      <c r="B5" s="129" t="s">
        <v>340</v>
      </c>
      <c r="C5" s="515"/>
      <c r="D5" s="516"/>
      <c r="E5" s="516"/>
      <c r="F5" s="516"/>
      <c r="G5" s="516"/>
      <c r="H5" s="516"/>
      <c r="I5" s="516"/>
      <c r="J5" s="516"/>
      <c r="K5" s="516"/>
      <c r="L5" s="516"/>
      <c r="M5" s="516"/>
      <c r="N5" s="517"/>
      <c r="O5" s="515"/>
      <c r="P5" s="516"/>
      <c r="Q5" s="516"/>
      <c r="R5" s="516"/>
      <c r="S5" s="516"/>
      <c r="T5" s="516"/>
      <c r="U5" s="516"/>
      <c r="V5" s="516"/>
      <c r="W5" s="516"/>
      <c r="X5" s="516"/>
      <c r="Y5" s="516"/>
      <c r="Z5" s="517"/>
      <c r="AA5" s="515"/>
      <c r="AB5" s="516"/>
      <c r="AC5" s="516"/>
      <c r="AD5" s="516"/>
      <c r="AE5" s="516"/>
      <c r="AF5" s="516"/>
      <c r="AG5" s="516"/>
      <c r="AH5" s="516"/>
      <c r="AI5" s="516"/>
      <c r="AJ5" s="516"/>
      <c r="AK5" s="516"/>
      <c r="AL5" s="517"/>
      <c r="AM5" s="515"/>
      <c r="AN5" s="516"/>
      <c r="AO5" s="516"/>
      <c r="AP5" s="516"/>
      <c r="AQ5" s="516"/>
      <c r="AR5" s="516"/>
      <c r="AS5" s="516"/>
      <c r="AT5" s="516"/>
      <c r="AU5" s="516"/>
      <c r="AV5" s="516"/>
      <c r="AW5" s="516"/>
      <c r="AX5" s="517"/>
      <c r="AY5" s="515"/>
      <c r="AZ5" s="516"/>
      <c r="BA5" s="516"/>
      <c r="BB5" s="516"/>
      <c r="BC5" s="516"/>
      <c r="BD5" s="516"/>
      <c r="BE5" s="516"/>
      <c r="BF5" s="516"/>
      <c r="BG5" s="516"/>
      <c r="BH5" s="516"/>
      <c r="BI5" s="516"/>
      <c r="BJ5" s="517"/>
      <c r="BK5" s="515"/>
      <c r="BL5" s="516"/>
      <c r="BM5" s="516"/>
      <c r="BN5" s="516"/>
      <c r="BO5" s="516"/>
      <c r="BP5" s="516"/>
      <c r="BQ5" s="516"/>
      <c r="BR5" s="516"/>
      <c r="BS5" s="516"/>
      <c r="BT5" s="516"/>
      <c r="BU5" s="516"/>
      <c r="BV5" s="517"/>
    </row>
    <row r="6" spans="1:74" ht="11.1" customHeight="1" x14ac:dyDescent="0.2">
      <c r="A6" s="518" t="s">
        <v>1212</v>
      </c>
      <c r="B6" s="519" t="s">
        <v>84</v>
      </c>
      <c r="C6" s="731">
        <v>86.884892949000005</v>
      </c>
      <c r="D6" s="731">
        <v>75.044604918000005</v>
      </c>
      <c r="E6" s="731">
        <v>86.855434853999995</v>
      </c>
      <c r="F6" s="731">
        <v>80.578371313000005</v>
      </c>
      <c r="G6" s="731">
        <v>90.020665503999993</v>
      </c>
      <c r="H6" s="731">
        <v>108.83270628</v>
      </c>
      <c r="I6" s="731">
        <v>137.84065752000001</v>
      </c>
      <c r="J6" s="731">
        <v>132.37582732999999</v>
      </c>
      <c r="K6" s="731">
        <v>110.21913673</v>
      </c>
      <c r="L6" s="731">
        <v>98.825691329999998</v>
      </c>
      <c r="M6" s="731">
        <v>86.819182471999994</v>
      </c>
      <c r="N6" s="731">
        <v>102.45678891999999</v>
      </c>
      <c r="O6" s="731">
        <v>101.45269809</v>
      </c>
      <c r="P6" s="731">
        <v>90.687817972000005</v>
      </c>
      <c r="Q6" s="731">
        <v>98.582020503999999</v>
      </c>
      <c r="R6" s="731">
        <v>90.603311826999999</v>
      </c>
      <c r="S6" s="731">
        <v>107.00344994</v>
      </c>
      <c r="T6" s="731">
        <v>122.15805177999999</v>
      </c>
      <c r="U6" s="731">
        <v>155.24033147</v>
      </c>
      <c r="V6" s="731">
        <v>152.12811206999999</v>
      </c>
      <c r="W6" s="731">
        <v>132.97419302</v>
      </c>
      <c r="X6" s="731">
        <v>114.51262717</v>
      </c>
      <c r="Y6" s="731">
        <v>99.400980072999999</v>
      </c>
      <c r="Z6" s="731">
        <v>100.74160071</v>
      </c>
      <c r="AA6" s="731">
        <v>112.13672304000001</v>
      </c>
      <c r="AB6" s="731">
        <v>103.94288573999999</v>
      </c>
      <c r="AC6" s="731">
        <v>107.11735619</v>
      </c>
      <c r="AD6" s="731">
        <v>95.855119406</v>
      </c>
      <c r="AE6" s="731">
        <v>108.43862125</v>
      </c>
      <c r="AF6" s="731">
        <v>128.92125419000001</v>
      </c>
      <c r="AG6" s="731">
        <v>162.23675847000001</v>
      </c>
      <c r="AH6" s="731">
        <v>165.12748547000001</v>
      </c>
      <c r="AI6" s="731">
        <v>140.47316222000001</v>
      </c>
      <c r="AJ6" s="731">
        <v>121.92707005</v>
      </c>
      <c r="AK6" s="731">
        <v>108.67648632</v>
      </c>
      <c r="AL6" s="731">
        <v>122.18892114000001</v>
      </c>
      <c r="AM6" s="731">
        <v>123.29040653</v>
      </c>
      <c r="AN6" s="731">
        <v>116.64524018</v>
      </c>
      <c r="AO6" s="731">
        <v>114.75630925999999</v>
      </c>
      <c r="AP6" s="731">
        <v>100.04517281</v>
      </c>
      <c r="AQ6" s="731">
        <v>107.83261631000001</v>
      </c>
      <c r="AR6" s="731">
        <v>134.63692137999999</v>
      </c>
      <c r="AS6" s="731">
        <v>176.30255951999999</v>
      </c>
      <c r="AT6" s="731">
        <v>164.98252704000001</v>
      </c>
      <c r="AU6" s="731">
        <v>133.09407709000001</v>
      </c>
      <c r="AV6" s="731">
        <v>123.63050778</v>
      </c>
      <c r="AW6" s="731">
        <v>104.4267</v>
      </c>
      <c r="AX6" s="731">
        <v>110.1216</v>
      </c>
      <c r="AY6" s="732">
        <v>108.3026</v>
      </c>
      <c r="AZ6" s="732">
        <v>97.019480000000001</v>
      </c>
      <c r="BA6" s="732">
        <v>100.4543</v>
      </c>
      <c r="BB6" s="732">
        <v>93.078130000000002</v>
      </c>
      <c r="BC6" s="732">
        <v>97.854280000000003</v>
      </c>
      <c r="BD6" s="732">
        <v>128.86859999999999</v>
      </c>
      <c r="BE6" s="732">
        <v>154.1354</v>
      </c>
      <c r="BF6" s="732">
        <v>149.3407</v>
      </c>
      <c r="BG6" s="732">
        <v>125.8373</v>
      </c>
      <c r="BH6" s="732">
        <v>115.28360000000001</v>
      </c>
      <c r="BI6" s="732">
        <v>103.4085</v>
      </c>
      <c r="BJ6" s="732">
        <v>112.5629</v>
      </c>
      <c r="BK6" s="732">
        <v>100.2617</v>
      </c>
      <c r="BL6" s="732">
        <v>85.894030000000001</v>
      </c>
      <c r="BM6" s="732">
        <v>94.838769999999997</v>
      </c>
      <c r="BN6" s="732">
        <v>92.866439999999997</v>
      </c>
      <c r="BO6" s="732">
        <v>96.653170000000003</v>
      </c>
      <c r="BP6" s="732">
        <v>119.3944</v>
      </c>
      <c r="BQ6" s="732">
        <v>150.92320000000001</v>
      </c>
      <c r="BR6" s="732">
        <v>144.6122</v>
      </c>
      <c r="BS6" s="732">
        <v>121.2697</v>
      </c>
      <c r="BT6" s="732">
        <v>111.6429</v>
      </c>
      <c r="BU6" s="732">
        <v>95.701269999999994</v>
      </c>
      <c r="BV6" s="732">
        <v>110.2945</v>
      </c>
    </row>
    <row r="7" spans="1:74" ht="11.1" customHeight="1" x14ac:dyDescent="0.2">
      <c r="A7" s="518" t="s">
        <v>1213</v>
      </c>
      <c r="B7" s="519" t="s">
        <v>83</v>
      </c>
      <c r="C7" s="731">
        <v>114.5720208</v>
      </c>
      <c r="D7" s="731">
        <v>86.157863132000003</v>
      </c>
      <c r="E7" s="731">
        <v>88.687575275</v>
      </c>
      <c r="F7" s="731">
        <v>80.742742492999994</v>
      </c>
      <c r="G7" s="731">
        <v>92.141447729000006</v>
      </c>
      <c r="H7" s="731">
        <v>106.82531116</v>
      </c>
      <c r="I7" s="731">
        <v>127.01872788</v>
      </c>
      <c r="J7" s="731">
        <v>118.80997743</v>
      </c>
      <c r="K7" s="731">
        <v>97.560379135000005</v>
      </c>
      <c r="L7" s="731">
        <v>89.114280660000006</v>
      </c>
      <c r="M7" s="731">
        <v>90.347259949000005</v>
      </c>
      <c r="N7" s="731">
        <v>105.86034569</v>
      </c>
      <c r="O7" s="731">
        <v>118.55718843</v>
      </c>
      <c r="P7" s="731">
        <v>81.399063032000001</v>
      </c>
      <c r="Q7" s="731">
        <v>79.982640982000007</v>
      </c>
      <c r="R7" s="731">
        <v>72.787438082999998</v>
      </c>
      <c r="S7" s="731">
        <v>84.633934732</v>
      </c>
      <c r="T7" s="731">
        <v>100.89371229</v>
      </c>
      <c r="U7" s="731">
        <v>114.74880582</v>
      </c>
      <c r="V7" s="731">
        <v>114.51628681</v>
      </c>
      <c r="W7" s="731">
        <v>95.961853060999999</v>
      </c>
      <c r="X7" s="731">
        <v>86.736176536000002</v>
      </c>
      <c r="Y7" s="731">
        <v>92.257715325000007</v>
      </c>
      <c r="Z7" s="731">
        <v>96.173048452000003</v>
      </c>
      <c r="AA7" s="731">
        <v>100.29441031</v>
      </c>
      <c r="AB7" s="731">
        <v>79.381749474000003</v>
      </c>
      <c r="AC7" s="731">
        <v>77.819300607000002</v>
      </c>
      <c r="AD7" s="731">
        <v>59.426201405</v>
      </c>
      <c r="AE7" s="731">
        <v>71.387602418</v>
      </c>
      <c r="AF7" s="731">
        <v>78.042789851999999</v>
      </c>
      <c r="AG7" s="731">
        <v>100.22471278</v>
      </c>
      <c r="AH7" s="731">
        <v>93.516598297000002</v>
      </c>
      <c r="AI7" s="731">
        <v>85.215955984999994</v>
      </c>
      <c r="AJ7" s="731">
        <v>66.311208856999997</v>
      </c>
      <c r="AK7" s="731">
        <v>75.046173651999993</v>
      </c>
      <c r="AL7" s="731">
        <v>72.065240094000004</v>
      </c>
      <c r="AM7" s="731">
        <v>64.547397555000003</v>
      </c>
      <c r="AN7" s="731">
        <v>55.576676824000003</v>
      </c>
      <c r="AO7" s="731">
        <v>50.143302884000001</v>
      </c>
      <c r="AP7" s="731">
        <v>40.158415155</v>
      </c>
      <c r="AQ7" s="731">
        <v>46.093767511000003</v>
      </c>
      <c r="AR7" s="731">
        <v>64.859698812000005</v>
      </c>
      <c r="AS7" s="731">
        <v>89.381589387999995</v>
      </c>
      <c r="AT7" s="731">
        <v>90.726830859000003</v>
      </c>
      <c r="AU7" s="731">
        <v>67.925237392</v>
      </c>
      <c r="AV7" s="731">
        <v>59.386087826999997</v>
      </c>
      <c r="AW7" s="731">
        <v>61.390410000000003</v>
      </c>
      <c r="AX7" s="731">
        <v>74.12912</v>
      </c>
      <c r="AY7" s="732">
        <v>81.494309999999999</v>
      </c>
      <c r="AZ7" s="732">
        <v>58.818840000000002</v>
      </c>
      <c r="BA7" s="732">
        <v>58.339399999999998</v>
      </c>
      <c r="BB7" s="732">
        <v>52.84234</v>
      </c>
      <c r="BC7" s="732">
        <v>64.710499999999996</v>
      </c>
      <c r="BD7" s="732">
        <v>74.388660000000002</v>
      </c>
      <c r="BE7" s="732">
        <v>104.1952</v>
      </c>
      <c r="BF7" s="732">
        <v>92.459199999999996</v>
      </c>
      <c r="BG7" s="732">
        <v>69.696200000000005</v>
      </c>
      <c r="BH7" s="732">
        <v>64.300330000000002</v>
      </c>
      <c r="BI7" s="732">
        <v>63.36401</v>
      </c>
      <c r="BJ7" s="732">
        <v>86.328220000000002</v>
      </c>
      <c r="BK7" s="732">
        <v>92.508449999999996</v>
      </c>
      <c r="BL7" s="732">
        <v>74.599050000000005</v>
      </c>
      <c r="BM7" s="732">
        <v>64.85454</v>
      </c>
      <c r="BN7" s="732">
        <v>53.563299999999998</v>
      </c>
      <c r="BO7" s="732">
        <v>65.471490000000003</v>
      </c>
      <c r="BP7" s="732">
        <v>83.696070000000006</v>
      </c>
      <c r="BQ7" s="732">
        <v>108.3237</v>
      </c>
      <c r="BR7" s="732">
        <v>99.794740000000004</v>
      </c>
      <c r="BS7" s="732">
        <v>76.160589999999999</v>
      </c>
      <c r="BT7" s="732">
        <v>70.430409999999995</v>
      </c>
      <c r="BU7" s="732">
        <v>71.390749999999997</v>
      </c>
      <c r="BV7" s="732">
        <v>89.455039999999997</v>
      </c>
    </row>
    <row r="8" spans="1:74" ht="11.1" customHeight="1" x14ac:dyDescent="0.2">
      <c r="A8" s="520" t="s">
        <v>1214</v>
      </c>
      <c r="B8" s="521" t="s">
        <v>86</v>
      </c>
      <c r="C8" s="731">
        <v>73.120611999999994</v>
      </c>
      <c r="D8" s="731">
        <v>63.560371000000004</v>
      </c>
      <c r="E8" s="731">
        <v>65.093199999999996</v>
      </c>
      <c r="F8" s="731">
        <v>56.743352000000002</v>
      </c>
      <c r="G8" s="731">
        <v>61.312753000000001</v>
      </c>
      <c r="H8" s="731">
        <v>67.010782000000006</v>
      </c>
      <c r="I8" s="731">
        <v>71.314218999999994</v>
      </c>
      <c r="J8" s="731">
        <v>72.384218000000004</v>
      </c>
      <c r="K8" s="731">
        <v>68.097918000000007</v>
      </c>
      <c r="L8" s="731">
        <v>65.994784999999993</v>
      </c>
      <c r="M8" s="731">
        <v>66.617852999999997</v>
      </c>
      <c r="N8" s="731">
        <v>73.699572000000003</v>
      </c>
      <c r="O8" s="731">
        <v>74.649039999999999</v>
      </c>
      <c r="P8" s="731">
        <v>64.790030000000002</v>
      </c>
      <c r="Q8" s="731">
        <v>67.032656000000003</v>
      </c>
      <c r="R8" s="731">
        <v>59.133155000000002</v>
      </c>
      <c r="S8" s="731">
        <v>67.320248000000007</v>
      </c>
      <c r="T8" s="731">
        <v>69.687556000000001</v>
      </c>
      <c r="U8" s="731">
        <v>72.456008999999995</v>
      </c>
      <c r="V8" s="731">
        <v>72.282466999999997</v>
      </c>
      <c r="W8" s="731">
        <v>64.724753000000007</v>
      </c>
      <c r="X8" s="731">
        <v>59.396904999999997</v>
      </c>
      <c r="Y8" s="731">
        <v>63.954369999999997</v>
      </c>
      <c r="Z8" s="731">
        <v>71.657287999999994</v>
      </c>
      <c r="AA8" s="731">
        <v>73.700844000000004</v>
      </c>
      <c r="AB8" s="731">
        <v>64.714894000000001</v>
      </c>
      <c r="AC8" s="731">
        <v>65.079690999999997</v>
      </c>
      <c r="AD8" s="731">
        <v>60.580927000000003</v>
      </c>
      <c r="AE8" s="731">
        <v>67.123546000000005</v>
      </c>
      <c r="AF8" s="731">
        <v>68.804879</v>
      </c>
      <c r="AG8" s="731">
        <v>72.198594999999997</v>
      </c>
      <c r="AH8" s="731">
        <v>71.910684000000003</v>
      </c>
      <c r="AI8" s="731">
        <v>66.063580000000002</v>
      </c>
      <c r="AJ8" s="731">
        <v>62.032622000000003</v>
      </c>
      <c r="AK8" s="731">
        <v>64.125425000000007</v>
      </c>
      <c r="AL8" s="731">
        <v>73.073575000000005</v>
      </c>
      <c r="AM8" s="731">
        <v>74.169646</v>
      </c>
      <c r="AN8" s="731">
        <v>65.950342000000006</v>
      </c>
      <c r="AO8" s="731">
        <v>63.997210000000003</v>
      </c>
      <c r="AP8" s="731">
        <v>59.170015999999997</v>
      </c>
      <c r="AQ8" s="731">
        <v>64.337969999999999</v>
      </c>
      <c r="AR8" s="731">
        <v>67.205083000000002</v>
      </c>
      <c r="AS8" s="731">
        <v>69.385440000000003</v>
      </c>
      <c r="AT8" s="731">
        <v>68.982186999999996</v>
      </c>
      <c r="AU8" s="731">
        <v>65.727316999999999</v>
      </c>
      <c r="AV8" s="731">
        <v>59.362465</v>
      </c>
      <c r="AW8" s="731">
        <v>63.450330000000001</v>
      </c>
      <c r="AX8" s="731">
        <v>70.181510000000003</v>
      </c>
      <c r="AY8" s="732">
        <v>70.785070000000005</v>
      </c>
      <c r="AZ8" s="732">
        <v>62.774070000000002</v>
      </c>
      <c r="BA8" s="732">
        <v>64.282629999999997</v>
      </c>
      <c r="BB8" s="732">
        <v>56.483379999999997</v>
      </c>
      <c r="BC8" s="732">
        <v>64.944689999999994</v>
      </c>
      <c r="BD8" s="732">
        <v>67.211939999999998</v>
      </c>
      <c r="BE8" s="732">
        <v>70.034980000000004</v>
      </c>
      <c r="BF8" s="732">
        <v>70.043989999999994</v>
      </c>
      <c r="BG8" s="732">
        <v>65.006519999999995</v>
      </c>
      <c r="BH8" s="732">
        <v>58.45532</v>
      </c>
      <c r="BI8" s="732">
        <v>62.165239999999997</v>
      </c>
      <c r="BJ8" s="732">
        <v>67.271960000000007</v>
      </c>
      <c r="BK8" s="732">
        <v>67.86242</v>
      </c>
      <c r="BL8" s="732">
        <v>58.944000000000003</v>
      </c>
      <c r="BM8" s="732">
        <v>62.014060000000001</v>
      </c>
      <c r="BN8" s="732">
        <v>54.615659999999998</v>
      </c>
      <c r="BO8" s="732">
        <v>64.710229999999996</v>
      </c>
      <c r="BP8" s="732">
        <v>65.550539999999998</v>
      </c>
      <c r="BQ8" s="732">
        <v>67.221109999999996</v>
      </c>
      <c r="BR8" s="732">
        <v>67.238810000000001</v>
      </c>
      <c r="BS8" s="732">
        <v>62.12603</v>
      </c>
      <c r="BT8" s="732">
        <v>55.468879999999999</v>
      </c>
      <c r="BU8" s="732">
        <v>61.090359999999997</v>
      </c>
      <c r="BV8" s="732">
        <v>68.072649999999996</v>
      </c>
    </row>
    <row r="9" spans="1:74" ht="11.1" customHeight="1" x14ac:dyDescent="0.2">
      <c r="A9" s="520" t="s">
        <v>1215</v>
      </c>
      <c r="B9" s="521" t="s">
        <v>349</v>
      </c>
      <c r="C9" s="731">
        <v>52.685745074000003</v>
      </c>
      <c r="D9" s="731">
        <v>50.940782634999998</v>
      </c>
      <c r="E9" s="731">
        <v>62.438727810000003</v>
      </c>
      <c r="F9" s="731">
        <v>62.234409186000001</v>
      </c>
      <c r="G9" s="731">
        <v>64.054712199999997</v>
      </c>
      <c r="H9" s="731">
        <v>59.805675319999999</v>
      </c>
      <c r="I9" s="731">
        <v>52.108089708000001</v>
      </c>
      <c r="J9" s="731">
        <v>44.850165660999998</v>
      </c>
      <c r="K9" s="731">
        <v>45.682873333000003</v>
      </c>
      <c r="L9" s="731">
        <v>51.972973644</v>
      </c>
      <c r="M9" s="731">
        <v>51.799634058000002</v>
      </c>
      <c r="N9" s="731">
        <v>54.585746520000001</v>
      </c>
      <c r="O9" s="731">
        <v>58.012037161999999</v>
      </c>
      <c r="P9" s="731">
        <v>55.686703473000001</v>
      </c>
      <c r="Q9" s="731">
        <v>61.295087457000001</v>
      </c>
      <c r="R9" s="731">
        <v>63.982888600000003</v>
      </c>
      <c r="S9" s="731">
        <v>64.912357377000006</v>
      </c>
      <c r="T9" s="731">
        <v>63.459220406</v>
      </c>
      <c r="U9" s="731">
        <v>52.245230278000001</v>
      </c>
      <c r="V9" s="731">
        <v>52.437641915</v>
      </c>
      <c r="W9" s="731">
        <v>47.184504113999999</v>
      </c>
      <c r="X9" s="731">
        <v>49.248200251999997</v>
      </c>
      <c r="Y9" s="731">
        <v>51.295664385999999</v>
      </c>
      <c r="Z9" s="731">
        <v>53.961393332999997</v>
      </c>
      <c r="AA9" s="731">
        <v>56.323984983999999</v>
      </c>
      <c r="AB9" s="731">
        <v>52.556326689999999</v>
      </c>
      <c r="AC9" s="731">
        <v>61.381046541000003</v>
      </c>
      <c r="AD9" s="731">
        <v>66.484057910000004</v>
      </c>
      <c r="AE9" s="731">
        <v>68.240103873999999</v>
      </c>
      <c r="AF9" s="731">
        <v>61.843442992</v>
      </c>
      <c r="AG9" s="731">
        <v>58.743339691999999</v>
      </c>
      <c r="AH9" s="731">
        <v>54.171033215999998</v>
      </c>
      <c r="AI9" s="731">
        <v>53.329978965000002</v>
      </c>
      <c r="AJ9" s="731">
        <v>55.103356542</v>
      </c>
      <c r="AK9" s="731">
        <v>52.665127859999998</v>
      </c>
      <c r="AL9" s="731">
        <v>54.845534249000004</v>
      </c>
      <c r="AM9" s="731">
        <v>61.791579552000002</v>
      </c>
      <c r="AN9" s="731">
        <v>64.534933437999996</v>
      </c>
      <c r="AO9" s="731">
        <v>62.724637755000003</v>
      </c>
      <c r="AP9" s="731">
        <v>62.729451740999998</v>
      </c>
      <c r="AQ9" s="731">
        <v>71.967047605000005</v>
      </c>
      <c r="AR9" s="731">
        <v>71.763129750000004</v>
      </c>
      <c r="AS9" s="731">
        <v>64.168714933999993</v>
      </c>
      <c r="AT9" s="731">
        <v>59.840054705</v>
      </c>
      <c r="AU9" s="731">
        <v>53.386787104</v>
      </c>
      <c r="AV9" s="731">
        <v>58.277393041000003</v>
      </c>
      <c r="AW9" s="731">
        <v>55.97175</v>
      </c>
      <c r="AX9" s="731">
        <v>65.548689999999993</v>
      </c>
      <c r="AY9" s="732">
        <v>70.128630000000001</v>
      </c>
      <c r="AZ9" s="732">
        <v>67.334289999999996</v>
      </c>
      <c r="BA9" s="732">
        <v>74.216629999999995</v>
      </c>
      <c r="BB9" s="732">
        <v>72.303989999999999</v>
      </c>
      <c r="BC9" s="732">
        <v>76.102260000000001</v>
      </c>
      <c r="BD9" s="732">
        <v>77.029799999999994</v>
      </c>
      <c r="BE9" s="732">
        <v>67.743560000000002</v>
      </c>
      <c r="BF9" s="732">
        <v>65.039060000000006</v>
      </c>
      <c r="BG9" s="732">
        <v>60.412109999999998</v>
      </c>
      <c r="BH9" s="732">
        <v>64.438969999999998</v>
      </c>
      <c r="BI9" s="732">
        <v>62.572270000000003</v>
      </c>
      <c r="BJ9" s="732">
        <v>70.506500000000003</v>
      </c>
      <c r="BK9" s="732">
        <v>75.243470000000002</v>
      </c>
      <c r="BL9" s="732">
        <v>72.060540000000003</v>
      </c>
      <c r="BM9" s="732">
        <v>81.113560000000007</v>
      </c>
      <c r="BN9" s="732">
        <v>78.235889999999998</v>
      </c>
      <c r="BO9" s="732">
        <v>81.816909999999993</v>
      </c>
      <c r="BP9" s="732">
        <v>84.486980000000003</v>
      </c>
      <c r="BQ9" s="732">
        <v>75.569680000000005</v>
      </c>
      <c r="BR9" s="732">
        <v>70.658360000000002</v>
      </c>
      <c r="BS9" s="732">
        <v>65.888000000000005</v>
      </c>
      <c r="BT9" s="732">
        <v>69.048079999999999</v>
      </c>
      <c r="BU9" s="732">
        <v>67.195449999999994</v>
      </c>
      <c r="BV9" s="732">
        <v>73.021990000000002</v>
      </c>
    </row>
    <row r="10" spans="1:74" ht="11.1" customHeight="1" x14ac:dyDescent="0.2">
      <c r="A10" s="520" t="s">
        <v>1216</v>
      </c>
      <c r="B10" s="521" t="s">
        <v>351</v>
      </c>
      <c r="C10" s="731">
        <v>26.635124529999999</v>
      </c>
      <c r="D10" s="731">
        <v>23.512950132</v>
      </c>
      <c r="E10" s="731">
        <v>29.12596426</v>
      </c>
      <c r="F10" s="731">
        <v>29.221115293</v>
      </c>
      <c r="G10" s="731">
        <v>32.205104990999999</v>
      </c>
      <c r="H10" s="731">
        <v>30.082813378000001</v>
      </c>
      <c r="I10" s="731">
        <v>26.362805812000001</v>
      </c>
      <c r="J10" s="731">
        <v>21.740628482999998</v>
      </c>
      <c r="K10" s="731">
        <v>18.977782783999999</v>
      </c>
      <c r="L10" s="731">
        <v>18.170779733</v>
      </c>
      <c r="M10" s="731">
        <v>20.420851729999999</v>
      </c>
      <c r="N10" s="731">
        <v>22.254988574999999</v>
      </c>
      <c r="O10" s="731">
        <v>24.96201993</v>
      </c>
      <c r="P10" s="731">
        <v>24.793710240999999</v>
      </c>
      <c r="Q10" s="731">
        <v>25.752148085000002</v>
      </c>
      <c r="R10" s="731">
        <v>27.989979192</v>
      </c>
      <c r="S10" s="731">
        <v>30.318598342000001</v>
      </c>
      <c r="T10" s="731">
        <v>27.502186480999999</v>
      </c>
      <c r="U10" s="731">
        <v>25.002925764</v>
      </c>
      <c r="V10" s="731">
        <v>21.908293526000001</v>
      </c>
      <c r="W10" s="731">
        <v>19.059726191999999</v>
      </c>
      <c r="X10" s="731">
        <v>19.426419968000001</v>
      </c>
      <c r="Y10" s="731">
        <v>21.780770564000001</v>
      </c>
      <c r="Z10" s="731">
        <v>22.650886192000002</v>
      </c>
      <c r="AA10" s="731">
        <v>24.657851542</v>
      </c>
      <c r="AB10" s="731">
        <v>22.772000198000001</v>
      </c>
      <c r="AC10" s="731">
        <v>26.207664605000002</v>
      </c>
      <c r="AD10" s="731">
        <v>27.695002240000001</v>
      </c>
      <c r="AE10" s="731">
        <v>31.856523539000001</v>
      </c>
      <c r="AF10" s="731">
        <v>27.964864186</v>
      </c>
      <c r="AG10" s="731">
        <v>24.787959910000001</v>
      </c>
      <c r="AH10" s="731">
        <v>22.504343480999999</v>
      </c>
      <c r="AI10" s="731">
        <v>18.461390473000002</v>
      </c>
      <c r="AJ10" s="731">
        <v>18.232079965</v>
      </c>
      <c r="AK10" s="731">
        <v>20.138658313000001</v>
      </c>
      <c r="AL10" s="731">
        <v>21.373703252999999</v>
      </c>
      <c r="AM10" s="731">
        <v>25.314747464</v>
      </c>
      <c r="AN10" s="731">
        <v>26.282259262</v>
      </c>
      <c r="AO10" s="731">
        <v>23.311392686000001</v>
      </c>
      <c r="AP10" s="731">
        <v>21.847075731</v>
      </c>
      <c r="AQ10" s="731">
        <v>30.441343603</v>
      </c>
      <c r="AR10" s="731">
        <v>29.029143299000001</v>
      </c>
      <c r="AS10" s="731">
        <v>27.648553156999998</v>
      </c>
      <c r="AT10" s="731">
        <v>24.130766855000001</v>
      </c>
      <c r="AU10" s="731">
        <v>19.09627781</v>
      </c>
      <c r="AV10" s="731">
        <v>18.266227797999999</v>
      </c>
      <c r="AW10" s="731">
        <v>20.43524</v>
      </c>
      <c r="AX10" s="731">
        <v>23.235029999999998</v>
      </c>
      <c r="AY10" s="732">
        <v>25.9498</v>
      </c>
      <c r="AZ10" s="732">
        <v>23.229880000000001</v>
      </c>
      <c r="BA10" s="732">
        <v>26.654199999999999</v>
      </c>
      <c r="BB10" s="732">
        <v>23.524550000000001</v>
      </c>
      <c r="BC10" s="732">
        <v>26.895230000000002</v>
      </c>
      <c r="BD10" s="732">
        <v>25.800190000000001</v>
      </c>
      <c r="BE10" s="732">
        <v>23.71415</v>
      </c>
      <c r="BF10" s="732">
        <v>22.913789999999999</v>
      </c>
      <c r="BG10" s="732">
        <v>19.122949999999999</v>
      </c>
      <c r="BH10" s="732">
        <v>17.343440000000001</v>
      </c>
      <c r="BI10" s="732">
        <v>20.647469999999998</v>
      </c>
      <c r="BJ10" s="732">
        <v>23.820209999999999</v>
      </c>
      <c r="BK10" s="732">
        <v>25.351220000000001</v>
      </c>
      <c r="BL10" s="732">
        <v>23.387709999999998</v>
      </c>
      <c r="BM10" s="732">
        <v>27.500389999999999</v>
      </c>
      <c r="BN10" s="732">
        <v>23.70627</v>
      </c>
      <c r="BO10" s="732">
        <v>26.557739999999999</v>
      </c>
      <c r="BP10" s="732">
        <v>25.859010000000001</v>
      </c>
      <c r="BQ10" s="732">
        <v>24.65324</v>
      </c>
      <c r="BR10" s="732">
        <v>22.544270000000001</v>
      </c>
      <c r="BS10" s="732">
        <v>18.455549999999999</v>
      </c>
      <c r="BT10" s="732">
        <v>17.027159999999999</v>
      </c>
      <c r="BU10" s="732">
        <v>20.31063</v>
      </c>
      <c r="BV10" s="732">
        <v>24.145959999999999</v>
      </c>
    </row>
    <row r="11" spans="1:74" ht="11.1" customHeight="1" x14ac:dyDescent="0.2">
      <c r="A11" s="518" t="s">
        <v>1217</v>
      </c>
      <c r="B11" s="522" t="s">
        <v>88</v>
      </c>
      <c r="C11" s="731">
        <v>19.821557472999999</v>
      </c>
      <c r="D11" s="731">
        <v>21.178905960000002</v>
      </c>
      <c r="E11" s="731">
        <v>24.967858157999999</v>
      </c>
      <c r="F11" s="731">
        <v>24.59097852</v>
      </c>
      <c r="G11" s="731">
        <v>22.429443505999998</v>
      </c>
      <c r="H11" s="731">
        <v>19.791476312</v>
      </c>
      <c r="I11" s="731">
        <v>15.948165603</v>
      </c>
      <c r="J11" s="731">
        <v>13.611459654000001</v>
      </c>
      <c r="K11" s="731">
        <v>17.83981854</v>
      </c>
      <c r="L11" s="731">
        <v>25.282942181999999</v>
      </c>
      <c r="M11" s="731">
        <v>24.058954143000001</v>
      </c>
      <c r="N11" s="731">
        <v>24.552425012</v>
      </c>
      <c r="O11" s="731">
        <v>25.568495308999999</v>
      </c>
      <c r="P11" s="731">
        <v>23.163573897999999</v>
      </c>
      <c r="Q11" s="731">
        <v>26.433195717</v>
      </c>
      <c r="R11" s="731">
        <v>26.404351177999999</v>
      </c>
      <c r="S11" s="731">
        <v>23.930206885</v>
      </c>
      <c r="T11" s="731">
        <v>24.681250038000002</v>
      </c>
      <c r="U11" s="731">
        <v>16.430433538999999</v>
      </c>
      <c r="V11" s="731">
        <v>19.828948305000001</v>
      </c>
      <c r="W11" s="731">
        <v>18.500520235</v>
      </c>
      <c r="X11" s="731">
        <v>21.168288813</v>
      </c>
      <c r="Y11" s="731">
        <v>21.989541356</v>
      </c>
      <c r="Z11" s="731">
        <v>24.279958934</v>
      </c>
      <c r="AA11" s="731">
        <v>24.219942930999999</v>
      </c>
      <c r="AB11" s="731">
        <v>22.522067075999999</v>
      </c>
      <c r="AC11" s="731">
        <v>25.650692161999999</v>
      </c>
      <c r="AD11" s="731">
        <v>28.826220567</v>
      </c>
      <c r="AE11" s="731">
        <v>25.672473100000001</v>
      </c>
      <c r="AF11" s="731">
        <v>22.365161028999999</v>
      </c>
      <c r="AG11" s="731">
        <v>22.026566095</v>
      </c>
      <c r="AH11" s="731">
        <v>19.936468853000001</v>
      </c>
      <c r="AI11" s="731">
        <v>24.428333130999999</v>
      </c>
      <c r="AJ11" s="731">
        <v>27.494916937999999</v>
      </c>
      <c r="AK11" s="731">
        <v>25.017231533</v>
      </c>
      <c r="AL11" s="731">
        <v>26.46778772</v>
      </c>
      <c r="AM11" s="731">
        <v>28.124143859</v>
      </c>
      <c r="AN11" s="731">
        <v>29.064610728000002</v>
      </c>
      <c r="AO11" s="731">
        <v>29.176580405999999</v>
      </c>
      <c r="AP11" s="731">
        <v>29.307641065999999</v>
      </c>
      <c r="AQ11" s="731">
        <v>28.138017132000002</v>
      </c>
      <c r="AR11" s="731">
        <v>29.794878473000001</v>
      </c>
      <c r="AS11" s="731">
        <v>22.49635919</v>
      </c>
      <c r="AT11" s="731">
        <v>22.499124288000001</v>
      </c>
      <c r="AU11" s="731">
        <v>23.089670988999998</v>
      </c>
      <c r="AV11" s="731">
        <v>29.308019045000002</v>
      </c>
      <c r="AW11" s="731">
        <v>27.043620000000001</v>
      </c>
      <c r="AX11" s="731">
        <v>33.967820000000003</v>
      </c>
      <c r="AY11" s="732">
        <v>33.941609999999997</v>
      </c>
      <c r="AZ11" s="732">
        <v>32.953960000000002</v>
      </c>
      <c r="BA11" s="732">
        <v>34.862699999999997</v>
      </c>
      <c r="BB11" s="732">
        <v>34.425669999999997</v>
      </c>
      <c r="BC11" s="732">
        <v>32.643450000000001</v>
      </c>
      <c r="BD11" s="732">
        <v>35.354649999999999</v>
      </c>
      <c r="BE11" s="732">
        <v>26.714379999999998</v>
      </c>
      <c r="BF11" s="732">
        <v>25.881979999999999</v>
      </c>
      <c r="BG11" s="732">
        <v>27.460930000000001</v>
      </c>
      <c r="BH11" s="732">
        <v>33.95467</v>
      </c>
      <c r="BI11" s="732">
        <v>31.353739999999998</v>
      </c>
      <c r="BJ11" s="732">
        <v>36.47878</v>
      </c>
      <c r="BK11" s="732">
        <v>37.557989999999997</v>
      </c>
      <c r="BL11" s="732">
        <v>35.583689999999997</v>
      </c>
      <c r="BM11" s="732">
        <v>38.11016</v>
      </c>
      <c r="BN11" s="732">
        <v>36.578240000000001</v>
      </c>
      <c r="BO11" s="732">
        <v>35.114539999999998</v>
      </c>
      <c r="BP11" s="732">
        <v>38.577719999999999</v>
      </c>
      <c r="BQ11" s="732">
        <v>29.232250000000001</v>
      </c>
      <c r="BR11" s="732">
        <v>27.75827</v>
      </c>
      <c r="BS11" s="732">
        <v>30.076550000000001</v>
      </c>
      <c r="BT11" s="732">
        <v>36.213749999999997</v>
      </c>
      <c r="BU11" s="732">
        <v>34.13476</v>
      </c>
      <c r="BV11" s="732">
        <v>37.186540000000001</v>
      </c>
    </row>
    <row r="12" spans="1:74" ht="11.1" customHeight="1" x14ac:dyDescent="0.2">
      <c r="A12" s="518" t="s">
        <v>1218</v>
      </c>
      <c r="B12" s="519" t="s">
        <v>1328</v>
      </c>
      <c r="C12" s="731">
        <v>2.0113707110000001</v>
      </c>
      <c r="D12" s="731">
        <v>2.5263937589999999</v>
      </c>
      <c r="E12" s="731">
        <v>4.2001654549999996</v>
      </c>
      <c r="F12" s="731">
        <v>4.6461027880000003</v>
      </c>
      <c r="G12" s="731">
        <v>5.6054859800000001</v>
      </c>
      <c r="H12" s="731">
        <v>6.1094939119999996</v>
      </c>
      <c r="I12" s="731">
        <v>5.6898626930000002</v>
      </c>
      <c r="J12" s="731">
        <v>5.374119394</v>
      </c>
      <c r="K12" s="731">
        <v>5.0589946619999999</v>
      </c>
      <c r="L12" s="731">
        <v>4.7709950760000002</v>
      </c>
      <c r="M12" s="731">
        <v>3.3723608999999999</v>
      </c>
      <c r="N12" s="731">
        <v>3.3575164989999999</v>
      </c>
      <c r="O12" s="731">
        <v>3.2878421100000002</v>
      </c>
      <c r="P12" s="731">
        <v>3.862710603</v>
      </c>
      <c r="Q12" s="731">
        <v>5.0091143149999997</v>
      </c>
      <c r="R12" s="731">
        <v>6.0023999479999999</v>
      </c>
      <c r="S12" s="731">
        <v>6.7877244069999998</v>
      </c>
      <c r="T12" s="731">
        <v>7.3474862559999998</v>
      </c>
      <c r="U12" s="731">
        <v>6.6913073829999998</v>
      </c>
      <c r="V12" s="731">
        <v>6.6335520260000003</v>
      </c>
      <c r="W12" s="731">
        <v>5.9109033249999996</v>
      </c>
      <c r="X12" s="731">
        <v>4.9262676990000003</v>
      </c>
      <c r="Y12" s="731">
        <v>3.711003957</v>
      </c>
      <c r="Z12" s="731">
        <v>3.082523423</v>
      </c>
      <c r="AA12" s="731">
        <v>3.5460793819999998</v>
      </c>
      <c r="AB12" s="731">
        <v>3.7976078690000001</v>
      </c>
      <c r="AC12" s="731">
        <v>5.8412723309999999</v>
      </c>
      <c r="AD12" s="731">
        <v>6.6901811899999997</v>
      </c>
      <c r="AE12" s="731">
        <v>7.0954023929999996</v>
      </c>
      <c r="AF12" s="731">
        <v>7.8981032239999998</v>
      </c>
      <c r="AG12" s="731">
        <v>8.0531010710000004</v>
      </c>
      <c r="AH12" s="731">
        <v>7.8027319049999999</v>
      </c>
      <c r="AI12" s="731">
        <v>6.7537196369999997</v>
      </c>
      <c r="AJ12" s="731">
        <v>6.0401778430000004</v>
      </c>
      <c r="AK12" s="731">
        <v>4.3229624820000003</v>
      </c>
      <c r="AL12" s="731">
        <v>3.4234071180000001</v>
      </c>
      <c r="AM12" s="731">
        <v>4.6476435340000002</v>
      </c>
      <c r="AN12" s="731">
        <v>5.6665875210000003</v>
      </c>
      <c r="AO12" s="731">
        <v>6.3740009039999999</v>
      </c>
      <c r="AP12" s="731">
        <v>7.9746007319999999</v>
      </c>
      <c r="AQ12" s="731">
        <v>9.6463747929999997</v>
      </c>
      <c r="AR12" s="731">
        <v>9.4442520729999995</v>
      </c>
      <c r="AS12" s="731">
        <v>10.287353626</v>
      </c>
      <c r="AT12" s="731">
        <v>9.2900247650000001</v>
      </c>
      <c r="AU12" s="731">
        <v>7.6903138090000001</v>
      </c>
      <c r="AV12" s="731">
        <v>7.263142148</v>
      </c>
      <c r="AW12" s="731">
        <v>5.4309969999999996</v>
      </c>
      <c r="AX12" s="731">
        <v>4.7248099999999997</v>
      </c>
      <c r="AY12" s="732">
        <v>6.1241390000000004</v>
      </c>
      <c r="AZ12" s="732">
        <v>7.3206920000000002</v>
      </c>
      <c r="BA12" s="732">
        <v>8.6932030000000005</v>
      </c>
      <c r="BB12" s="732">
        <v>10.47321</v>
      </c>
      <c r="BC12" s="732">
        <v>12.45838</v>
      </c>
      <c r="BD12" s="732">
        <v>12.12189</v>
      </c>
      <c r="BE12" s="732">
        <v>13.260479999999999</v>
      </c>
      <c r="BF12" s="732">
        <v>12.13269</v>
      </c>
      <c r="BG12" s="732">
        <v>10.166679999999999</v>
      </c>
      <c r="BH12" s="732">
        <v>9.6347120000000004</v>
      </c>
      <c r="BI12" s="732">
        <v>7.4136850000000001</v>
      </c>
      <c r="BJ12" s="732">
        <v>6.1716379999999997</v>
      </c>
      <c r="BK12" s="732">
        <v>7.9237380000000002</v>
      </c>
      <c r="BL12" s="732">
        <v>9.0749449999999996</v>
      </c>
      <c r="BM12" s="732">
        <v>11.39986</v>
      </c>
      <c r="BN12" s="732">
        <v>13.821910000000001</v>
      </c>
      <c r="BO12" s="732">
        <v>15.816000000000001</v>
      </c>
      <c r="BP12" s="732">
        <v>16.17379</v>
      </c>
      <c r="BQ12" s="732">
        <v>17.444299999999998</v>
      </c>
      <c r="BR12" s="732">
        <v>16.052759999999999</v>
      </c>
      <c r="BS12" s="732">
        <v>13.562379999999999</v>
      </c>
      <c r="BT12" s="732">
        <v>12.172969999999999</v>
      </c>
      <c r="BU12" s="732">
        <v>9.470027</v>
      </c>
      <c r="BV12" s="732">
        <v>7.6106389999999999</v>
      </c>
    </row>
    <row r="13" spans="1:74" ht="11.1" customHeight="1" x14ac:dyDescent="0.2">
      <c r="A13" s="518" t="s">
        <v>1219</v>
      </c>
      <c r="B13" s="519" t="s">
        <v>1066</v>
      </c>
      <c r="C13" s="731">
        <v>2.83509272</v>
      </c>
      <c r="D13" s="731">
        <v>2.483653565</v>
      </c>
      <c r="E13" s="731">
        <v>2.7602272750000001</v>
      </c>
      <c r="F13" s="731">
        <v>2.4394207520000002</v>
      </c>
      <c r="G13" s="731">
        <v>2.5312207039999999</v>
      </c>
      <c r="H13" s="731">
        <v>2.60795449</v>
      </c>
      <c r="I13" s="731">
        <v>2.7518554740000001</v>
      </c>
      <c r="J13" s="731">
        <v>2.7789265900000002</v>
      </c>
      <c r="K13" s="731">
        <v>2.5093160669999999</v>
      </c>
      <c r="L13" s="731">
        <v>2.5192473770000001</v>
      </c>
      <c r="M13" s="731">
        <v>2.6582102710000002</v>
      </c>
      <c r="N13" s="731">
        <v>2.8498886159999999</v>
      </c>
      <c r="O13" s="731">
        <v>2.8523723890000001</v>
      </c>
      <c r="P13" s="731">
        <v>2.592616155</v>
      </c>
      <c r="Q13" s="731">
        <v>2.733876312</v>
      </c>
      <c r="R13" s="731">
        <v>2.3982216460000001</v>
      </c>
      <c r="S13" s="731">
        <v>2.4932074929999999</v>
      </c>
      <c r="T13" s="731">
        <v>2.6284628489999999</v>
      </c>
      <c r="U13" s="731">
        <v>2.750952297</v>
      </c>
      <c r="V13" s="731">
        <v>2.6997930210000001</v>
      </c>
      <c r="W13" s="731">
        <v>2.385446671</v>
      </c>
      <c r="X13" s="731">
        <v>2.4541334849999998</v>
      </c>
      <c r="Y13" s="731">
        <v>2.483504881</v>
      </c>
      <c r="Z13" s="731">
        <v>2.5353854180000002</v>
      </c>
      <c r="AA13" s="731">
        <v>2.5522215799999999</v>
      </c>
      <c r="AB13" s="731">
        <v>2.2127163950000002</v>
      </c>
      <c r="AC13" s="731">
        <v>2.3030809250000002</v>
      </c>
      <c r="AD13" s="731">
        <v>2.0456035400000001</v>
      </c>
      <c r="AE13" s="731">
        <v>2.3112592250000001</v>
      </c>
      <c r="AF13" s="731">
        <v>2.3209862870000002</v>
      </c>
      <c r="AG13" s="731">
        <v>2.5337459560000002</v>
      </c>
      <c r="AH13" s="731">
        <v>2.5650765739999999</v>
      </c>
      <c r="AI13" s="731">
        <v>2.3484427440000002</v>
      </c>
      <c r="AJ13" s="731">
        <v>2.2332982010000002</v>
      </c>
      <c r="AK13" s="731">
        <v>2.2448919159999998</v>
      </c>
      <c r="AL13" s="731">
        <v>2.4403968869999999</v>
      </c>
      <c r="AM13" s="731">
        <v>2.4756550860000002</v>
      </c>
      <c r="AN13" s="731">
        <v>2.2884252269999998</v>
      </c>
      <c r="AO13" s="731">
        <v>2.389182232</v>
      </c>
      <c r="AP13" s="731">
        <v>2.1899878949999998</v>
      </c>
      <c r="AQ13" s="731">
        <v>2.3311638870000002</v>
      </c>
      <c r="AR13" s="731">
        <v>2.1590474209999999</v>
      </c>
      <c r="AS13" s="731">
        <v>2.3359284150000001</v>
      </c>
      <c r="AT13" s="731">
        <v>2.5241615569999998</v>
      </c>
      <c r="AU13" s="731">
        <v>2.1538309920000001</v>
      </c>
      <c r="AV13" s="731">
        <v>2.0992292140000002</v>
      </c>
      <c r="AW13" s="731">
        <v>2.133667</v>
      </c>
      <c r="AX13" s="731">
        <v>2.4007390000000002</v>
      </c>
      <c r="AY13" s="732">
        <v>2.9115069999999998</v>
      </c>
      <c r="AZ13" s="732">
        <v>2.6223290000000001</v>
      </c>
      <c r="BA13" s="732">
        <v>2.5719820000000002</v>
      </c>
      <c r="BB13" s="732">
        <v>2.4661080000000002</v>
      </c>
      <c r="BC13" s="732">
        <v>2.6298249999999999</v>
      </c>
      <c r="BD13" s="732">
        <v>2.402628</v>
      </c>
      <c r="BE13" s="732">
        <v>2.6505899999999998</v>
      </c>
      <c r="BF13" s="732">
        <v>2.681025</v>
      </c>
      <c r="BG13" s="732">
        <v>2.276996</v>
      </c>
      <c r="BH13" s="732">
        <v>2.1807759999999998</v>
      </c>
      <c r="BI13" s="732">
        <v>2.2301510000000002</v>
      </c>
      <c r="BJ13" s="732">
        <v>2.7661750000000001</v>
      </c>
      <c r="BK13" s="732">
        <v>3.1765119999999998</v>
      </c>
      <c r="BL13" s="732">
        <v>2.7541289999999998</v>
      </c>
      <c r="BM13" s="732">
        <v>2.6674910000000001</v>
      </c>
      <c r="BN13" s="732">
        <v>2.673762</v>
      </c>
      <c r="BO13" s="732">
        <v>2.8270870000000001</v>
      </c>
      <c r="BP13" s="732">
        <v>2.5017809999999998</v>
      </c>
      <c r="BQ13" s="732">
        <v>2.8134670000000002</v>
      </c>
      <c r="BR13" s="732">
        <v>2.8445</v>
      </c>
      <c r="BS13" s="732">
        <v>2.3742139999999998</v>
      </c>
      <c r="BT13" s="732">
        <v>2.246899</v>
      </c>
      <c r="BU13" s="732">
        <v>2.3198259999999999</v>
      </c>
      <c r="BV13" s="732">
        <v>2.8743280000000002</v>
      </c>
    </row>
    <row r="14" spans="1:74" ht="11.1" customHeight="1" x14ac:dyDescent="0.2">
      <c r="A14" s="518" t="s">
        <v>1220</v>
      </c>
      <c r="B14" s="519" t="s">
        <v>87</v>
      </c>
      <c r="C14" s="731">
        <v>1.38259964</v>
      </c>
      <c r="D14" s="731">
        <v>1.238879219</v>
      </c>
      <c r="E14" s="731">
        <v>1.3845126619999999</v>
      </c>
      <c r="F14" s="731">
        <v>1.3367918329999999</v>
      </c>
      <c r="G14" s="731">
        <v>1.2834570190000001</v>
      </c>
      <c r="H14" s="731">
        <v>1.213937228</v>
      </c>
      <c r="I14" s="731">
        <v>1.3554001259999999</v>
      </c>
      <c r="J14" s="731">
        <v>1.3450315399999999</v>
      </c>
      <c r="K14" s="731">
        <v>1.2969612800000001</v>
      </c>
      <c r="L14" s="731">
        <v>1.229009276</v>
      </c>
      <c r="M14" s="731">
        <v>1.2892570139999999</v>
      </c>
      <c r="N14" s="731">
        <v>1.5709278179999999</v>
      </c>
      <c r="O14" s="731">
        <v>1.341307424</v>
      </c>
      <c r="P14" s="731">
        <v>1.2740925759999999</v>
      </c>
      <c r="Q14" s="731">
        <v>1.366753028</v>
      </c>
      <c r="R14" s="731">
        <v>1.1879366360000001</v>
      </c>
      <c r="S14" s="731">
        <v>1.38262025</v>
      </c>
      <c r="T14" s="731">
        <v>1.299834782</v>
      </c>
      <c r="U14" s="731">
        <v>1.3696112949999999</v>
      </c>
      <c r="V14" s="731">
        <v>1.3670550370000001</v>
      </c>
      <c r="W14" s="731">
        <v>1.3279076910000001</v>
      </c>
      <c r="X14" s="731">
        <v>1.273090287</v>
      </c>
      <c r="Y14" s="731">
        <v>1.330843628</v>
      </c>
      <c r="Z14" s="731">
        <v>1.4126393660000001</v>
      </c>
      <c r="AA14" s="731">
        <v>1.347889549</v>
      </c>
      <c r="AB14" s="731">
        <v>1.2519351519999999</v>
      </c>
      <c r="AC14" s="731">
        <v>1.378336518</v>
      </c>
      <c r="AD14" s="731">
        <v>1.227050373</v>
      </c>
      <c r="AE14" s="731">
        <v>1.3044456170000001</v>
      </c>
      <c r="AF14" s="731">
        <v>1.2943282659999999</v>
      </c>
      <c r="AG14" s="731">
        <v>1.34196666</v>
      </c>
      <c r="AH14" s="731">
        <v>1.362412403</v>
      </c>
      <c r="AI14" s="731">
        <v>1.3380929800000001</v>
      </c>
      <c r="AJ14" s="731">
        <v>1.102883595</v>
      </c>
      <c r="AK14" s="731">
        <v>0.94138361599999998</v>
      </c>
      <c r="AL14" s="731">
        <v>1.140239271</v>
      </c>
      <c r="AM14" s="731">
        <v>1.229389609</v>
      </c>
      <c r="AN14" s="731">
        <v>1.2330506999999999</v>
      </c>
      <c r="AO14" s="731">
        <v>1.4734815269999999</v>
      </c>
      <c r="AP14" s="731">
        <v>1.4101463169999999</v>
      </c>
      <c r="AQ14" s="731">
        <v>1.4101481899999999</v>
      </c>
      <c r="AR14" s="731">
        <v>1.335808484</v>
      </c>
      <c r="AS14" s="731">
        <v>1.4005205460000001</v>
      </c>
      <c r="AT14" s="731">
        <v>1.3959772399999999</v>
      </c>
      <c r="AU14" s="731">
        <v>1.3566935040000001</v>
      </c>
      <c r="AV14" s="731">
        <v>1.340774836</v>
      </c>
      <c r="AW14" s="731">
        <v>0.92822260000000001</v>
      </c>
      <c r="AX14" s="731">
        <v>1.2202869999999999</v>
      </c>
      <c r="AY14" s="732">
        <v>1.2015739999999999</v>
      </c>
      <c r="AZ14" s="732">
        <v>1.207427</v>
      </c>
      <c r="BA14" s="732">
        <v>1.4345410000000001</v>
      </c>
      <c r="BB14" s="732">
        <v>1.414442</v>
      </c>
      <c r="BC14" s="732">
        <v>1.475371</v>
      </c>
      <c r="BD14" s="732">
        <v>1.350444</v>
      </c>
      <c r="BE14" s="732">
        <v>1.403967</v>
      </c>
      <c r="BF14" s="732">
        <v>1.4295789999999999</v>
      </c>
      <c r="BG14" s="732">
        <v>1.3845510000000001</v>
      </c>
      <c r="BH14" s="732">
        <v>1.3253680000000001</v>
      </c>
      <c r="BI14" s="732">
        <v>0.92722550000000004</v>
      </c>
      <c r="BJ14" s="732">
        <v>1.2697000000000001</v>
      </c>
      <c r="BK14" s="732">
        <v>1.2340059999999999</v>
      </c>
      <c r="BL14" s="732">
        <v>1.260065</v>
      </c>
      <c r="BM14" s="732">
        <v>1.4356690000000001</v>
      </c>
      <c r="BN14" s="732">
        <v>1.4557070000000001</v>
      </c>
      <c r="BO14" s="732">
        <v>1.5015400000000001</v>
      </c>
      <c r="BP14" s="732">
        <v>1.3746700000000001</v>
      </c>
      <c r="BQ14" s="732">
        <v>1.4264190000000001</v>
      </c>
      <c r="BR14" s="732">
        <v>1.458564</v>
      </c>
      <c r="BS14" s="732">
        <v>1.4193119999999999</v>
      </c>
      <c r="BT14" s="732">
        <v>1.387308</v>
      </c>
      <c r="BU14" s="732">
        <v>0.96020070000000002</v>
      </c>
      <c r="BV14" s="732">
        <v>1.2045239999999999</v>
      </c>
    </row>
    <row r="15" spans="1:74" ht="11.1" customHeight="1" x14ac:dyDescent="0.2">
      <c r="A15" s="518" t="s">
        <v>1221</v>
      </c>
      <c r="B15" s="519" t="s">
        <v>352</v>
      </c>
      <c r="C15" s="731">
        <v>-0.43536599999999998</v>
      </c>
      <c r="D15" s="731">
        <v>-0.507911</v>
      </c>
      <c r="E15" s="731">
        <v>-0.52103500000000003</v>
      </c>
      <c r="F15" s="731">
        <v>-0.43872899999999998</v>
      </c>
      <c r="G15" s="731">
        <v>-0.42316799999999999</v>
      </c>
      <c r="H15" s="731">
        <v>-0.56751600000000002</v>
      </c>
      <c r="I15" s="731">
        <v>-0.759494</v>
      </c>
      <c r="J15" s="731">
        <v>-0.63823399999999997</v>
      </c>
      <c r="K15" s="731">
        <v>-0.60608099999999998</v>
      </c>
      <c r="L15" s="731">
        <v>-0.462982</v>
      </c>
      <c r="M15" s="731">
        <v>-0.478107</v>
      </c>
      <c r="N15" s="731">
        <v>-0.65592499999999998</v>
      </c>
      <c r="O15" s="731">
        <v>-0.54733100000000001</v>
      </c>
      <c r="P15" s="731">
        <v>-0.31514399999999998</v>
      </c>
      <c r="Q15" s="731">
        <v>-0.48996200000000001</v>
      </c>
      <c r="R15" s="731">
        <v>-0.37689800000000001</v>
      </c>
      <c r="S15" s="731">
        <v>-0.39008300000000001</v>
      </c>
      <c r="T15" s="731">
        <v>-0.43332399999999999</v>
      </c>
      <c r="U15" s="731">
        <v>-0.64446899999999996</v>
      </c>
      <c r="V15" s="731">
        <v>-0.74723499999999998</v>
      </c>
      <c r="W15" s="731">
        <v>-0.60311300000000001</v>
      </c>
      <c r="X15" s="731">
        <v>-0.49220199999999997</v>
      </c>
      <c r="Y15" s="731">
        <v>-0.34270699999999998</v>
      </c>
      <c r="Z15" s="731">
        <v>-0.52207099999999995</v>
      </c>
      <c r="AA15" s="731">
        <v>-0.32300899999999999</v>
      </c>
      <c r="AB15" s="731">
        <v>-0.38871899999999998</v>
      </c>
      <c r="AC15" s="731">
        <v>-0.40894200000000003</v>
      </c>
      <c r="AD15" s="731">
        <v>-0.10322099999999999</v>
      </c>
      <c r="AE15" s="731">
        <v>-0.36828100000000003</v>
      </c>
      <c r="AF15" s="731">
        <v>-0.38529600000000003</v>
      </c>
      <c r="AG15" s="731">
        <v>-0.62234699999999998</v>
      </c>
      <c r="AH15" s="731">
        <v>-0.57901199999999997</v>
      </c>
      <c r="AI15" s="731">
        <v>-0.67121399999999998</v>
      </c>
      <c r="AJ15" s="731">
        <v>-0.372614</v>
      </c>
      <c r="AK15" s="731">
        <v>-0.50877499999999998</v>
      </c>
      <c r="AL15" s="731">
        <v>-0.52931399999999995</v>
      </c>
      <c r="AM15" s="731">
        <v>-0.37679099999999999</v>
      </c>
      <c r="AN15" s="731">
        <v>-0.24667700000000001</v>
      </c>
      <c r="AO15" s="731">
        <v>-0.35306399999999999</v>
      </c>
      <c r="AP15" s="731">
        <v>-0.32502999999999999</v>
      </c>
      <c r="AQ15" s="731">
        <v>-0.36673299999999998</v>
      </c>
      <c r="AR15" s="731">
        <v>-0.49893100000000001</v>
      </c>
      <c r="AS15" s="731">
        <v>-0.68562599999999996</v>
      </c>
      <c r="AT15" s="731">
        <v>-0.78363799999999995</v>
      </c>
      <c r="AU15" s="731">
        <v>-0.524729</v>
      </c>
      <c r="AV15" s="731">
        <v>-0.42324299999999998</v>
      </c>
      <c r="AW15" s="731">
        <v>-0.49030059999999998</v>
      </c>
      <c r="AX15" s="731">
        <v>-0.50714110000000001</v>
      </c>
      <c r="AY15" s="732">
        <v>-0.39213110000000001</v>
      </c>
      <c r="AZ15" s="732">
        <v>-0.27455970000000002</v>
      </c>
      <c r="BA15" s="732">
        <v>-0.3985554</v>
      </c>
      <c r="BB15" s="732">
        <v>-0.30707289999999998</v>
      </c>
      <c r="BC15" s="732">
        <v>-0.368427</v>
      </c>
      <c r="BD15" s="732">
        <v>-0.54415250000000004</v>
      </c>
      <c r="BE15" s="732">
        <v>-0.74899130000000003</v>
      </c>
      <c r="BF15" s="732">
        <v>-0.82031010000000004</v>
      </c>
      <c r="BG15" s="732">
        <v>-0.52094309999999999</v>
      </c>
      <c r="BH15" s="732">
        <v>-0.41675610000000002</v>
      </c>
      <c r="BI15" s="732">
        <v>-0.46588380000000001</v>
      </c>
      <c r="BJ15" s="732">
        <v>-0.4819445</v>
      </c>
      <c r="BK15" s="732">
        <v>-0.35730889999999998</v>
      </c>
      <c r="BL15" s="732">
        <v>-0.26343070000000002</v>
      </c>
      <c r="BM15" s="732">
        <v>-0.30357450000000002</v>
      </c>
      <c r="BN15" s="732">
        <v>-0.22544690000000001</v>
      </c>
      <c r="BO15" s="732">
        <v>-0.36354039999999999</v>
      </c>
      <c r="BP15" s="732">
        <v>-0.57052499999999995</v>
      </c>
      <c r="BQ15" s="732">
        <v>-0.86440930000000005</v>
      </c>
      <c r="BR15" s="732">
        <v>-0.80716739999999998</v>
      </c>
      <c r="BS15" s="732">
        <v>-0.55156669999999997</v>
      </c>
      <c r="BT15" s="732">
        <v>-0.42811090000000002</v>
      </c>
      <c r="BU15" s="732">
        <v>-0.44342120000000002</v>
      </c>
      <c r="BV15" s="732">
        <v>-0.52668190000000004</v>
      </c>
    </row>
    <row r="16" spans="1:74" ht="11.1" customHeight="1" x14ac:dyDescent="0.2">
      <c r="A16" s="518" t="s">
        <v>1222</v>
      </c>
      <c r="B16" s="519" t="s">
        <v>1329</v>
      </c>
      <c r="C16" s="731">
        <v>1.946636397</v>
      </c>
      <c r="D16" s="731">
        <v>1.4910144759999999</v>
      </c>
      <c r="E16" s="731">
        <v>1.5189163990000001</v>
      </c>
      <c r="F16" s="731">
        <v>1.1790280710000001</v>
      </c>
      <c r="G16" s="731">
        <v>1.720070352</v>
      </c>
      <c r="H16" s="731">
        <v>1.792790211</v>
      </c>
      <c r="I16" s="731">
        <v>1.68688623</v>
      </c>
      <c r="J16" s="731">
        <v>1.6096509560000001</v>
      </c>
      <c r="K16" s="731">
        <v>1.542843639</v>
      </c>
      <c r="L16" s="731">
        <v>1.427025609</v>
      </c>
      <c r="M16" s="731">
        <v>1.542535607</v>
      </c>
      <c r="N16" s="731">
        <v>2.582004886</v>
      </c>
      <c r="O16" s="731">
        <v>6.3480329119999999</v>
      </c>
      <c r="P16" s="731">
        <v>1.4507500259999999</v>
      </c>
      <c r="Q16" s="731">
        <v>1.3684119720000001</v>
      </c>
      <c r="R16" s="731">
        <v>1.4462489270000001</v>
      </c>
      <c r="S16" s="731">
        <v>1.4528924409999999</v>
      </c>
      <c r="T16" s="731">
        <v>1.795021902</v>
      </c>
      <c r="U16" s="731">
        <v>1.7836900849999999</v>
      </c>
      <c r="V16" s="731">
        <v>1.828892162</v>
      </c>
      <c r="W16" s="731">
        <v>1.7615771179999999</v>
      </c>
      <c r="X16" s="731">
        <v>1.4725601479999999</v>
      </c>
      <c r="Y16" s="731">
        <v>1.564907265</v>
      </c>
      <c r="Z16" s="731">
        <v>1.655502035</v>
      </c>
      <c r="AA16" s="731">
        <v>2.1120584660000001</v>
      </c>
      <c r="AB16" s="731">
        <v>1.4271732020000001</v>
      </c>
      <c r="AC16" s="731">
        <v>1.3175465749999999</v>
      </c>
      <c r="AD16" s="731">
        <v>1.095543497</v>
      </c>
      <c r="AE16" s="731">
        <v>1.607432333</v>
      </c>
      <c r="AF16" s="731">
        <v>1.443888944</v>
      </c>
      <c r="AG16" s="731">
        <v>1.6578299670000001</v>
      </c>
      <c r="AH16" s="731">
        <v>1.6435796110000001</v>
      </c>
      <c r="AI16" s="731">
        <v>1.424849324</v>
      </c>
      <c r="AJ16" s="731">
        <v>1.0652351879999999</v>
      </c>
      <c r="AK16" s="731">
        <v>1.1534826819999999</v>
      </c>
      <c r="AL16" s="731">
        <v>1.3689651300000001</v>
      </c>
      <c r="AM16" s="731">
        <v>1.527537387</v>
      </c>
      <c r="AN16" s="731">
        <v>1.186653336</v>
      </c>
      <c r="AO16" s="731">
        <v>1.31500646</v>
      </c>
      <c r="AP16" s="731">
        <v>1.1642739799999999</v>
      </c>
      <c r="AQ16" s="731">
        <v>1.2170574949999999</v>
      </c>
      <c r="AR16" s="731">
        <v>1.5827437639999999</v>
      </c>
      <c r="AS16" s="731">
        <v>1.772192523</v>
      </c>
      <c r="AT16" s="731">
        <v>1.6420809649999999</v>
      </c>
      <c r="AU16" s="731">
        <v>1.1732101049999999</v>
      </c>
      <c r="AV16" s="731">
        <v>1.147870972</v>
      </c>
      <c r="AW16" s="731">
        <v>0.80590459999999997</v>
      </c>
      <c r="AX16" s="731">
        <v>1.2160089999999999</v>
      </c>
      <c r="AY16" s="732">
        <v>1.4998180000000001</v>
      </c>
      <c r="AZ16" s="732">
        <v>1.1066260000000001</v>
      </c>
      <c r="BA16" s="732">
        <v>1.232634</v>
      </c>
      <c r="BB16" s="732">
        <v>1.058152</v>
      </c>
      <c r="BC16" s="732">
        <v>1.1397299999999999</v>
      </c>
      <c r="BD16" s="732">
        <v>1.5195909999999999</v>
      </c>
      <c r="BE16" s="732">
        <v>1.7045889999999999</v>
      </c>
      <c r="BF16" s="732">
        <v>1.5858829999999999</v>
      </c>
      <c r="BG16" s="732">
        <v>1.1293690000000001</v>
      </c>
      <c r="BH16" s="732">
        <v>0.85564090000000004</v>
      </c>
      <c r="BI16" s="732">
        <v>0.86638139999999997</v>
      </c>
      <c r="BJ16" s="732">
        <v>1.390514</v>
      </c>
      <c r="BK16" s="732">
        <v>1.4640740000000001</v>
      </c>
      <c r="BL16" s="732">
        <v>1.156849</v>
      </c>
      <c r="BM16" s="732">
        <v>1.351205</v>
      </c>
      <c r="BN16" s="732">
        <v>1.1237550000000001</v>
      </c>
      <c r="BO16" s="732">
        <v>1.097019</v>
      </c>
      <c r="BP16" s="732">
        <v>1.508888</v>
      </c>
      <c r="BQ16" s="732">
        <v>1.7244600000000001</v>
      </c>
      <c r="BR16" s="732">
        <v>1.5980129999999999</v>
      </c>
      <c r="BS16" s="732">
        <v>1.1246609999999999</v>
      </c>
      <c r="BT16" s="732">
        <v>0.88596419999999998</v>
      </c>
      <c r="BU16" s="732">
        <v>0.76938019999999996</v>
      </c>
      <c r="BV16" s="732">
        <v>1.259182</v>
      </c>
    </row>
    <row r="17" spans="1:74" ht="11.1" customHeight="1" x14ac:dyDescent="0.2">
      <c r="A17" s="518" t="s">
        <v>1223</v>
      </c>
      <c r="B17" s="519" t="s">
        <v>85</v>
      </c>
      <c r="C17" s="731">
        <v>0.34936725800000001</v>
      </c>
      <c r="D17" s="731">
        <v>0.308383348</v>
      </c>
      <c r="E17" s="731">
        <v>0.35808757299999999</v>
      </c>
      <c r="F17" s="731">
        <v>0.29996994900000001</v>
      </c>
      <c r="G17" s="731">
        <v>0.35029007200000001</v>
      </c>
      <c r="H17" s="731">
        <v>0.32378658100000002</v>
      </c>
      <c r="I17" s="731">
        <v>0.36901887</v>
      </c>
      <c r="J17" s="731">
        <v>0.35979762599999998</v>
      </c>
      <c r="K17" s="731">
        <v>0.345600827</v>
      </c>
      <c r="L17" s="731">
        <v>0.326487794</v>
      </c>
      <c r="M17" s="731">
        <v>0.35229122699999998</v>
      </c>
      <c r="N17" s="731">
        <v>0.38335661199999999</v>
      </c>
      <c r="O17" s="731">
        <v>0.34419586099999999</v>
      </c>
      <c r="P17" s="731">
        <v>0.33699916099999999</v>
      </c>
      <c r="Q17" s="731">
        <v>0.34759251099999999</v>
      </c>
      <c r="R17" s="731">
        <v>0.35411205099999998</v>
      </c>
      <c r="S17" s="731">
        <v>0.38927535899999999</v>
      </c>
      <c r="T17" s="731">
        <v>0.31618175599999998</v>
      </c>
      <c r="U17" s="731">
        <v>0.35894971599999997</v>
      </c>
      <c r="V17" s="731">
        <v>0.39247206699999998</v>
      </c>
      <c r="W17" s="731">
        <v>0.33171762999999999</v>
      </c>
      <c r="X17" s="731">
        <v>0.25432616299999999</v>
      </c>
      <c r="Y17" s="731">
        <v>0.31103460199999999</v>
      </c>
      <c r="Z17" s="731">
        <v>0.34920659599999998</v>
      </c>
      <c r="AA17" s="731">
        <v>0.360177366</v>
      </c>
      <c r="AB17" s="731">
        <v>0.35055665200000002</v>
      </c>
      <c r="AC17" s="731">
        <v>0.38328604500000002</v>
      </c>
      <c r="AD17" s="731">
        <v>0.32851513799999998</v>
      </c>
      <c r="AE17" s="731">
        <v>0.32437474999999999</v>
      </c>
      <c r="AF17" s="731">
        <v>0.32890024299999998</v>
      </c>
      <c r="AG17" s="731">
        <v>0.37243416800000001</v>
      </c>
      <c r="AH17" s="731">
        <v>0.37724755199999999</v>
      </c>
      <c r="AI17" s="731">
        <v>0.341987294</v>
      </c>
      <c r="AJ17" s="731">
        <v>0.189449443</v>
      </c>
      <c r="AK17" s="731">
        <v>0.32581763899999999</v>
      </c>
      <c r="AL17" s="731">
        <v>0.35392033699999997</v>
      </c>
      <c r="AM17" s="731">
        <v>0.35370122300000001</v>
      </c>
      <c r="AN17" s="731">
        <v>0.369529622</v>
      </c>
      <c r="AO17" s="731">
        <v>0.28762928300000001</v>
      </c>
      <c r="AP17" s="731">
        <v>0.15005468</v>
      </c>
      <c r="AQ17" s="731">
        <v>0.16055824699999999</v>
      </c>
      <c r="AR17" s="731">
        <v>0.13321082000000001</v>
      </c>
      <c r="AS17" s="731">
        <v>0.161638534</v>
      </c>
      <c r="AT17" s="731">
        <v>0.303348016</v>
      </c>
      <c r="AU17" s="731">
        <v>0.29669475099999998</v>
      </c>
      <c r="AV17" s="731">
        <v>0.238287153</v>
      </c>
      <c r="AW17" s="731">
        <v>0.32264300000000001</v>
      </c>
      <c r="AX17" s="731">
        <v>0.29345290000000002</v>
      </c>
      <c r="AY17" s="732">
        <v>0.4700415</v>
      </c>
      <c r="AZ17" s="732">
        <v>0.34439779999999998</v>
      </c>
      <c r="BA17" s="732">
        <v>0.19056039999999999</v>
      </c>
      <c r="BB17" s="732">
        <v>5.8611799999999999E-2</v>
      </c>
      <c r="BC17" s="732">
        <v>0.1117591</v>
      </c>
      <c r="BD17" s="732">
        <v>8.8941500000000007E-2</v>
      </c>
      <c r="BE17" s="732">
        <v>0.1193529</v>
      </c>
      <c r="BF17" s="732">
        <v>0.2755493</v>
      </c>
      <c r="BG17" s="732">
        <v>0.2437444</v>
      </c>
      <c r="BH17" s="732">
        <v>0.27773029999999999</v>
      </c>
      <c r="BI17" s="732">
        <v>0.32238879999999998</v>
      </c>
      <c r="BJ17" s="732">
        <v>0.32525219999999999</v>
      </c>
      <c r="BK17" s="732">
        <v>0.46812710000000002</v>
      </c>
      <c r="BL17" s="732">
        <v>0.31843329999999997</v>
      </c>
      <c r="BM17" s="732">
        <v>0.2343035</v>
      </c>
      <c r="BN17" s="732">
        <v>0.12735669999999999</v>
      </c>
      <c r="BO17" s="732">
        <v>0.1135285</v>
      </c>
      <c r="BP17" s="732">
        <v>7.9763200000000006E-2</v>
      </c>
      <c r="BQ17" s="732">
        <v>0.1226816</v>
      </c>
      <c r="BR17" s="732">
        <v>0.27599669999999998</v>
      </c>
      <c r="BS17" s="732">
        <v>0.2463166</v>
      </c>
      <c r="BT17" s="732">
        <v>0.17237040000000001</v>
      </c>
      <c r="BU17" s="732">
        <v>0.32904670000000003</v>
      </c>
      <c r="BV17" s="732">
        <v>0.32263249999999999</v>
      </c>
    </row>
    <row r="18" spans="1:74" ht="11.1" customHeight="1" x14ac:dyDescent="0.2">
      <c r="A18" s="518" t="s">
        <v>1348</v>
      </c>
      <c r="B18" s="521" t="s">
        <v>1330</v>
      </c>
      <c r="C18" s="731">
        <v>0.62735458700000002</v>
      </c>
      <c r="D18" s="731">
        <v>0.55293731300000004</v>
      </c>
      <c r="E18" s="731">
        <v>0.56537406599999995</v>
      </c>
      <c r="F18" s="731">
        <v>0.55312734100000005</v>
      </c>
      <c r="G18" s="731">
        <v>0.58556693800000004</v>
      </c>
      <c r="H18" s="731">
        <v>0.593987971</v>
      </c>
      <c r="I18" s="731">
        <v>0.62572821599999995</v>
      </c>
      <c r="J18" s="731">
        <v>0.63578308699999997</v>
      </c>
      <c r="K18" s="731">
        <v>0.55764277200000001</v>
      </c>
      <c r="L18" s="731">
        <v>0.56203412900000005</v>
      </c>
      <c r="M18" s="731">
        <v>0.58472024600000005</v>
      </c>
      <c r="N18" s="731">
        <v>0.63587112499999998</v>
      </c>
      <c r="O18" s="731">
        <v>0.61521048099999998</v>
      </c>
      <c r="P18" s="731">
        <v>0.58157888400000002</v>
      </c>
      <c r="Q18" s="731">
        <v>0.61166877399999997</v>
      </c>
      <c r="R18" s="731">
        <v>0.56632562600000003</v>
      </c>
      <c r="S18" s="731">
        <v>0.57109849099999999</v>
      </c>
      <c r="T18" s="731">
        <v>0.631504073</v>
      </c>
      <c r="U18" s="731">
        <v>0.64017125200000002</v>
      </c>
      <c r="V18" s="731">
        <v>0.63509555299999998</v>
      </c>
      <c r="W18" s="731">
        <v>0.56221997300000004</v>
      </c>
      <c r="X18" s="731">
        <v>0.59973774899999999</v>
      </c>
      <c r="Y18" s="731">
        <v>0.60104939400000001</v>
      </c>
      <c r="Z18" s="731">
        <v>0.62275288100000004</v>
      </c>
      <c r="AA18" s="731">
        <v>0.66630013399999999</v>
      </c>
      <c r="AB18" s="731">
        <v>0.57452535800000004</v>
      </c>
      <c r="AC18" s="731">
        <v>0.60712690700000005</v>
      </c>
      <c r="AD18" s="731">
        <v>0.58054524900000004</v>
      </c>
      <c r="AE18" s="731">
        <v>0.66446807900000004</v>
      </c>
      <c r="AF18" s="731">
        <v>0.648695735</v>
      </c>
      <c r="AG18" s="731">
        <v>0.67071051500000001</v>
      </c>
      <c r="AH18" s="731">
        <v>0.70391893999999999</v>
      </c>
      <c r="AI18" s="731">
        <v>0.64926110699999995</v>
      </c>
      <c r="AJ18" s="731">
        <v>0.64054287899999995</v>
      </c>
      <c r="AK18" s="731">
        <v>0.62768582900000003</v>
      </c>
      <c r="AL18" s="731">
        <v>0.65812174400000001</v>
      </c>
      <c r="AM18" s="731">
        <v>0.65041446999999997</v>
      </c>
      <c r="AN18" s="731">
        <v>0.58469365500000003</v>
      </c>
      <c r="AO18" s="731">
        <v>0.66138178999999997</v>
      </c>
      <c r="AP18" s="731">
        <v>0.62789419400000002</v>
      </c>
      <c r="AQ18" s="731">
        <v>0.62602976799999999</v>
      </c>
      <c r="AR18" s="731">
        <v>0.57215832499999997</v>
      </c>
      <c r="AS18" s="731">
        <v>0.64657802499999995</v>
      </c>
      <c r="AT18" s="731">
        <v>0.65381450900000004</v>
      </c>
      <c r="AU18" s="731">
        <v>0.59578488399999996</v>
      </c>
      <c r="AV18" s="731">
        <v>0.59470019799999996</v>
      </c>
      <c r="AW18" s="731">
        <v>0.60288850000000005</v>
      </c>
      <c r="AX18" s="731">
        <v>0.61013130000000004</v>
      </c>
      <c r="AY18" s="732">
        <v>0.60726179999999996</v>
      </c>
      <c r="AZ18" s="732">
        <v>0.5142388</v>
      </c>
      <c r="BA18" s="732">
        <v>0.61238990000000004</v>
      </c>
      <c r="BB18" s="732">
        <v>0.62818030000000002</v>
      </c>
      <c r="BC18" s="732">
        <v>0.64571920000000005</v>
      </c>
      <c r="BD18" s="732">
        <v>0.55396520000000005</v>
      </c>
      <c r="BE18" s="732">
        <v>0.55683629999999995</v>
      </c>
      <c r="BF18" s="732">
        <v>0.60587170000000001</v>
      </c>
      <c r="BG18" s="732">
        <v>0.57563969999999998</v>
      </c>
      <c r="BH18" s="732">
        <v>0.5951149</v>
      </c>
      <c r="BI18" s="732">
        <v>0.63055819999999996</v>
      </c>
      <c r="BJ18" s="732">
        <v>0.61251</v>
      </c>
      <c r="BK18" s="732">
        <v>0.60502129999999998</v>
      </c>
      <c r="BL18" s="732">
        <v>0.50414559999999997</v>
      </c>
      <c r="BM18" s="732">
        <v>0.61514389999999997</v>
      </c>
      <c r="BN18" s="732">
        <v>0.63641899999999996</v>
      </c>
      <c r="BO18" s="732">
        <v>0.65156119999999995</v>
      </c>
      <c r="BP18" s="732">
        <v>0.54597079999999998</v>
      </c>
      <c r="BQ18" s="732">
        <v>0.53968430000000001</v>
      </c>
      <c r="BR18" s="732">
        <v>0.59348679999999998</v>
      </c>
      <c r="BS18" s="732">
        <v>0.56809390000000004</v>
      </c>
      <c r="BT18" s="732">
        <v>0.60531170000000001</v>
      </c>
      <c r="BU18" s="732">
        <v>0.60453820000000003</v>
      </c>
      <c r="BV18" s="732">
        <v>0.60831849999999998</v>
      </c>
    </row>
    <row r="19" spans="1:74" ht="11.1" customHeight="1" x14ac:dyDescent="0.2">
      <c r="A19" s="518" t="s">
        <v>1224</v>
      </c>
      <c r="B19" s="519" t="s">
        <v>350</v>
      </c>
      <c r="C19" s="731">
        <v>329.75126305999999</v>
      </c>
      <c r="D19" s="731">
        <v>277.54804582000003</v>
      </c>
      <c r="E19" s="731">
        <v>304.99628097999999</v>
      </c>
      <c r="F19" s="731">
        <v>281.89227134999999</v>
      </c>
      <c r="G19" s="731">
        <v>309.76233780000001</v>
      </c>
      <c r="H19" s="731">
        <v>344.61752353000003</v>
      </c>
      <c r="I19" s="731">
        <v>390.20383342999997</v>
      </c>
      <c r="J19" s="731">
        <v>370.38718609</v>
      </c>
      <c r="K19" s="731">
        <v>323.40031343999999</v>
      </c>
      <c r="L19" s="731">
        <v>307.76029617</v>
      </c>
      <c r="M19" s="731">
        <v>297.58536956</v>
      </c>
      <c r="N19" s="731">
        <v>339.54776076000002</v>
      </c>
      <c r="O19" s="731">
        <v>359.43107192999997</v>
      </c>
      <c r="P19" s="731">
        <v>294.61779854999997</v>
      </c>
      <c r="Q19" s="731">
        <v>308.7301162</v>
      </c>
      <c r="R19" s="731">
        <v>288.49658211000002</v>
      </c>
      <c r="S19" s="731">
        <v>325.89317333999998</v>
      </c>
      <c r="T19" s="731">
        <v>358.50792419999999</v>
      </c>
      <c r="U19" s="731">
        <v>396.82871862000002</v>
      </c>
      <c r="V19" s="731">
        <v>393.47373257999999</v>
      </c>
      <c r="W19" s="731">
        <v>342.89770491000002</v>
      </c>
      <c r="X19" s="731">
        <v>311.72833101999998</v>
      </c>
      <c r="Y19" s="731">
        <v>309.04301405000001</v>
      </c>
      <c r="Z19" s="731">
        <v>324.63872100999998</v>
      </c>
      <c r="AA19" s="731">
        <v>345.31489615999999</v>
      </c>
      <c r="AB19" s="731">
        <v>302.59834892999999</v>
      </c>
      <c r="AC19" s="731">
        <v>313.34006556999998</v>
      </c>
      <c r="AD19" s="731">
        <v>284.28984360999999</v>
      </c>
      <c r="AE19" s="731">
        <v>317.46129970999999</v>
      </c>
      <c r="AF19" s="731">
        <v>339.67700070000001</v>
      </c>
      <c r="AG19" s="731">
        <v>395.52272087</v>
      </c>
      <c r="AH19" s="731">
        <v>386.91176435</v>
      </c>
      <c r="AI19" s="731">
        <v>346.86301329999998</v>
      </c>
      <c r="AJ19" s="731">
        <v>306.90613588000002</v>
      </c>
      <c r="AK19" s="731">
        <v>302.15256822999999</v>
      </c>
      <c r="AL19" s="731">
        <v>324.06861391000001</v>
      </c>
      <c r="AM19" s="731">
        <v>325.95389172</v>
      </c>
      <c r="AN19" s="731">
        <v>304.60139206000002</v>
      </c>
      <c r="AO19" s="731">
        <v>293.53241343000002</v>
      </c>
      <c r="AP19" s="731">
        <v>263.72024856000002</v>
      </c>
      <c r="AQ19" s="731">
        <v>291.86831394000001</v>
      </c>
      <c r="AR19" s="731">
        <v>340.25401484999998</v>
      </c>
      <c r="AS19" s="731">
        <v>401.13308691999998</v>
      </c>
      <c r="AT19" s="731">
        <v>386.34720508999999</v>
      </c>
      <c r="AU19" s="731">
        <v>321.67437933000002</v>
      </c>
      <c r="AV19" s="731">
        <v>302.21406897000003</v>
      </c>
      <c r="AW19" s="731">
        <v>286.48039999999997</v>
      </c>
      <c r="AX19" s="731">
        <v>321.5933</v>
      </c>
      <c r="AY19" s="732">
        <v>332.8956</v>
      </c>
      <c r="AZ19" s="732">
        <v>287.63740000000001</v>
      </c>
      <c r="BA19" s="732">
        <v>298.93</v>
      </c>
      <c r="BB19" s="732">
        <v>276.14569999999998</v>
      </c>
      <c r="BC19" s="732">
        <v>305.14049999999997</v>
      </c>
      <c r="BD19" s="732">
        <v>349.11739999999998</v>
      </c>
      <c r="BE19" s="732">
        <v>397.74090000000001</v>
      </c>
      <c r="BF19" s="732">
        <v>378.5299</v>
      </c>
      <c r="BG19" s="732">
        <v>322.38</v>
      </c>
      <c r="BH19" s="732">
        <v>303.79000000000002</v>
      </c>
      <c r="BI19" s="732">
        <v>292.86349999999999</v>
      </c>
      <c r="BJ19" s="732">
        <v>338.51589999999999</v>
      </c>
      <c r="BK19" s="732">
        <v>338.05599999999998</v>
      </c>
      <c r="BL19" s="732">
        <v>293.21359999999999</v>
      </c>
      <c r="BM19" s="732">
        <v>304.71800000000002</v>
      </c>
      <c r="BN19" s="732">
        <v>280.9434</v>
      </c>
      <c r="BO19" s="732">
        <v>310.15039999999999</v>
      </c>
      <c r="BP19" s="732">
        <v>354.69209999999998</v>
      </c>
      <c r="BQ19" s="732">
        <v>403.56</v>
      </c>
      <c r="BR19" s="732">
        <v>383.96449999999999</v>
      </c>
      <c r="BS19" s="732">
        <v>326.83190000000002</v>
      </c>
      <c r="BT19" s="732">
        <v>307.82580000000002</v>
      </c>
      <c r="BU19" s="732">
        <v>296.63740000000001</v>
      </c>
      <c r="BV19" s="732">
        <v>342.50760000000002</v>
      </c>
    </row>
    <row r="20" spans="1:74" ht="11.1" customHeight="1" x14ac:dyDescent="0.2">
      <c r="A20" s="512"/>
      <c r="B20" s="131" t="s">
        <v>1331</v>
      </c>
      <c r="C20" s="243"/>
      <c r="D20" s="243"/>
      <c r="E20" s="243"/>
      <c r="F20" s="243"/>
      <c r="G20" s="243"/>
      <c r="H20" s="243"/>
      <c r="I20" s="243"/>
      <c r="J20" s="243"/>
      <c r="K20" s="243"/>
      <c r="L20" s="243"/>
      <c r="M20" s="243"/>
      <c r="N20" s="243"/>
      <c r="O20" s="243"/>
      <c r="P20" s="243"/>
      <c r="Q20" s="243"/>
      <c r="R20" s="243"/>
      <c r="S20" s="243"/>
      <c r="T20" s="243"/>
      <c r="U20" s="243"/>
      <c r="V20" s="243"/>
      <c r="W20" s="243"/>
      <c r="X20" s="243"/>
      <c r="Y20" s="243"/>
      <c r="Z20" s="243"/>
      <c r="AA20" s="243"/>
      <c r="AB20" s="243"/>
      <c r="AC20" s="243"/>
      <c r="AD20" s="243"/>
      <c r="AE20" s="243"/>
      <c r="AF20" s="243"/>
      <c r="AG20" s="243"/>
      <c r="AH20" s="243"/>
      <c r="AI20" s="243"/>
      <c r="AJ20" s="243"/>
      <c r="AK20" s="243"/>
      <c r="AL20" s="243"/>
      <c r="AM20" s="243"/>
      <c r="AN20" s="243"/>
      <c r="AO20" s="243"/>
      <c r="AP20" s="243"/>
      <c r="AQ20" s="243"/>
      <c r="AR20" s="243"/>
      <c r="AS20" s="243"/>
      <c r="AT20" s="243"/>
      <c r="AU20" s="243"/>
      <c r="AV20" s="243"/>
      <c r="AW20" s="243"/>
      <c r="AX20" s="243"/>
      <c r="AY20" s="342"/>
      <c r="AZ20" s="342"/>
      <c r="BA20" s="342"/>
      <c r="BB20" s="342"/>
      <c r="BC20" s="342"/>
      <c r="BD20" s="342"/>
      <c r="BE20" s="342"/>
      <c r="BF20" s="342"/>
      <c r="BG20" s="342"/>
      <c r="BH20" s="342"/>
      <c r="BI20" s="342"/>
      <c r="BJ20" s="342"/>
      <c r="BK20" s="342"/>
      <c r="BL20" s="342"/>
      <c r="BM20" s="342"/>
      <c r="BN20" s="342"/>
      <c r="BO20" s="342"/>
      <c r="BP20" s="342"/>
      <c r="BQ20" s="342"/>
      <c r="BR20" s="342"/>
      <c r="BS20" s="342"/>
      <c r="BT20" s="342"/>
      <c r="BU20" s="342"/>
      <c r="BV20" s="342"/>
    </row>
    <row r="21" spans="1:74" ht="11.1" customHeight="1" x14ac:dyDescent="0.2">
      <c r="A21" s="518" t="s">
        <v>1225</v>
      </c>
      <c r="B21" s="519" t="s">
        <v>84</v>
      </c>
      <c r="C21" s="731">
        <v>3.6627383729999998</v>
      </c>
      <c r="D21" s="731">
        <v>3.0874994299999998</v>
      </c>
      <c r="E21" s="731">
        <v>3.3569812369999998</v>
      </c>
      <c r="F21" s="731">
        <v>4.3675868329999998</v>
      </c>
      <c r="G21" s="731">
        <v>3.4921429220000002</v>
      </c>
      <c r="H21" s="731">
        <v>4.2137166800000001</v>
      </c>
      <c r="I21" s="731">
        <v>5.3214756850000002</v>
      </c>
      <c r="J21" s="731">
        <v>5.3625131079999999</v>
      </c>
      <c r="K21" s="731">
        <v>4.3599465449999997</v>
      </c>
      <c r="L21" s="731">
        <v>4.2274064940000002</v>
      </c>
      <c r="M21" s="731">
        <v>3.687038689</v>
      </c>
      <c r="N21" s="731">
        <v>3.6640285440000002</v>
      </c>
      <c r="O21" s="731">
        <v>3.2698505230000001</v>
      </c>
      <c r="P21" s="731">
        <v>3.1358915839999999</v>
      </c>
      <c r="Q21" s="731">
        <v>3.6535869810000001</v>
      </c>
      <c r="R21" s="731">
        <v>2.8681700459999999</v>
      </c>
      <c r="S21" s="731">
        <v>2.9350994300000002</v>
      </c>
      <c r="T21" s="731">
        <v>4.0441142619999999</v>
      </c>
      <c r="U21" s="731">
        <v>6.0469096609999999</v>
      </c>
      <c r="V21" s="731">
        <v>6.5923124160000004</v>
      </c>
      <c r="W21" s="731">
        <v>4.7342538269999999</v>
      </c>
      <c r="X21" s="731">
        <v>4.630660217</v>
      </c>
      <c r="Y21" s="731">
        <v>3.5570944020000002</v>
      </c>
      <c r="Z21" s="731">
        <v>3.5544060690000001</v>
      </c>
      <c r="AA21" s="731">
        <v>3.6804454099999999</v>
      </c>
      <c r="AB21" s="731">
        <v>3.1469889279999999</v>
      </c>
      <c r="AC21" s="731">
        <v>3.4340791400000001</v>
      </c>
      <c r="AD21" s="731">
        <v>3.2540318099999999</v>
      </c>
      <c r="AE21" s="731">
        <v>2.909958332</v>
      </c>
      <c r="AF21" s="731">
        <v>3.6252321219999999</v>
      </c>
      <c r="AG21" s="731">
        <v>6.350583018</v>
      </c>
      <c r="AH21" s="731">
        <v>5.3193565720000002</v>
      </c>
      <c r="AI21" s="731">
        <v>3.610639833</v>
      </c>
      <c r="AJ21" s="731">
        <v>3.6915430310000001</v>
      </c>
      <c r="AK21" s="731">
        <v>3.4386043449999999</v>
      </c>
      <c r="AL21" s="731">
        <v>4.193226299</v>
      </c>
      <c r="AM21" s="731">
        <v>4.2593994420000003</v>
      </c>
      <c r="AN21" s="731">
        <v>3.6637918370000002</v>
      </c>
      <c r="AO21" s="731">
        <v>2.8439827379999998</v>
      </c>
      <c r="AP21" s="731">
        <v>2.966060438</v>
      </c>
      <c r="AQ21" s="731">
        <v>2.638340677</v>
      </c>
      <c r="AR21" s="731">
        <v>4.4431619429999998</v>
      </c>
      <c r="AS21" s="731">
        <v>6.5515895420000003</v>
      </c>
      <c r="AT21" s="731">
        <v>5.389232196</v>
      </c>
      <c r="AU21" s="731">
        <v>4.1697384509999997</v>
      </c>
      <c r="AV21" s="731">
        <v>3.495422053</v>
      </c>
      <c r="AW21" s="731">
        <v>3.730909</v>
      </c>
      <c r="AX21" s="731">
        <v>3.691865</v>
      </c>
      <c r="AY21" s="732">
        <v>3.2942140000000002</v>
      </c>
      <c r="AZ21" s="732">
        <v>3.2540939999999998</v>
      </c>
      <c r="BA21" s="732">
        <v>2.6126079999999998</v>
      </c>
      <c r="BB21" s="732">
        <v>2.1937579999999999</v>
      </c>
      <c r="BC21" s="732">
        <v>2.673009</v>
      </c>
      <c r="BD21" s="732">
        <v>4.6439820000000003</v>
      </c>
      <c r="BE21" s="732">
        <v>6.7995219999999996</v>
      </c>
      <c r="BF21" s="732">
        <v>5.5187689999999998</v>
      </c>
      <c r="BG21" s="732">
        <v>3.863334</v>
      </c>
      <c r="BH21" s="732">
        <v>3.8881890000000001</v>
      </c>
      <c r="BI21" s="732">
        <v>4.3569199999999997</v>
      </c>
      <c r="BJ21" s="732">
        <v>3.737079</v>
      </c>
      <c r="BK21" s="732">
        <v>4.2636310000000002</v>
      </c>
      <c r="BL21" s="732">
        <v>3.4526720000000002</v>
      </c>
      <c r="BM21" s="732">
        <v>2.980845</v>
      </c>
      <c r="BN21" s="732">
        <v>3.644012</v>
      </c>
      <c r="BO21" s="732">
        <v>3.2450830000000002</v>
      </c>
      <c r="BP21" s="732">
        <v>4.9338369999999996</v>
      </c>
      <c r="BQ21" s="732">
        <v>6.9127450000000001</v>
      </c>
      <c r="BR21" s="732">
        <v>5.6974309999999999</v>
      </c>
      <c r="BS21" s="732">
        <v>4.2062660000000003</v>
      </c>
      <c r="BT21" s="732">
        <v>3.3986689999999999</v>
      </c>
      <c r="BU21" s="732">
        <v>3.565064</v>
      </c>
      <c r="BV21" s="732">
        <v>3.7593549999999998</v>
      </c>
    </row>
    <row r="22" spans="1:74" ht="11.1" customHeight="1" x14ac:dyDescent="0.2">
      <c r="A22" s="518" t="s">
        <v>1226</v>
      </c>
      <c r="B22" s="519" t="s">
        <v>83</v>
      </c>
      <c r="C22" s="731">
        <v>0.32195080500000001</v>
      </c>
      <c r="D22" s="731">
        <v>0.404809584</v>
      </c>
      <c r="E22" s="731">
        <v>0.50763756400000004</v>
      </c>
      <c r="F22" s="731">
        <v>5.3821347999999998E-2</v>
      </c>
      <c r="G22" s="731">
        <v>6.1368404000000001E-2</v>
      </c>
      <c r="H22" s="731">
        <v>4.2288371999999998E-2</v>
      </c>
      <c r="I22" s="731">
        <v>3.5584677000000002E-2</v>
      </c>
      <c r="J22" s="731">
        <v>3.0459520000000002E-3</v>
      </c>
      <c r="K22" s="731">
        <v>8.9253189999999993E-3</v>
      </c>
      <c r="L22" s="731">
        <v>5.9691240000000001E-3</v>
      </c>
      <c r="M22" s="731">
        <v>1.4434842999999999E-2</v>
      </c>
      <c r="N22" s="731">
        <v>0.21958818599999999</v>
      </c>
      <c r="O22" s="731">
        <v>0.411736404</v>
      </c>
      <c r="P22" s="731">
        <v>0.114478596</v>
      </c>
      <c r="Q22" s="731">
        <v>4.0078091000000003E-2</v>
      </c>
      <c r="R22" s="731">
        <v>0.13414657899999999</v>
      </c>
      <c r="S22" s="731">
        <v>2.982831E-3</v>
      </c>
      <c r="T22" s="731">
        <v>1.6183525000000001E-2</v>
      </c>
      <c r="U22" s="731">
        <v>5.4801917999999998E-2</v>
      </c>
      <c r="V22" s="731">
        <v>3.9129690000000002E-2</v>
      </c>
      <c r="W22" s="731">
        <v>2.4889398E-2</v>
      </c>
      <c r="X22" s="731">
        <v>7.0670100000000001E-4</v>
      </c>
      <c r="Y22" s="731">
        <v>7.0091991000000006E-2</v>
      </c>
      <c r="Z22" s="731">
        <v>0.13706673</v>
      </c>
      <c r="AA22" s="731">
        <v>0.17624726700000001</v>
      </c>
      <c r="AB22" s="731">
        <v>3.1579263000000003E-2</v>
      </c>
      <c r="AC22" s="731">
        <v>4.8330579999999998E-2</v>
      </c>
      <c r="AD22" s="731">
        <v>2.8616700000000002E-3</v>
      </c>
      <c r="AE22" s="731">
        <v>1.6658930000000001E-3</v>
      </c>
      <c r="AF22" s="731">
        <v>3.6460326000000001E-2</v>
      </c>
      <c r="AG22" s="731">
        <v>3.7802548999999998E-2</v>
      </c>
      <c r="AH22" s="731">
        <v>2.0012615000000001E-2</v>
      </c>
      <c r="AI22" s="731">
        <v>1.5698549999999999E-2</v>
      </c>
      <c r="AJ22" s="731">
        <v>1.1486727E-2</v>
      </c>
      <c r="AK22" s="731">
        <v>2.4133214E-2</v>
      </c>
      <c r="AL22" s="731">
        <v>5.0313710999999997E-2</v>
      </c>
      <c r="AM22" s="731">
        <v>2.8377423999999998E-2</v>
      </c>
      <c r="AN22" s="731">
        <v>2.9363568E-2</v>
      </c>
      <c r="AO22" s="731">
        <v>1.2913689999999999E-3</v>
      </c>
      <c r="AP22" s="731">
        <v>6.8995899999999997E-4</v>
      </c>
      <c r="AQ22" s="731">
        <v>1.391623E-3</v>
      </c>
      <c r="AR22" s="731">
        <v>6.2023770000000002E-3</v>
      </c>
      <c r="AS22" s="731">
        <v>3.1684679999999998E-3</v>
      </c>
      <c r="AT22" s="731">
        <v>2.1349979999999999E-3</v>
      </c>
      <c r="AU22" s="731">
        <v>2.3138450000000001E-3</v>
      </c>
      <c r="AV22" s="731">
        <v>6.8073989999999996E-3</v>
      </c>
      <c r="AW22" s="731">
        <v>2.41332E-2</v>
      </c>
      <c r="AX22" s="731">
        <v>3.3823699999999998E-2</v>
      </c>
      <c r="AY22" s="732">
        <v>5.0727399999999999E-2</v>
      </c>
      <c r="AZ22" s="732">
        <v>2.93636E-2</v>
      </c>
      <c r="BA22" s="732">
        <v>1.29137E-3</v>
      </c>
      <c r="BB22" s="732">
        <v>6.8995899999999997E-4</v>
      </c>
      <c r="BC22" s="732">
        <v>1.3916200000000001E-3</v>
      </c>
      <c r="BD22" s="732">
        <v>6.2023800000000004E-3</v>
      </c>
      <c r="BE22" s="732">
        <v>3.1684700000000001E-3</v>
      </c>
      <c r="BF22" s="732">
        <v>2.1350000000000002E-3</v>
      </c>
      <c r="BG22" s="732">
        <v>2.3138500000000001E-3</v>
      </c>
      <c r="BH22" s="732">
        <v>6.8073999999999999E-3</v>
      </c>
      <c r="BI22" s="732">
        <v>2.41332E-2</v>
      </c>
      <c r="BJ22" s="732">
        <v>3.3823699999999998E-2</v>
      </c>
      <c r="BK22" s="732">
        <v>2.9777399999999999E-2</v>
      </c>
      <c r="BL22" s="732">
        <v>2.93636E-2</v>
      </c>
      <c r="BM22" s="732">
        <v>1.29137E-3</v>
      </c>
      <c r="BN22" s="732">
        <v>6.8995899999999997E-4</v>
      </c>
      <c r="BO22" s="732">
        <v>1.3916200000000001E-3</v>
      </c>
      <c r="BP22" s="732">
        <v>6.2023800000000004E-3</v>
      </c>
      <c r="BQ22" s="732">
        <v>3.1684700000000001E-3</v>
      </c>
      <c r="BR22" s="732">
        <v>2.1350000000000002E-3</v>
      </c>
      <c r="BS22" s="732">
        <v>2.3138500000000001E-3</v>
      </c>
      <c r="BT22" s="732">
        <v>6.8073999999999999E-3</v>
      </c>
      <c r="BU22" s="732">
        <v>2.41332E-2</v>
      </c>
      <c r="BV22" s="732">
        <v>3.3823699999999998E-2</v>
      </c>
    </row>
    <row r="23" spans="1:74" ht="11.1" customHeight="1" x14ac:dyDescent="0.2">
      <c r="A23" s="518" t="s">
        <v>1227</v>
      </c>
      <c r="B23" s="521" t="s">
        <v>86</v>
      </c>
      <c r="C23" s="731">
        <v>2.9884590000000002</v>
      </c>
      <c r="D23" s="731">
        <v>2.5898300000000001</v>
      </c>
      <c r="E23" s="731">
        <v>2.9711249999999998</v>
      </c>
      <c r="F23" s="731">
        <v>1.0229509999999999</v>
      </c>
      <c r="G23" s="731">
        <v>2.4410699999999999</v>
      </c>
      <c r="H23" s="731">
        <v>2.8830040000000001</v>
      </c>
      <c r="I23" s="731">
        <v>2.972254</v>
      </c>
      <c r="J23" s="731">
        <v>2.9570050000000001</v>
      </c>
      <c r="K23" s="731">
        <v>2.8625310000000002</v>
      </c>
      <c r="L23" s="731">
        <v>2.3944529999999999</v>
      </c>
      <c r="M23" s="731">
        <v>2.4603739999999998</v>
      </c>
      <c r="N23" s="731">
        <v>2.9944389999999999</v>
      </c>
      <c r="O23" s="731">
        <v>2.8859530000000002</v>
      </c>
      <c r="P23" s="731">
        <v>2.7043279999999998</v>
      </c>
      <c r="Q23" s="731">
        <v>2.5698279999999998</v>
      </c>
      <c r="R23" s="731">
        <v>2.5188130000000002</v>
      </c>
      <c r="S23" s="731">
        <v>2.9253170000000002</v>
      </c>
      <c r="T23" s="731">
        <v>2.8376739999999998</v>
      </c>
      <c r="U23" s="731">
        <v>2.958923</v>
      </c>
      <c r="V23" s="731">
        <v>2.847172</v>
      </c>
      <c r="W23" s="731">
        <v>2.5871469999999999</v>
      </c>
      <c r="X23" s="731">
        <v>1.3420240000000001</v>
      </c>
      <c r="Y23" s="731">
        <v>2.235544</v>
      </c>
      <c r="Z23" s="731">
        <v>2.9720279999999999</v>
      </c>
      <c r="AA23" s="731">
        <v>2.9352330000000002</v>
      </c>
      <c r="AB23" s="731">
        <v>2.7001740000000001</v>
      </c>
      <c r="AC23" s="731">
        <v>2.968493</v>
      </c>
      <c r="AD23" s="731">
        <v>2.1317759999999999</v>
      </c>
      <c r="AE23" s="731">
        <v>2.2666149999999998</v>
      </c>
      <c r="AF23" s="731">
        <v>2.4008630000000002</v>
      </c>
      <c r="AG23" s="731">
        <v>2.464915</v>
      </c>
      <c r="AH23" s="731">
        <v>2.4621689999999998</v>
      </c>
      <c r="AI23" s="731">
        <v>2.38035</v>
      </c>
      <c r="AJ23" s="731">
        <v>2.4668909999999999</v>
      </c>
      <c r="AK23" s="731">
        <v>2.3858109999999999</v>
      </c>
      <c r="AL23" s="731">
        <v>2.254235</v>
      </c>
      <c r="AM23" s="731">
        <v>2.4839150000000001</v>
      </c>
      <c r="AN23" s="731">
        <v>2.3291620000000002</v>
      </c>
      <c r="AO23" s="731">
        <v>2.4775450000000001</v>
      </c>
      <c r="AP23" s="731">
        <v>1.041372</v>
      </c>
      <c r="AQ23" s="731">
        <v>1.76756</v>
      </c>
      <c r="AR23" s="731">
        <v>2.113524</v>
      </c>
      <c r="AS23" s="731">
        <v>2.4715370000000001</v>
      </c>
      <c r="AT23" s="731">
        <v>2.4385620000000001</v>
      </c>
      <c r="AU23" s="731">
        <v>2.3892000000000002</v>
      </c>
      <c r="AV23" s="731">
        <v>1.5923560000000001</v>
      </c>
      <c r="AW23" s="731">
        <v>2.0763099999999999</v>
      </c>
      <c r="AX23" s="731">
        <v>2.5460400000000001</v>
      </c>
      <c r="AY23" s="732">
        <v>2.4285399999999999</v>
      </c>
      <c r="AZ23" s="732">
        <v>2.1935199999999999</v>
      </c>
      <c r="BA23" s="732">
        <v>2.4285399999999999</v>
      </c>
      <c r="BB23" s="732">
        <v>2.3502000000000001</v>
      </c>
      <c r="BC23" s="732">
        <v>2.4285399999999999</v>
      </c>
      <c r="BD23" s="732">
        <v>2.3502000000000001</v>
      </c>
      <c r="BE23" s="732">
        <v>2.4285399999999999</v>
      </c>
      <c r="BF23" s="732">
        <v>2.4285399999999999</v>
      </c>
      <c r="BG23" s="732">
        <v>2.3502000000000001</v>
      </c>
      <c r="BH23" s="732">
        <v>1.36537</v>
      </c>
      <c r="BI23" s="732">
        <v>1.7971999999999999</v>
      </c>
      <c r="BJ23" s="732">
        <v>2.4285399999999999</v>
      </c>
      <c r="BK23" s="732">
        <v>2.4285399999999999</v>
      </c>
      <c r="BL23" s="732">
        <v>2.1935199999999999</v>
      </c>
      <c r="BM23" s="732">
        <v>2.4285399999999999</v>
      </c>
      <c r="BN23" s="732">
        <v>1.5115099999999999</v>
      </c>
      <c r="BO23" s="732">
        <v>2.29738</v>
      </c>
      <c r="BP23" s="732">
        <v>2.3502000000000001</v>
      </c>
      <c r="BQ23" s="732">
        <v>2.4285399999999999</v>
      </c>
      <c r="BR23" s="732">
        <v>2.4285399999999999</v>
      </c>
      <c r="BS23" s="732">
        <v>2.3502000000000001</v>
      </c>
      <c r="BT23" s="732">
        <v>2.4285399999999999</v>
      </c>
      <c r="BU23" s="732">
        <v>2.3502000000000001</v>
      </c>
      <c r="BV23" s="732">
        <v>2.4285399999999999</v>
      </c>
    </row>
    <row r="24" spans="1:74" ht="11.1" customHeight="1" x14ac:dyDescent="0.2">
      <c r="A24" s="518" t="s">
        <v>1228</v>
      </c>
      <c r="B24" s="521" t="s">
        <v>1229</v>
      </c>
      <c r="C24" s="731">
        <v>0.563488286</v>
      </c>
      <c r="D24" s="731">
        <v>0.55067841200000001</v>
      </c>
      <c r="E24" s="731">
        <v>0.67570320699999997</v>
      </c>
      <c r="F24" s="731">
        <v>0.88209228299999998</v>
      </c>
      <c r="G24" s="731">
        <v>0.94575753500000004</v>
      </c>
      <c r="H24" s="731">
        <v>0.72206322700000003</v>
      </c>
      <c r="I24" s="731">
        <v>0.59818165000000001</v>
      </c>
      <c r="J24" s="731">
        <v>0.379244525</v>
      </c>
      <c r="K24" s="731">
        <v>0.29010159899999999</v>
      </c>
      <c r="L24" s="731">
        <v>0.29383779799999998</v>
      </c>
      <c r="M24" s="731">
        <v>0.67355076899999999</v>
      </c>
      <c r="N24" s="731">
        <v>0.51163405900000003</v>
      </c>
      <c r="O24" s="731">
        <v>0.64713758499999996</v>
      </c>
      <c r="P24" s="731">
        <v>0.69247122000000005</v>
      </c>
      <c r="Q24" s="731">
        <v>0.76747903699999998</v>
      </c>
      <c r="R24" s="731">
        <v>0.919852844</v>
      </c>
      <c r="S24" s="731">
        <v>0.75106772200000005</v>
      </c>
      <c r="T24" s="731">
        <v>0.34313967499999998</v>
      </c>
      <c r="U24" s="731">
        <v>0.29663284099999998</v>
      </c>
      <c r="V24" s="731">
        <v>0.40846261900000003</v>
      </c>
      <c r="W24" s="731">
        <v>0.39179349499999999</v>
      </c>
      <c r="X24" s="731">
        <v>0.58365508700000002</v>
      </c>
      <c r="Y24" s="731">
        <v>0.80321369600000003</v>
      </c>
      <c r="Z24" s="731">
        <v>0.860234956</v>
      </c>
      <c r="AA24" s="731">
        <v>0.84618852200000005</v>
      </c>
      <c r="AB24" s="731">
        <v>0.78578130300000004</v>
      </c>
      <c r="AC24" s="731">
        <v>0.82941081800000005</v>
      </c>
      <c r="AD24" s="731">
        <v>0.89930413399999998</v>
      </c>
      <c r="AE24" s="731">
        <v>0.95542758900000002</v>
      </c>
      <c r="AF24" s="731">
        <v>0.68034820900000004</v>
      </c>
      <c r="AG24" s="731">
        <v>0.41323180500000001</v>
      </c>
      <c r="AH24" s="731">
        <v>0.23285988399999999</v>
      </c>
      <c r="AI24" s="731">
        <v>0.20686868999999999</v>
      </c>
      <c r="AJ24" s="731">
        <v>0.450806602</v>
      </c>
      <c r="AK24" s="731">
        <v>0.54965013399999996</v>
      </c>
      <c r="AL24" s="731">
        <v>0.74538159000000004</v>
      </c>
      <c r="AM24" s="731">
        <v>0.71571125999999996</v>
      </c>
      <c r="AN24" s="731">
        <v>0.70656151499999997</v>
      </c>
      <c r="AO24" s="731">
        <v>0.74390545500000005</v>
      </c>
      <c r="AP24" s="731">
        <v>0.71609322399999997</v>
      </c>
      <c r="AQ24" s="731">
        <v>0.71790302500000003</v>
      </c>
      <c r="AR24" s="731">
        <v>0.61808391600000001</v>
      </c>
      <c r="AS24" s="731">
        <v>0.62834930300000003</v>
      </c>
      <c r="AT24" s="731">
        <v>0.62151460199999997</v>
      </c>
      <c r="AU24" s="731">
        <v>0.54152093400000001</v>
      </c>
      <c r="AV24" s="731">
        <v>0.49494596099999999</v>
      </c>
      <c r="AW24" s="731">
        <v>0.4502179</v>
      </c>
      <c r="AX24" s="731">
        <v>0.64816949999999995</v>
      </c>
      <c r="AY24" s="732">
        <v>0.70137380000000005</v>
      </c>
      <c r="AZ24" s="732">
        <v>0.65742520000000004</v>
      </c>
      <c r="BA24" s="732">
        <v>0.77824349999999998</v>
      </c>
      <c r="BB24" s="732">
        <v>0.7629203</v>
      </c>
      <c r="BC24" s="732">
        <v>0.71562879999999995</v>
      </c>
      <c r="BD24" s="732">
        <v>0.61421040000000005</v>
      </c>
      <c r="BE24" s="732">
        <v>0.55755739999999998</v>
      </c>
      <c r="BF24" s="732">
        <v>0.57777239999999996</v>
      </c>
      <c r="BG24" s="732">
        <v>0.51205460000000003</v>
      </c>
      <c r="BH24" s="732">
        <v>0.4616903</v>
      </c>
      <c r="BI24" s="732">
        <v>0.43441970000000002</v>
      </c>
      <c r="BJ24" s="732">
        <v>0.61232149999999996</v>
      </c>
      <c r="BK24" s="732">
        <v>0.65968649999999995</v>
      </c>
      <c r="BL24" s="732">
        <v>0.59387369999999995</v>
      </c>
      <c r="BM24" s="732">
        <v>0.74902610000000003</v>
      </c>
      <c r="BN24" s="732">
        <v>0.76497519999999997</v>
      </c>
      <c r="BO24" s="732">
        <v>0.69397830000000005</v>
      </c>
      <c r="BP24" s="732">
        <v>0.59642340000000005</v>
      </c>
      <c r="BQ24" s="732">
        <v>0.54762429999999995</v>
      </c>
      <c r="BR24" s="732">
        <v>0.55832510000000002</v>
      </c>
      <c r="BS24" s="732">
        <v>0.4931354</v>
      </c>
      <c r="BT24" s="732">
        <v>0.47161769999999997</v>
      </c>
      <c r="BU24" s="732">
        <v>0.41918840000000002</v>
      </c>
      <c r="BV24" s="732">
        <v>0.59927359999999996</v>
      </c>
    </row>
    <row r="25" spans="1:74" ht="11.1" customHeight="1" x14ac:dyDescent="0.2">
      <c r="A25" s="518" t="s">
        <v>1230</v>
      </c>
      <c r="B25" s="521" t="s">
        <v>1332</v>
      </c>
      <c r="C25" s="731">
        <v>0.88267381099999997</v>
      </c>
      <c r="D25" s="731">
        <v>0.86228242300000002</v>
      </c>
      <c r="E25" s="731">
        <v>0.94023059499999995</v>
      </c>
      <c r="F25" s="731">
        <v>0.757464837</v>
      </c>
      <c r="G25" s="731">
        <v>0.76160984499999995</v>
      </c>
      <c r="H25" s="731">
        <v>0.83154742100000001</v>
      </c>
      <c r="I25" s="731">
        <v>0.79998726200000003</v>
      </c>
      <c r="J25" s="731">
        <v>0.82571450599999996</v>
      </c>
      <c r="K25" s="731">
        <v>0.77180008499999997</v>
      </c>
      <c r="L25" s="731">
        <v>0.80848160700000005</v>
      </c>
      <c r="M25" s="731">
        <v>0.87206736799999995</v>
      </c>
      <c r="N25" s="731">
        <v>0.95992564499999999</v>
      </c>
      <c r="O25" s="731">
        <v>0.987216973</v>
      </c>
      <c r="P25" s="731">
        <v>0.86522941600000003</v>
      </c>
      <c r="Q25" s="731">
        <v>1.0056773729999999</v>
      </c>
      <c r="R25" s="731">
        <v>0.79277868699999998</v>
      </c>
      <c r="S25" s="731">
        <v>0.75743109799999997</v>
      </c>
      <c r="T25" s="731">
        <v>0.817951333</v>
      </c>
      <c r="U25" s="731">
        <v>0.84423677200000002</v>
      </c>
      <c r="V25" s="731">
        <v>0.75528784699999996</v>
      </c>
      <c r="W25" s="731">
        <v>0.71876098300000002</v>
      </c>
      <c r="X25" s="731">
        <v>0.85677953399999995</v>
      </c>
      <c r="Y25" s="731">
        <v>0.80250420899999997</v>
      </c>
      <c r="Z25" s="731">
        <v>0.91204478300000003</v>
      </c>
      <c r="AA25" s="731">
        <v>0.907905552</v>
      </c>
      <c r="AB25" s="731">
        <v>0.88901158199999997</v>
      </c>
      <c r="AC25" s="731">
        <v>0.93889913899999999</v>
      </c>
      <c r="AD25" s="731">
        <v>0.83095936599999998</v>
      </c>
      <c r="AE25" s="731">
        <v>0.73309111100000002</v>
      </c>
      <c r="AF25" s="731">
        <v>0.71151302900000002</v>
      </c>
      <c r="AG25" s="731">
        <v>0.76712556499999995</v>
      </c>
      <c r="AH25" s="731">
        <v>0.73680377600000002</v>
      </c>
      <c r="AI25" s="731">
        <v>0.74472988399999995</v>
      </c>
      <c r="AJ25" s="731">
        <v>0.73170508899999998</v>
      </c>
      <c r="AK25" s="731">
        <v>0.86242028199999998</v>
      </c>
      <c r="AL25" s="731">
        <v>0.920231205</v>
      </c>
      <c r="AM25" s="731">
        <v>0.85774770199999995</v>
      </c>
      <c r="AN25" s="731">
        <v>0.871763234</v>
      </c>
      <c r="AO25" s="731">
        <v>0.91498084400000002</v>
      </c>
      <c r="AP25" s="731">
        <v>0.90186479399999997</v>
      </c>
      <c r="AQ25" s="731">
        <v>0.931915453</v>
      </c>
      <c r="AR25" s="731">
        <v>0.85060308799999995</v>
      </c>
      <c r="AS25" s="731">
        <v>0.82490881699999996</v>
      </c>
      <c r="AT25" s="731">
        <v>0.84398680800000003</v>
      </c>
      <c r="AU25" s="731">
        <v>0.77756513000000005</v>
      </c>
      <c r="AV25" s="731">
        <v>0.85894679100000004</v>
      </c>
      <c r="AW25" s="731">
        <v>0.7731943</v>
      </c>
      <c r="AX25" s="731">
        <v>0.9345985</v>
      </c>
      <c r="AY25" s="732">
        <v>1.182876</v>
      </c>
      <c r="AZ25" s="732">
        <v>1.195713</v>
      </c>
      <c r="BA25" s="732">
        <v>1.0133559999999999</v>
      </c>
      <c r="BB25" s="732">
        <v>1.01555</v>
      </c>
      <c r="BC25" s="732">
        <v>1.05087</v>
      </c>
      <c r="BD25" s="732">
        <v>0.94245049999999997</v>
      </c>
      <c r="BE25" s="732">
        <v>0.89609539999999999</v>
      </c>
      <c r="BF25" s="732">
        <v>0.89112460000000004</v>
      </c>
      <c r="BG25" s="732">
        <v>0.82505539999999999</v>
      </c>
      <c r="BH25" s="732">
        <v>0.9184464</v>
      </c>
      <c r="BI25" s="732">
        <v>0.82774270000000005</v>
      </c>
      <c r="BJ25" s="732">
        <v>1.1622669999999999</v>
      </c>
      <c r="BK25" s="732">
        <v>1.2897479999999999</v>
      </c>
      <c r="BL25" s="732">
        <v>1.2080599999999999</v>
      </c>
      <c r="BM25" s="732">
        <v>1.0844419999999999</v>
      </c>
      <c r="BN25" s="732">
        <v>1.1266400000000001</v>
      </c>
      <c r="BO25" s="732">
        <v>1.140811</v>
      </c>
      <c r="BP25" s="732">
        <v>1.045965</v>
      </c>
      <c r="BQ25" s="732">
        <v>0.96195120000000001</v>
      </c>
      <c r="BR25" s="732">
        <v>0.95774049999999999</v>
      </c>
      <c r="BS25" s="732">
        <v>0.89516890000000005</v>
      </c>
      <c r="BT25" s="732">
        <v>0.99560749999999998</v>
      </c>
      <c r="BU25" s="732">
        <v>0.86728609999999995</v>
      </c>
      <c r="BV25" s="732">
        <v>1.2105699999999999</v>
      </c>
    </row>
    <row r="26" spans="1:74" ht="11.1" customHeight="1" x14ac:dyDescent="0.2">
      <c r="A26" s="518" t="s">
        <v>1231</v>
      </c>
      <c r="B26" s="519" t="s">
        <v>1333</v>
      </c>
      <c r="C26" s="731">
        <v>0.124876475</v>
      </c>
      <c r="D26" s="731">
        <v>0.11111929500000001</v>
      </c>
      <c r="E26" s="731">
        <v>9.6135021000000001E-2</v>
      </c>
      <c r="F26" s="731">
        <v>0.109646302</v>
      </c>
      <c r="G26" s="731">
        <v>0.143596155</v>
      </c>
      <c r="H26" s="731">
        <v>0.13260412799999999</v>
      </c>
      <c r="I26" s="731">
        <v>0.108940491</v>
      </c>
      <c r="J26" s="731">
        <v>0.117699423</v>
      </c>
      <c r="K26" s="731">
        <v>0.11466974200000001</v>
      </c>
      <c r="L26" s="731">
        <v>0.10104014</v>
      </c>
      <c r="M26" s="731">
        <v>0.113335846</v>
      </c>
      <c r="N26" s="731">
        <v>0.57352437300000003</v>
      </c>
      <c r="O26" s="731">
        <v>1.125006167</v>
      </c>
      <c r="P26" s="731">
        <v>8.3801035999999995E-2</v>
      </c>
      <c r="Q26" s="731">
        <v>0.10314862399999999</v>
      </c>
      <c r="R26" s="731">
        <v>9.7523054999999997E-2</v>
      </c>
      <c r="S26" s="731">
        <v>8.8131561999999997E-2</v>
      </c>
      <c r="T26" s="731">
        <v>0.138824843</v>
      </c>
      <c r="U26" s="731">
        <v>0.11532582500000001</v>
      </c>
      <c r="V26" s="731">
        <v>0.112596034</v>
      </c>
      <c r="W26" s="731">
        <v>9.4359643000000007E-2</v>
      </c>
      <c r="X26" s="731">
        <v>9.3389121000000005E-2</v>
      </c>
      <c r="Y26" s="731">
        <v>0.10923197</v>
      </c>
      <c r="Z26" s="731">
        <v>9.8497785000000004E-2</v>
      </c>
      <c r="AA26" s="731">
        <v>0.152991667</v>
      </c>
      <c r="AB26" s="731">
        <v>9.5792741000000001E-2</v>
      </c>
      <c r="AC26" s="731">
        <v>9.8677666999999997E-2</v>
      </c>
      <c r="AD26" s="731">
        <v>0.106436633</v>
      </c>
      <c r="AE26" s="731">
        <v>0.11520148199999999</v>
      </c>
      <c r="AF26" s="731">
        <v>0.10977368699999999</v>
      </c>
      <c r="AG26" s="731">
        <v>0.12260478599999999</v>
      </c>
      <c r="AH26" s="731">
        <v>0.116889381</v>
      </c>
      <c r="AI26" s="731">
        <v>0.105015231</v>
      </c>
      <c r="AJ26" s="731">
        <v>0.12230234600000001</v>
      </c>
      <c r="AK26" s="731">
        <v>0.12336768400000001</v>
      </c>
      <c r="AL26" s="731">
        <v>0.141478459</v>
      </c>
      <c r="AM26" s="731">
        <v>0.138617352</v>
      </c>
      <c r="AN26" s="731">
        <v>0.104213791</v>
      </c>
      <c r="AO26" s="731">
        <v>0.104527922</v>
      </c>
      <c r="AP26" s="731">
        <v>0.118681616</v>
      </c>
      <c r="AQ26" s="731">
        <v>0.11400761</v>
      </c>
      <c r="AR26" s="731">
        <v>0.103998813</v>
      </c>
      <c r="AS26" s="731">
        <v>0.129185518</v>
      </c>
      <c r="AT26" s="731">
        <v>0.104147555</v>
      </c>
      <c r="AU26" s="731">
        <v>0.118955859</v>
      </c>
      <c r="AV26" s="731">
        <v>0.117587446</v>
      </c>
      <c r="AW26" s="731">
        <v>0.1216564</v>
      </c>
      <c r="AX26" s="731">
        <v>0.13545950000000001</v>
      </c>
      <c r="AY26" s="732">
        <v>0.1617972</v>
      </c>
      <c r="AZ26" s="732">
        <v>9.9494899999999997E-2</v>
      </c>
      <c r="BA26" s="732">
        <v>0.1016749</v>
      </c>
      <c r="BB26" s="732">
        <v>0.13431689999999999</v>
      </c>
      <c r="BC26" s="732">
        <v>0.1312979</v>
      </c>
      <c r="BD26" s="732">
        <v>0.1155045</v>
      </c>
      <c r="BE26" s="732">
        <v>0.1231645</v>
      </c>
      <c r="BF26" s="732">
        <v>0.10634150000000001</v>
      </c>
      <c r="BG26" s="732">
        <v>0.10754420000000001</v>
      </c>
      <c r="BH26" s="732">
        <v>0.1210654</v>
      </c>
      <c r="BI26" s="732">
        <v>0.12809000000000001</v>
      </c>
      <c r="BJ26" s="732">
        <v>0.13806389999999999</v>
      </c>
      <c r="BK26" s="732">
        <v>0.14408119999999999</v>
      </c>
      <c r="BL26" s="732">
        <v>0.1016024</v>
      </c>
      <c r="BM26" s="732">
        <v>0.1085675</v>
      </c>
      <c r="BN26" s="732">
        <v>0.15160299999999999</v>
      </c>
      <c r="BO26" s="732">
        <v>0.13574439999999999</v>
      </c>
      <c r="BP26" s="732">
        <v>0.1190568</v>
      </c>
      <c r="BQ26" s="732">
        <v>0.13193060000000001</v>
      </c>
      <c r="BR26" s="732">
        <v>0.11743480000000001</v>
      </c>
      <c r="BS26" s="732">
        <v>0.123418</v>
      </c>
      <c r="BT26" s="732">
        <v>0.1343529</v>
      </c>
      <c r="BU26" s="732">
        <v>0.12546280000000001</v>
      </c>
      <c r="BV26" s="732">
        <v>0.1390739</v>
      </c>
    </row>
    <row r="27" spans="1:74" ht="11.1" customHeight="1" x14ac:dyDescent="0.2">
      <c r="A27" s="518" t="s">
        <v>1232</v>
      </c>
      <c r="B27" s="521" t="s">
        <v>1233</v>
      </c>
      <c r="C27" s="731">
        <v>8.5441867499999997</v>
      </c>
      <c r="D27" s="731">
        <v>7.6062191439999998</v>
      </c>
      <c r="E27" s="731">
        <v>8.5478126240000005</v>
      </c>
      <c r="F27" s="731">
        <v>7.1935626030000002</v>
      </c>
      <c r="G27" s="731">
        <v>7.8455448609999996</v>
      </c>
      <c r="H27" s="731">
        <v>8.8252238280000004</v>
      </c>
      <c r="I27" s="731">
        <v>9.8364237649999993</v>
      </c>
      <c r="J27" s="731">
        <v>9.6452225140000003</v>
      </c>
      <c r="K27" s="731">
        <v>8.4079742900000003</v>
      </c>
      <c r="L27" s="731">
        <v>7.8311881630000002</v>
      </c>
      <c r="M27" s="731">
        <v>7.8208015150000003</v>
      </c>
      <c r="N27" s="731">
        <v>8.9231398070000001</v>
      </c>
      <c r="O27" s="731">
        <v>9.3269006520000008</v>
      </c>
      <c r="P27" s="731">
        <v>7.5961998519999998</v>
      </c>
      <c r="Q27" s="731">
        <v>8.1397981060000006</v>
      </c>
      <c r="R27" s="731">
        <v>7.3312842109999998</v>
      </c>
      <c r="S27" s="731">
        <v>7.4600296430000004</v>
      </c>
      <c r="T27" s="731">
        <v>8.1978876379999992</v>
      </c>
      <c r="U27" s="731">
        <v>10.316830016999999</v>
      </c>
      <c r="V27" s="731">
        <v>10.754960605999999</v>
      </c>
      <c r="W27" s="731">
        <v>8.5512043460000005</v>
      </c>
      <c r="X27" s="731">
        <v>7.5072146599999998</v>
      </c>
      <c r="Y27" s="731">
        <v>7.5776802679999999</v>
      </c>
      <c r="Z27" s="731">
        <v>8.5342783230000006</v>
      </c>
      <c r="AA27" s="731">
        <v>8.6990114179999996</v>
      </c>
      <c r="AB27" s="731">
        <v>7.6493278169999996</v>
      </c>
      <c r="AC27" s="731">
        <v>8.3178903440000003</v>
      </c>
      <c r="AD27" s="731">
        <v>7.2253696129999998</v>
      </c>
      <c r="AE27" s="731">
        <v>6.9819594069999997</v>
      </c>
      <c r="AF27" s="731">
        <v>7.5641903729999997</v>
      </c>
      <c r="AG27" s="731">
        <v>10.156262722999999</v>
      </c>
      <c r="AH27" s="731">
        <v>8.8880912280000004</v>
      </c>
      <c r="AI27" s="731">
        <v>7.0633021879999998</v>
      </c>
      <c r="AJ27" s="731">
        <v>7.4747347949999998</v>
      </c>
      <c r="AK27" s="731">
        <v>7.3839866589999996</v>
      </c>
      <c r="AL27" s="731">
        <v>8.3048662639999993</v>
      </c>
      <c r="AM27" s="731">
        <v>8.4837681800000002</v>
      </c>
      <c r="AN27" s="731">
        <v>7.7048559450000003</v>
      </c>
      <c r="AO27" s="731">
        <v>7.0862333279999996</v>
      </c>
      <c r="AP27" s="731">
        <v>5.7447620309999996</v>
      </c>
      <c r="AQ27" s="731">
        <v>6.171118388</v>
      </c>
      <c r="AR27" s="731">
        <v>8.1355741370000008</v>
      </c>
      <c r="AS27" s="731">
        <v>10.608738647999999</v>
      </c>
      <c r="AT27" s="731">
        <v>9.3995781590000007</v>
      </c>
      <c r="AU27" s="731">
        <v>7.9992942190000003</v>
      </c>
      <c r="AV27" s="731">
        <v>6.5660656499999996</v>
      </c>
      <c r="AW27" s="731">
        <v>7.1764210000000004</v>
      </c>
      <c r="AX27" s="731">
        <v>7.9899570000000004</v>
      </c>
      <c r="AY27" s="732">
        <v>7.8195290000000002</v>
      </c>
      <c r="AZ27" s="732">
        <v>7.4296100000000003</v>
      </c>
      <c r="BA27" s="732">
        <v>6.9357139999999999</v>
      </c>
      <c r="BB27" s="732">
        <v>6.4574350000000003</v>
      </c>
      <c r="BC27" s="732">
        <v>7.000737</v>
      </c>
      <c r="BD27" s="732">
        <v>8.6725499999999993</v>
      </c>
      <c r="BE27" s="732">
        <v>10.80805</v>
      </c>
      <c r="BF27" s="732">
        <v>9.5246820000000003</v>
      </c>
      <c r="BG27" s="732">
        <v>7.6605020000000001</v>
      </c>
      <c r="BH27" s="732">
        <v>6.7615679999999996</v>
      </c>
      <c r="BI27" s="732">
        <v>7.568505</v>
      </c>
      <c r="BJ27" s="732">
        <v>8.1120950000000001</v>
      </c>
      <c r="BK27" s="732">
        <v>8.8154640000000004</v>
      </c>
      <c r="BL27" s="732">
        <v>7.5790920000000002</v>
      </c>
      <c r="BM27" s="732">
        <v>7.3527129999999996</v>
      </c>
      <c r="BN27" s="732">
        <v>7.1994300000000004</v>
      </c>
      <c r="BO27" s="732">
        <v>7.5143890000000004</v>
      </c>
      <c r="BP27" s="732">
        <v>9.0516850000000009</v>
      </c>
      <c r="BQ27" s="732">
        <v>10.98596</v>
      </c>
      <c r="BR27" s="732">
        <v>9.7616069999999997</v>
      </c>
      <c r="BS27" s="732">
        <v>8.0705019999999994</v>
      </c>
      <c r="BT27" s="732">
        <v>7.4355950000000002</v>
      </c>
      <c r="BU27" s="732">
        <v>7.3513349999999997</v>
      </c>
      <c r="BV27" s="732">
        <v>8.170636</v>
      </c>
    </row>
    <row r="28" spans="1:74" ht="11.1" customHeight="1" x14ac:dyDescent="0.2">
      <c r="A28" s="518" t="s">
        <v>1234</v>
      </c>
      <c r="B28" s="519" t="s">
        <v>1334</v>
      </c>
      <c r="C28" s="731">
        <v>10.32571725</v>
      </c>
      <c r="D28" s="731">
        <v>9.0661744543000005</v>
      </c>
      <c r="E28" s="731">
        <v>9.9515788729000008</v>
      </c>
      <c r="F28" s="731">
        <v>8.4631912800000002</v>
      </c>
      <c r="G28" s="731">
        <v>8.8638489212000007</v>
      </c>
      <c r="H28" s="731">
        <v>9.9433023702999996</v>
      </c>
      <c r="I28" s="731">
        <v>11.06428753</v>
      </c>
      <c r="J28" s="731">
        <v>10.723412921</v>
      </c>
      <c r="K28" s="731">
        <v>9.4209169509000006</v>
      </c>
      <c r="L28" s="731">
        <v>9.0408965971999997</v>
      </c>
      <c r="M28" s="731">
        <v>9.3192506885000004</v>
      </c>
      <c r="N28" s="731">
        <v>10.95743072</v>
      </c>
      <c r="O28" s="731">
        <v>11.262160226000001</v>
      </c>
      <c r="P28" s="731">
        <v>9.1244376705000008</v>
      </c>
      <c r="Q28" s="731">
        <v>9.5823495853999994</v>
      </c>
      <c r="R28" s="731">
        <v>8.6224540243999996</v>
      </c>
      <c r="S28" s="731">
        <v>8.7180282725999998</v>
      </c>
      <c r="T28" s="731">
        <v>9.5010875350999999</v>
      </c>
      <c r="U28" s="731">
        <v>11.937121532999999</v>
      </c>
      <c r="V28" s="731">
        <v>12.232217576</v>
      </c>
      <c r="W28" s="731">
        <v>9.7327950134000005</v>
      </c>
      <c r="X28" s="731">
        <v>9.1629937463999998</v>
      </c>
      <c r="Y28" s="731">
        <v>9.4478128859999995</v>
      </c>
      <c r="Z28" s="731">
        <v>9.9771454063</v>
      </c>
      <c r="AA28" s="731">
        <v>10.765368802999999</v>
      </c>
      <c r="AB28" s="731">
        <v>9.3975200490000006</v>
      </c>
      <c r="AC28" s="731">
        <v>9.5306828875999994</v>
      </c>
      <c r="AD28" s="731">
        <v>8.3022362118000004</v>
      </c>
      <c r="AE28" s="731">
        <v>8.4469094085999998</v>
      </c>
      <c r="AF28" s="731">
        <v>9.1427652439999996</v>
      </c>
      <c r="AG28" s="731">
        <v>11.883598946999999</v>
      </c>
      <c r="AH28" s="731">
        <v>10.841498656000001</v>
      </c>
      <c r="AI28" s="731">
        <v>8.8295019861000004</v>
      </c>
      <c r="AJ28" s="731">
        <v>8.6733301893999997</v>
      </c>
      <c r="AK28" s="731">
        <v>9.0919014656999995</v>
      </c>
      <c r="AL28" s="731">
        <v>10.342752795999999</v>
      </c>
      <c r="AM28" s="731">
        <v>10.005204075</v>
      </c>
      <c r="AN28" s="731">
        <v>9.1036560378000004</v>
      </c>
      <c r="AO28" s="731">
        <v>8.7359862381000006</v>
      </c>
      <c r="AP28" s="731">
        <v>7.7977363543999996</v>
      </c>
      <c r="AQ28" s="731">
        <v>7.9625334432999999</v>
      </c>
      <c r="AR28" s="731">
        <v>9.5692492576999992</v>
      </c>
      <c r="AS28" s="731">
        <v>12.081760904999999</v>
      </c>
      <c r="AT28" s="731">
        <v>11.185999733999999</v>
      </c>
      <c r="AU28" s="731">
        <v>9.0235694491</v>
      </c>
      <c r="AV28" s="731">
        <v>8.6462976616000002</v>
      </c>
      <c r="AW28" s="731">
        <v>8.5700760000000002</v>
      </c>
      <c r="AX28" s="731">
        <v>9.9934309999999993</v>
      </c>
      <c r="AY28" s="732">
        <v>10.47627</v>
      </c>
      <c r="AZ28" s="732">
        <v>8.9965200000000003</v>
      </c>
      <c r="BA28" s="732">
        <v>9.5276650000000007</v>
      </c>
      <c r="BB28" s="732">
        <v>8.3297349999999994</v>
      </c>
      <c r="BC28" s="732">
        <v>8.7433329999999998</v>
      </c>
      <c r="BD28" s="732">
        <v>9.8273229999999998</v>
      </c>
      <c r="BE28" s="732">
        <v>11.738960000000001</v>
      </c>
      <c r="BF28" s="732">
        <v>11.09517</v>
      </c>
      <c r="BG28" s="732">
        <v>9.1286269999999998</v>
      </c>
      <c r="BH28" s="732">
        <v>8.9162029999999994</v>
      </c>
      <c r="BI28" s="732">
        <v>9.0528949999999995</v>
      </c>
      <c r="BJ28" s="732">
        <v>10.47744</v>
      </c>
      <c r="BK28" s="732">
        <v>10.47536</v>
      </c>
      <c r="BL28" s="732">
        <v>8.9939959999999992</v>
      </c>
      <c r="BM28" s="732">
        <v>9.5428999999999995</v>
      </c>
      <c r="BN28" s="732">
        <v>8.3797359999999994</v>
      </c>
      <c r="BO28" s="732">
        <v>8.8115039999999993</v>
      </c>
      <c r="BP28" s="732">
        <v>9.8926839999999991</v>
      </c>
      <c r="BQ28" s="732">
        <v>11.80782</v>
      </c>
      <c r="BR28" s="732">
        <v>11.157730000000001</v>
      </c>
      <c r="BS28" s="732">
        <v>9.1675310000000003</v>
      </c>
      <c r="BT28" s="732">
        <v>8.9549579999999995</v>
      </c>
      <c r="BU28" s="732">
        <v>9.0877199999999991</v>
      </c>
      <c r="BV28" s="732">
        <v>10.518739999999999</v>
      </c>
    </row>
    <row r="29" spans="1:74" ht="11.1" customHeight="1" x14ac:dyDescent="0.2">
      <c r="A29" s="512"/>
      <c r="B29" s="131" t="s">
        <v>1335</v>
      </c>
      <c r="C29" s="243"/>
      <c r="D29" s="243"/>
      <c r="E29" s="243"/>
      <c r="F29" s="243"/>
      <c r="G29" s="243"/>
      <c r="H29" s="243"/>
      <c r="I29" s="243"/>
      <c r="J29" s="243"/>
      <c r="K29" s="243"/>
      <c r="L29" s="243"/>
      <c r="M29" s="243"/>
      <c r="N29" s="243"/>
      <c r="O29" s="243"/>
      <c r="P29" s="243"/>
      <c r="Q29" s="243"/>
      <c r="R29" s="243"/>
      <c r="S29" s="243"/>
      <c r="T29" s="243"/>
      <c r="U29" s="243"/>
      <c r="V29" s="243"/>
      <c r="W29" s="243"/>
      <c r="X29" s="243"/>
      <c r="Y29" s="243"/>
      <c r="Z29" s="243"/>
      <c r="AA29" s="243"/>
      <c r="AB29" s="243"/>
      <c r="AC29" s="243"/>
      <c r="AD29" s="243"/>
      <c r="AE29" s="243"/>
      <c r="AF29" s="243"/>
      <c r="AG29" s="243"/>
      <c r="AH29" s="243"/>
      <c r="AI29" s="243"/>
      <c r="AJ29" s="243"/>
      <c r="AK29" s="243"/>
      <c r="AL29" s="243"/>
      <c r="AM29" s="243"/>
      <c r="AN29" s="243"/>
      <c r="AO29" s="243"/>
      <c r="AP29" s="243"/>
      <c r="AQ29" s="243"/>
      <c r="AR29" s="243"/>
      <c r="AS29" s="243"/>
      <c r="AT29" s="243"/>
      <c r="AU29" s="243"/>
      <c r="AV29" s="243"/>
      <c r="AW29" s="243"/>
      <c r="AX29" s="243"/>
      <c r="AY29" s="342"/>
      <c r="AZ29" s="342"/>
      <c r="BA29" s="342"/>
      <c r="BB29" s="342"/>
      <c r="BC29" s="342"/>
      <c r="BD29" s="342"/>
      <c r="BE29" s="342"/>
      <c r="BF29" s="342"/>
      <c r="BG29" s="342"/>
      <c r="BH29" s="342"/>
      <c r="BI29" s="342"/>
      <c r="BJ29" s="342"/>
      <c r="BK29" s="342"/>
      <c r="BL29" s="342"/>
      <c r="BM29" s="342"/>
      <c r="BN29" s="342"/>
      <c r="BO29" s="342"/>
      <c r="BP29" s="342"/>
      <c r="BQ29" s="342"/>
      <c r="BR29" s="342"/>
      <c r="BS29" s="342"/>
      <c r="BT29" s="342"/>
      <c r="BU29" s="342"/>
      <c r="BV29" s="342"/>
    </row>
    <row r="30" spans="1:74" ht="11.1" customHeight="1" x14ac:dyDescent="0.2">
      <c r="A30" s="518" t="s">
        <v>1235</v>
      </c>
      <c r="B30" s="519" t="s">
        <v>84</v>
      </c>
      <c r="C30" s="731">
        <v>4.1538364330000004</v>
      </c>
      <c r="D30" s="731">
        <v>3.461791066</v>
      </c>
      <c r="E30" s="731">
        <v>4.043002714</v>
      </c>
      <c r="F30" s="731">
        <v>3.3966831430000002</v>
      </c>
      <c r="G30" s="731">
        <v>3.7469020230000001</v>
      </c>
      <c r="H30" s="731">
        <v>4.8145474989999997</v>
      </c>
      <c r="I30" s="731">
        <v>6.040402458</v>
      </c>
      <c r="J30" s="731">
        <v>5.6415479560000001</v>
      </c>
      <c r="K30" s="731">
        <v>4.8123419829999996</v>
      </c>
      <c r="L30" s="731">
        <v>3.975392995</v>
      </c>
      <c r="M30" s="731">
        <v>3.523485059</v>
      </c>
      <c r="N30" s="731">
        <v>4.1334466809999997</v>
      </c>
      <c r="O30" s="731">
        <v>3.7171738049999998</v>
      </c>
      <c r="P30" s="731">
        <v>3.3063524470000001</v>
      </c>
      <c r="Q30" s="731">
        <v>3.688857906</v>
      </c>
      <c r="R30" s="731">
        <v>3.7722633249999999</v>
      </c>
      <c r="S30" s="731">
        <v>4.0107189160000001</v>
      </c>
      <c r="T30" s="731">
        <v>4.6881039260000001</v>
      </c>
      <c r="U30" s="731">
        <v>6.8053906739999999</v>
      </c>
      <c r="V30" s="731">
        <v>7.1654403220000003</v>
      </c>
      <c r="W30" s="731">
        <v>5.5523413039999996</v>
      </c>
      <c r="X30" s="731">
        <v>4.6901622999999999</v>
      </c>
      <c r="Y30" s="731">
        <v>4.0698204259999997</v>
      </c>
      <c r="Z30" s="731">
        <v>4.0835915700000003</v>
      </c>
      <c r="AA30" s="731">
        <v>4.2043621949999999</v>
      </c>
      <c r="AB30" s="731">
        <v>3.9874665899999999</v>
      </c>
      <c r="AC30" s="731">
        <v>3.7444050309999999</v>
      </c>
      <c r="AD30" s="731">
        <v>3.2866763959999998</v>
      </c>
      <c r="AE30" s="731">
        <v>3.176671539</v>
      </c>
      <c r="AF30" s="731">
        <v>4.2076790419999996</v>
      </c>
      <c r="AG30" s="731">
        <v>7.1765515669999997</v>
      </c>
      <c r="AH30" s="731">
        <v>6.2025141530000001</v>
      </c>
      <c r="AI30" s="731">
        <v>4.3962844399999996</v>
      </c>
      <c r="AJ30" s="731">
        <v>3.7630127670000002</v>
      </c>
      <c r="AK30" s="731">
        <v>3.86022643</v>
      </c>
      <c r="AL30" s="731">
        <v>4.3588084020000002</v>
      </c>
      <c r="AM30" s="731">
        <v>4.3979327379999997</v>
      </c>
      <c r="AN30" s="731">
        <v>4.0548152489999998</v>
      </c>
      <c r="AO30" s="731">
        <v>3.9409299660000001</v>
      </c>
      <c r="AP30" s="731">
        <v>2.855373497</v>
      </c>
      <c r="AQ30" s="731">
        <v>3.184029582</v>
      </c>
      <c r="AR30" s="731">
        <v>5.3213322239999998</v>
      </c>
      <c r="AS30" s="731">
        <v>8.2513496360000005</v>
      </c>
      <c r="AT30" s="731">
        <v>7.0281548819999999</v>
      </c>
      <c r="AU30" s="731">
        <v>5.298757964</v>
      </c>
      <c r="AV30" s="731">
        <v>4.0792641239999998</v>
      </c>
      <c r="AW30" s="731">
        <v>4.2613770000000004</v>
      </c>
      <c r="AX30" s="731">
        <v>5.2912489999999996</v>
      </c>
      <c r="AY30" s="732">
        <v>4.6574169999999997</v>
      </c>
      <c r="AZ30" s="732">
        <v>4.3801649999999999</v>
      </c>
      <c r="BA30" s="732">
        <v>5.4520530000000003</v>
      </c>
      <c r="BB30" s="732">
        <v>4.1128470000000004</v>
      </c>
      <c r="BC30" s="732">
        <v>4.0891019999999996</v>
      </c>
      <c r="BD30" s="732">
        <v>7.0598900000000002</v>
      </c>
      <c r="BE30" s="732">
        <v>7.9923659999999996</v>
      </c>
      <c r="BF30" s="732">
        <v>7.3509539999999998</v>
      </c>
      <c r="BG30" s="732">
        <v>6.0418539999999998</v>
      </c>
      <c r="BH30" s="732">
        <v>5.4799069999999999</v>
      </c>
      <c r="BI30" s="732">
        <v>5.9065260000000004</v>
      </c>
      <c r="BJ30" s="732">
        <v>5.5916600000000001</v>
      </c>
      <c r="BK30" s="732">
        <v>4.4450440000000002</v>
      </c>
      <c r="BL30" s="732">
        <v>4.3807850000000004</v>
      </c>
      <c r="BM30" s="732">
        <v>6.445119</v>
      </c>
      <c r="BN30" s="732">
        <v>4.5420379999999998</v>
      </c>
      <c r="BO30" s="732">
        <v>4.361567</v>
      </c>
      <c r="BP30" s="732">
        <v>6.6427079999999998</v>
      </c>
      <c r="BQ30" s="732">
        <v>8.0292169999999992</v>
      </c>
      <c r="BR30" s="732">
        <v>7.1650450000000001</v>
      </c>
      <c r="BS30" s="732">
        <v>6.212745</v>
      </c>
      <c r="BT30" s="732">
        <v>5.1827699999999997</v>
      </c>
      <c r="BU30" s="732">
        <v>5.8719720000000004</v>
      </c>
      <c r="BV30" s="732">
        <v>5.7895810000000001</v>
      </c>
    </row>
    <row r="31" spans="1:74" ht="11.1" customHeight="1" x14ac:dyDescent="0.2">
      <c r="A31" s="518" t="s">
        <v>1236</v>
      </c>
      <c r="B31" s="521" t="s">
        <v>83</v>
      </c>
      <c r="C31" s="731">
        <v>9.3286884E-2</v>
      </c>
      <c r="D31" s="731">
        <v>4.2878828000000001E-2</v>
      </c>
      <c r="E31" s="731">
        <v>5.2865869000000003E-2</v>
      </c>
      <c r="F31" s="731">
        <v>2.1926602999999999E-2</v>
      </c>
      <c r="G31" s="731">
        <v>5.6583209000000002E-2</v>
      </c>
      <c r="H31" s="731">
        <v>5.3336699000000001E-2</v>
      </c>
      <c r="I31" s="731">
        <v>4.2840303000000003E-2</v>
      </c>
      <c r="J31" s="731">
        <v>1.3269286E-2</v>
      </c>
      <c r="K31" s="731">
        <v>4.5116104999999997E-2</v>
      </c>
      <c r="L31" s="731">
        <v>0</v>
      </c>
      <c r="M31" s="731">
        <v>3.2769297000000003E-2</v>
      </c>
      <c r="N31" s="731">
        <v>0.106661987</v>
      </c>
      <c r="O31" s="731">
        <v>0.24289661700000001</v>
      </c>
      <c r="P31" s="731">
        <v>9.7376819999999992E-3</v>
      </c>
      <c r="Q31" s="731">
        <v>0.12035467399999999</v>
      </c>
      <c r="R31" s="731">
        <v>0</v>
      </c>
      <c r="S31" s="731">
        <v>1.6406330000000001E-3</v>
      </c>
      <c r="T31" s="731">
        <v>1.2763309E-2</v>
      </c>
      <c r="U31" s="731">
        <v>0.12514661899999999</v>
      </c>
      <c r="V31" s="731">
        <v>4.1528969999999998E-2</v>
      </c>
      <c r="W31" s="731">
        <v>5.2352208999999997E-2</v>
      </c>
      <c r="X31" s="731">
        <v>2.8067999999999999E-3</v>
      </c>
      <c r="Y31" s="731">
        <v>3.0106360000000001E-3</v>
      </c>
      <c r="Z31" s="731">
        <v>6.7204091999999993E-2</v>
      </c>
      <c r="AA31" s="731">
        <v>0.21217448899999999</v>
      </c>
      <c r="AB31" s="731">
        <v>5.5326017999999998E-2</v>
      </c>
      <c r="AC31" s="731">
        <v>6.5540195999999995E-2</v>
      </c>
      <c r="AD31" s="731">
        <v>8.8565190000000002E-3</v>
      </c>
      <c r="AE31" s="731">
        <v>0</v>
      </c>
      <c r="AF31" s="731">
        <v>6.9337999999999995E-4</v>
      </c>
      <c r="AG31" s="731">
        <v>4.2948964999999999E-2</v>
      </c>
      <c r="AH31" s="731">
        <v>3.6411827000000001E-2</v>
      </c>
      <c r="AI31" s="731">
        <v>0</v>
      </c>
      <c r="AJ31" s="731">
        <v>0</v>
      </c>
      <c r="AK31" s="731">
        <v>0</v>
      </c>
      <c r="AL31" s="731">
        <v>0</v>
      </c>
      <c r="AM31" s="731">
        <v>2.079568E-2</v>
      </c>
      <c r="AN31" s="731">
        <v>2.6068313999999999E-2</v>
      </c>
      <c r="AO31" s="731">
        <v>9.6827539000000004E-2</v>
      </c>
      <c r="AP31" s="731">
        <v>0</v>
      </c>
      <c r="AQ31" s="731">
        <v>0</v>
      </c>
      <c r="AR31" s="731">
        <v>0</v>
      </c>
      <c r="AS31" s="731">
        <v>0</v>
      </c>
      <c r="AT31" s="731">
        <v>0</v>
      </c>
      <c r="AU31" s="731">
        <v>0</v>
      </c>
      <c r="AV31" s="731">
        <v>0</v>
      </c>
      <c r="AW31" s="731">
        <v>0</v>
      </c>
      <c r="AX31" s="731">
        <v>0</v>
      </c>
      <c r="AY31" s="732">
        <v>0</v>
      </c>
      <c r="AZ31" s="732">
        <v>0</v>
      </c>
      <c r="BA31" s="732">
        <v>0</v>
      </c>
      <c r="BB31" s="732">
        <v>0</v>
      </c>
      <c r="BC31" s="732">
        <v>0</v>
      </c>
      <c r="BD31" s="732">
        <v>0</v>
      </c>
      <c r="BE31" s="732">
        <v>0</v>
      </c>
      <c r="BF31" s="732">
        <v>0</v>
      </c>
      <c r="BG31" s="732">
        <v>0</v>
      </c>
      <c r="BH31" s="732">
        <v>0</v>
      </c>
      <c r="BI31" s="732">
        <v>0</v>
      </c>
      <c r="BJ31" s="732">
        <v>0</v>
      </c>
      <c r="BK31" s="732">
        <v>0</v>
      </c>
      <c r="BL31" s="732">
        <v>0</v>
      </c>
      <c r="BM31" s="732">
        <v>0</v>
      </c>
      <c r="BN31" s="732">
        <v>0</v>
      </c>
      <c r="BO31" s="732">
        <v>0</v>
      </c>
      <c r="BP31" s="732">
        <v>0</v>
      </c>
      <c r="BQ31" s="732">
        <v>0</v>
      </c>
      <c r="BR31" s="732">
        <v>0</v>
      </c>
      <c r="BS31" s="732">
        <v>0</v>
      </c>
      <c r="BT31" s="732">
        <v>0</v>
      </c>
      <c r="BU31" s="732">
        <v>0</v>
      </c>
      <c r="BV31" s="732">
        <v>0</v>
      </c>
    </row>
    <row r="32" spans="1:74" ht="11.1" customHeight="1" x14ac:dyDescent="0.2">
      <c r="A32" s="518" t="s">
        <v>1237</v>
      </c>
      <c r="B32" s="521" t="s">
        <v>86</v>
      </c>
      <c r="C32" s="731">
        <v>3.4884249999999999</v>
      </c>
      <c r="D32" s="731">
        <v>3.0370460000000001</v>
      </c>
      <c r="E32" s="731">
        <v>3.2746059999999999</v>
      </c>
      <c r="F32" s="731">
        <v>2.8795700000000002</v>
      </c>
      <c r="G32" s="731">
        <v>3.2735289999999999</v>
      </c>
      <c r="H32" s="731">
        <v>3.503028</v>
      </c>
      <c r="I32" s="731">
        <v>3.9007649999999998</v>
      </c>
      <c r="J32" s="731">
        <v>3.7681610000000001</v>
      </c>
      <c r="K32" s="731">
        <v>3.7126969999999999</v>
      </c>
      <c r="L32" s="731">
        <v>3.9815200000000002</v>
      </c>
      <c r="M32" s="731">
        <v>3.688526</v>
      </c>
      <c r="N32" s="731">
        <v>3.6595360000000001</v>
      </c>
      <c r="O32" s="731">
        <v>4.0296589999999997</v>
      </c>
      <c r="P32" s="731">
        <v>3.3176290000000002</v>
      </c>
      <c r="Q32" s="731">
        <v>3.5725760000000002</v>
      </c>
      <c r="R32" s="731">
        <v>2.8647649999999998</v>
      </c>
      <c r="S32" s="731">
        <v>3.4178609999999998</v>
      </c>
      <c r="T32" s="731">
        <v>3.763258</v>
      </c>
      <c r="U32" s="731">
        <v>3.862212</v>
      </c>
      <c r="V32" s="731">
        <v>3.717708</v>
      </c>
      <c r="W32" s="731">
        <v>2.9617640000000001</v>
      </c>
      <c r="X32" s="731">
        <v>3.6389480000000001</v>
      </c>
      <c r="Y32" s="731">
        <v>3.7842470000000001</v>
      </c>
      <c r="Z32" s="731">
        <v>3.9883839999999999</v>
      </c>
      <c r="AA32" s="731">
        <v>4.0311719999999998</v>
      </c>
      <c r="AB32" s="731">
        <v>3.6121789999999998</v>
      </c>
      <c r="AC32" s="731">
        <v>2.7963490000000002</v>
      </c>
      <c r="AD32" s="731">
        <v>3.1027659999999999</v>
      </c>
      <c r="AE32" s="731">
        <v>3.9197679999999999</v>
      </c>
      <c r="AF32" s="731">
        <v>3.8089810000000002</v>
      </c>
      <c r="AG32" s="731">
        <v>3.922358</v>
      </c>
      <c r="AH32" s="731">
        <v>3.9163239999999999</v>
      </c>
      <c r="AI32" s="731">
        <v>3.9167399999999999</v>
      </c>
      <c r="AJ32" s="731">
        <v>3.9579870000000001</v>
      </c>
      <c r="AK32" s="731">
        <v>3.8852630000000001</v>
      </c>
      <c r="AL32" s="731">
        <v>3.9951310000000002</v>
      </c>
      <c r="AM32" s="731">
        <v>4.0071940000000001</v>
      </c>
      <c r="AN32" s="731">
        <v>3.556009</v>
      </c>
      <c r="AO32" s="731">
        <v>3.1279089999999998</v>
      </c>
      <c r="AP32" s="731">
        <v>3.1975500000000001</v>
      </c>
      <c r="AQ32" s="731">
        <v>2.8957039999999998</v>
      </c>
      <c r="AR32" s="731">
        <v>3.1186989999999999</v>
      </c>
      <c r="AS32" s="731">
        <v>3.164209</v>
      </c>
      <c r="AT32" s="731">
        <v>3.1246719999999999</v>
      </c>
      <c r="AU32" s="731">
        <v>2.7108289999999999</v>
      </c>
      <c r="AV32" s="731">
        <v>3.1341990000000002</v>
      </c>
      <c r="AW32" s="731">
        <v>3.2465999999999999</v>
      </c>
      <c r="AX32" s="731">
        <v>3.3456299999999999</v>
      </c>
      <c r="AY32" s="732">
        <v>3.1318800000000002</v>
      </c>
      <c r="AZ32" s="732">
        <v>2.8287900000000001</v>
      </c>
      <c r="BA32" s="732">
        <v>2.8881000000000001</v>
      </c>
      <c r="BB32" s="732">
        <v>2.81975</v>
      </c>
      <c r="BC32" s="732">
        <v>2.3930600000000002</v>
      </c>
      <c r="BD32" s="732">
        <v>2.3158599999999998</v>
      </c>
      <c r="BE32" s="732">
        <v>2.3930600000000002</v>
      </c>
      <c r="BF32" s="732">
        <v>2.3930600000000002</v>
      </c>
      <c r="BG32" s="732">
        <v>2.3158599999999998</v>
      </c>
      <c r="BH32" s="732">
        <v>2.0629499999999998</v>
      </c>
      <c r="BI32" s="732">
        <v>2.3158599999999998</v>
      </c>
      <c r="BJ32" s="732">
        <v>2.3930600000000002</v>
      </c>
      <c r="BK32" s="732">
        <v>2.3930600000000002</v>
      </c>
      <c r="BL32" s="732">
        <v>2.16147</v>
      </c>
      <c r="BM32" s="732">
        <v>1.96896</v>
      </c>
      <c r="BN32" s="732">
        <v>2.3158599999999998</v>
      </c>
      <c r="BO32" s="732">
        <v>2.3930600000000002</v>
      </c>
      <c r="BP32" s="732">
        <v>2.3158599999999998</v>
      </c>
      <c r="BQ32" s="732">
        <v>2.3930600000000002</v>
      </c>
      <c r="BR32" s="732">
        <v>2.3930600000000002</v>
      </c>
      <c r="BS32" s="732">
        <v>1.9049100000000001</v>
      </c>
      <c r="BT32" s="732">
        <v>2.2742399999999998</v>
      </c>
      <c r="BU32" s="732">
        <v>2.3158599999999998</v>
      </c>
      <c r="BV32" s="732">
        <v>2.3930600000000002</v>
      </c>
    </row>
    <row r="33" spans="1:74" ht="11.1" customHeight="1" x14ac:dyDescent="0.2">
      <c r="A33" s="518" t="s">
        <v>1238</v>
      </c>
      <c r="B33" s="521" t="s">
        <v>1229</v>
      </c>
      <c r="C33" s="731">
        <v>2.417642098</v>
      </c>
      <c r="D33" s="731">
        <v>2.2545335849999999</v>
      </c>
      <c r="E33" s="731">
        <v>2.5618407990000001</v>
      </c>
      <c r="F33" s="731">
        <v>2.3932171769999999</v>
      </c>
      <c r="G33" s="731">
        <v>2.539781675</v>
      </c>
      <c r="H33" s="731">
        <v>2.5654698219999998</v>
      </c>
      <c r="I33" s="731">
        <v>2.6616121330000002</v>
      </c>
      <c r="J33" s="731">
        <v>2.6072896729999999</v>
      </c>
      <c r="K33" s="731">
        <v>2.3889963160000001</v>
      </c>
      <c r="L33" s="731">
        <v>2.3825865770000001</v>
      </c>
      <c r="M33" s="731">
        <v>2.6270952470000002</v>
      </c>
      <c r="N33" s="731">
        <v>2.6633219690000001</v>
      </c>
      <c r="O33" s="731">
        <v>2.2633759439999999</v>
      </c>
      <c r="P33" s="731">
        <v>2.2386177969999999</v>
      </c>
      <c r="Q33" s="731">
        <v>2.6723782809999999</v>
      </c>
      <c r="R33" s="731">
        <v>2.4438542299999999</v>
      </c>
      <c r="S33" s="731">
        <v>2.5812495759999998</v>
      </c>
      <c r="T33" s="731">
        <v>2.4797395510000002</v>
      </c>
      <c r="U33" s="731">
        <v>2.5353012100000001</v>
      </c>
      <c r="V33" s="731">
        <v>2.471020658</v>
      </c>
      <c r="W33" s="731">
        <v>2.2933338509999999</v>
      </c>
      <c r="X33" s="731">
        <v>2.3732849730000001</v>
      </c>
      <c r="Y33" s="731">
        <v>2.5598215839999998</v>
      </c>
      <c r="Z33" s="731">
        <v>2.6465953450000002</v>
      </c>
      <c r="AA33" s="731">
        <v>2.541015754</v>
      </c>
      <c r="AB33" s="731">
        <v>2.242034672</v>
      </c>
      <c r="AC33" s="731">
        <v>2.6348551279999999</v>
      </c>
      <c r="AD33" s="731">
        <v>2.2957411510000001</v>
      </c>
      <c r="AE33" s="731">
        <v>2.5997156320000001</v>
      </c>
      <c r="AF33" s="731">
        <v>2.536030679</v>
      </c>
      <c r="AG33" s="731">
        <v>2.7123652329999999</v>
      </c>
      <c r="AH33" s="731">
        <v>2.669632666</v>
      </c>
      <c r="AI33" s="731">
        <v>2.5651962159999999</v>
      </c>
      <c r="AJ33" s="731">
        <v>2.5093131880000001</v>
      </c>
      <c r="AK33" s="731">
        <v>2.4929213319999999</v>
      </c>
      <c r="AL33" s="731">
        <v>2.7482953750000001</v>
      </c>
      <c r="AM33" s="731">
        <v>2.7324691859999999</v>
      </c>
      <c r="AN33" s="731">
        <v>2.5664348220000002</v>
      </c>
      <c r="AO33" s="731">
        <v>2.7239136020000001</v>
      </c>
      <c r="AP33" s="731">
        <v>2.6580589429999999</v>
      </c>
      <c r="AQ33" s="731">
        <v>2.76179167</v>
      </c>
      <c r="AR33" s="731">
        <v>2.5647137390000001</v>
      </c>
      <c r="AS33" s="731">
        <v>2.6744681620000001</v>
      </c>
      <c r="AT33" s="731">
        <v>2.625446272</v>
      </c>
      <c r="AU33" s="731">
        <v>2.4723931549999998</v>
      </c>
      <c r="AV33" s="731">
        <v>2.4592653389999999</v>
      </c>
      <c r="AW33" s="731">
        <v>2.3132280000000001</v>
      </c>
      <c r="AX33" s="731">
        <v>2.985636</v>
      </c>
      <c r="AY33" s="732">
        <v>2.663319</v>
      </c>
      <c r="AZ33" s="732">
        <v>2.3623539999999998</v>
      </c>
      <c r="BA33" s="732">
        <v>2.9096709999999999</v>
      </c>
      <c r="BB33" s="732">
        <v>2.816595</v>
      </c>
      <c r="BC33" s="732">
        <v>2.6784889999999999</v>
      </c>
      <c r="BD33" s="732">
        <v>2.4510589999999999</v>
      </c>
      <c r="BE33" s="732">
        <v>2.5614409999999999</v>
      </c>
      <c r="BF33" s="732">
        <v>2.394269</v>
      </c>
      <c r="BG33" s="732">
        <v>2.334956</v>
      </c>
      <c r="BH33" s="732">
        <v>2.3289529999999998</v>
      </c>
      <c r="BI33" s="732">
        <v>2.2297039999999999</v>
      </c>
      <c r="BJ33" s="732">
        <v>2.7605710000000001</v>
      </c>
      <c r="BK33" s="732">
        <v>2.4308350000000001</v>
      </c>
      <c r="BL33" s="732">
        <v>2.141254</v>
      </c>
      <c r="BM33" s="732">
        <v>2.7452299999999998</v>
      </c>
      <c r="BN33" s="732">
        <v>2.7242250000000001</v>
      </c>
      <c r="BO33" s="732">
        <v>2.5419330000000002</v>
      </c>
      <c r="BP33" s="732">
        <v>2.3531529999999998</v>
      </c>
      <c r="BQ33" s="732">
        <v>2.5339399999999999</v>
      </c>
      <c r="BR33" s="732">
        <v>2.2967789999999999</v>
      </c>
      <c r="BS33" s="732">
        <v>2.2387069999999998</v>
      </c>
      <c r="BT33" s="732">
        <v>2.306664</v>
      </c>
      <c r="BU33" s="732">
        <v>2.17177</v>
      </c>
      <c r="BV33" s="732">
        <v>2.6980970000000002</v>
      </c>
    </row>
    <row r="34" spans="1:74" ht="11.1" customHeight="1" x14ac:dyDescent="0.2">
      <c r="A34" s="518" t="s">
        <v>1239</v>
      </c>
      <c r="B34" s="521" t="s">
        <v>1332</v>
      </c>
      <c r="C34" s="731">
        <v>0.55919261200000003</v>
      </c>
      <c r="D34" s="731">
        <v>0.57690091200000004</v>
      </c>
      <c r="E34" s="731">
        <v>0.57821490499999995</v>
      </c>
      <c r="F34" s="731">
        <v>0.56944279399999997</v>
      </c>
      <c r="G34" s="731">
        <v>0.49763081599999998</v>
      </c>
      <c r="H34" s="731">
        <v>0.52950876099999999</v>
      </c>
      <c r="I34" s="731">
        <v>0.406816071</v>
      </c>
      <c r="J34" s="731">
        <v>0.42480988800000002</v>
      </c>
      <c r="K34" s="731">
        <v>0.31111420899999997</v>
      </c>
      <c r="L34" s="731">
        <v>0.62752365399999999</v>
      </c>
      <c r="M34" s="731">
        <v>0.59777117599999996</v>
      </c>
      <c r="N34" s="731">
        <v>0.50091931199999995</v>
      </c>
      <c r="O34" s="731">
        <v>0.59971467899999997</v>
      </c>
      <c r="P34" s="731">
        <v>0.56495740100000003</v>
      </c>
      <c r="Q34" s="731">
        <v>0.46898621499999998</v>
      </c>
      <c r="R34" s="731">
        <v>0.52702901599999996</v>
      </c>
      <c r="S34" s="731">
        <v>0.49122581799999998</v>
      </c>
      <c r="T34" s="731">
        <v>0.42455236200000002</v>
      </c>
      <c r="U34" s="731">
        <v>0.43086473199999997</v>
      </c>
      <c r="V34" s="731">
        <v>0.42956243399999999</v>
      </c>
      <c r="W34" s="731">
        <v>0.42624578499999999</v>
      </c>
      <c r="X34" s="731">
        <v>0.55496000000000001</v>
      </c>
      <c r="Y34" s="731">
        <v>0.552177955</v>
      </c>
      <c r="Z34" s="731">
        <v>0.55996437700000001</v>
      </c>
      <c r="AA34" s="731">
        <v>0.61858933800000004</v>
      </c>
      <c r="AB34" s="731">
        <v>0.56649201699999996</v>
      </c>
      <c r="AC34" s="731">
        <v>0.63154422300000002</v>
      </c>
      <c r="AD34" s="731">
        <v>0.572375101</v>
      </c>
      <c r="AE34" s="731">
        <v>0.47657223900000001</v>
      </c>
      <c r="AF34" s="731">
        <v>0.51815586499999999</v>
      </c>
      <c r="AG34" s="731">
        <v>0.44554561500000001</v>
      </c>
      <c r="AH34" s="731">
        <v>0.45733439599999998</v>
      </c>
      <c r="AI34" s="731">
        <v>0.46364782199999999</v>
      </c>
      <c r="AJ34" s="731">
        <v>0.56975654499999995</v>
      </c>
      <c r="AK34" s="731">
        <v>0.55105126999999998</v>
      </c>
      <c r="AL34" s="731">
        <v>0.64736818799999996</v>
      </c>
      <c r="AM34" s="731">
        <v>0.60662924399999996</v>
      </c>
      <c r="AN34" s="731">
        <v>0.66402412300000002</v>
      </c>
      <c r="AO34" s="731">
        <v>0.70472933299999996</v>
      </c>
      <c r="AP34" s="731">
        <v>0.70143530200000004</v>
      </c>
      <c r="AQ34" s="731">
        <v>0.64270552299999995</v>
      </c>
      <c r="AR34" s="731">
        <v>0.62064092599999998</v>
      </c>
      <c r="AS34" s="731">
        <v>0.56855031</v>
      </c>
      <c r="AT34" s="731">
        <v>0.56705736100000004</v>
      </c>
      <c r="AU34" s="731">
        <v>0.58867732900000003</v>
      </c>
      <c r="AV34" s="731">
        <v>0.67826221900000006</v>
      </c>
      <c r="AW34" s="731">
        <v>0.53045509999999996</v>
      </c>
      <c r="AX34" s="731">
        <v>0.77973369999999997</v>
      </c>
      <c r="AY34" s="732">
        <v>0.58719339999999998</v>
      </c>
      <c r="AZ34" s="732">
        <v>0.67585680000000004</v>
      </c>
      <c r="BA34" s="732">
        <v>0.79843379999999997</v>
      </c>
      <c r="BB34" s="732">
        <v>0.76284960000000002</v>
      </c>
      <c r="BC34" s="732">
        <v>0.69699979999999995</v>
      </c>
      <c r="BD34" s="732">
        <v>0.71298110000000003</v>
      </c>
      <c r="BE34" s="732">
        <v>0.62135779999999996</v>
      </c>
      <c r="BF34" s="732">
        <v>0.61097840000000003</v>
      </c>
      <c r="BG34" s="732">
        <v>0.66448090000000004</v>
      </c>
      <c r="BH34" s="732">
        <v>0.74998069999999994</v>
      </c>
      <c r="BI34" s="732">
        <v>0.62056719999999999</v>
      </c>
      <c r="BJ34" s="732">
        <v>1.069383</v>
      </c>
      <c r="BK34" s="732">
        <v>0.77960180000000001</v>
      </c>
      <c r="BL34" s="732">
        <v>0.95008769999999998</v>
      </c>
      <c r="BM34" s="732">
        <v>1.0991919999999999</v>
      </c>
      <c r="BN34" s="732">
        <v>1.0227930000000001</v>
      </c>
      <c r="BO34" s="732">
        <v>0.93982049999999995</v>
      </c>
      <c r="BP34" s="732">
        <v>1.084309</v>
      </c>
      <c r="BQ34" s="732">
        <v>0.85713910000000004</v>
      </c>
      <c r="BR34" s="732">
        <v>0.85566489999999995</v>
      </c>
      <c r="BS34" s="732">
        <v>0.90254009999999996</v>
      </c>
      <c r="BT34" s="732">
        <v>1.060568</v>
      </c>
      <c r="BU34" s="732">
        <v>0.86488089999999995</v>
      </c>
      <c r="BV34" s="732">
        <v>1.125902</v>
      </c>
    </row>
    <row r="35" spans="1:74" ht="11.1" customHeight="1" x14ac:dyDescent="0.2">
      <c r="A35" s="518" t="s">
        <v>1240</v>
      </c>
      <c r="B35" s="519" t="s">
        <v>1333</v>
      </c>
      <c r="C35" s="731">
        <v>6.5093614999999994E-2</v>
      </c>
      <c r="D35" s="731">
        <v>5.4779356000000001E-2</v>
      </c>
      <c r="E35" s="731">
        <v>3.7245175999999998E-2</v>
      </c>
      <c r="F35" s="731">
        <v>2.2935693E-2</v>
      </c>
      <c r="G35" s="731">
        <v>3.4359806E-2</v>
      </c>
      <c r="H35" s="731">
        <v>5.6547286000000002E-2</v>
      </c>
      <c r="I35" s="731">
        <v>3.0222822E-2</v>
      </c>
      <c r="J35" s="731">
        <v>3.4353362999999998E-2</v>
      </c>
      <c r="K35" s="731">
        <v>2.2670069000000001E-2</v>
      </c>
      <c r="L35" s="731">
        <v>2.1396470000000001E-2</v>
      </c>
      <c r="M35" s="731">
        <v>4.0713548000000002E-2</v>
      </c>
      <c r="N35" s="731">
        <v>0.459221247</v>
      </c>
      <c r="O35" s="731">
        <v>1.4075142469999999</v>
      </c>
      <c r="P35" s="731">
        <v>4.5483309E-2</v>
      </c>
      <c r="Q35" s="731">
        <v>3.7333226999999997E-2</v>
      </c>
      <c r="R35" s="731">
        <v>4.9897672999999997E-2</v>
      </c>
      <c r="S35" s="731">
        <v>6.4839989000000001E-2</v>
      </c>
      <c r="T35" s="731">
        <v>2.7684779999999999E-2</v>
      </c>
      <c r="U35" s="731">
        <v>4.3189312000000001E-2</v>
      </c>
      <c r="V35" s="731">
        <v>6.3242337999999995E-2</v>
      </c>
      <c r="W35" s="731">
        <v>2.5799375999999999E-2</v>
      </c>
      <c r="X35" s="731">
        <v>2.6768594999999999E-2</v>
      </c>
      <c r="Y35" s="731">
        <v>4.3492146000000002E-2</v>
      </c>
      <c r="Z35" s="731">
        <v>3.3764875999999999E-2</v>
      </c>
      <c r="AA35" s="731">
        <v>0.383799689</v>
      </c>
      <c r="AB35" s="731">
        <v>0.11114611100000001</v>
      </c>
      <c r="AC35" s="731">
        <v>1.7319477E-2</v>
      </c>
      <c r="AD35" s="731">
        <v>-2.8059040000000001E-3</v>
      </c>
      <c r="AE35" s="731">
        <v>4.5998155999999998E-2</v>
      </c>
      <c r="AF35" s="731">
        <v>4.3071423999999997E-2</v>
      </c>
      <c r="AG35" s="731">
        <v>6.2411135999999999E-2</v>
      </c>
      <c r="AH35" s="731">
        <v>4.1215344000000001E-2</v>
      </c>
      <c r="AI35" s="731">
        <v>4.3998270999999999E-2</v>
      </c>
      <c r="AJ35" s="731">
        <v>4.0158036000000001E-2</v>
      </c>
      <c r="AK35" s="731">
        <v>3.8099938999999999E-2</v>
      </c>
      <c r="AL35" s="731">
        <v>8.0465094000000001E-2</v>
      </c>
      <c r="AM35" s="731">
        <v>6.4970450999999999E-2</v>
      </c>
      <c r="AN35" s="731">
        <v>5.6233829999999999E-2</v>
      </c>
      <c r="AO35" s="731">
        <v>6.0066517999999999E-2</v>
      </c>
      <c r="AP35" s="731">
        <v>4.8849849000000001E-2</v>
      </c>
      <c r="AQ35" s="731">
        <v>5.4075901000000003E-2</v>
      </c>
      <c r="AR35" s="731">
        <v>4.0890035999999998E-2</v>
      </c>
      <c r="AS35" s="731">
        <v>5.8995831999999998E-2</v>
      </c>
      <c r="AT35" s="731">
        <v>4.9849671999999998E-2</v>
      </c>
      <c r="AU35" s="731">
        <v>3.9422258000000002E-2</v>
      </c>
      <c r="AV35" s="731">
        <v>4.8521384000000001E-2</v>
      </c>
      <c r="AW35" s="731">
        <v>3.74636E-2</v>
      </c>
      <c r="AX35" s="731">
        <v>8.6151000000000005E-2</v>
      </c>
      <c r="AY35" s="732">
        <v>6.1086000000000001E-2</v>
      </c>
      <c r="AZ35" s="732">
        <v>5.35915E-2</v>
      </c>
      <c r="BA35" s="732">
        <v>7.0028499999999994E-2</v>
      </c>
      <c r="BB35" s="732">
        <v>5.8622599999999997E-2</v>
      </c>
      <c r="BC35" s="732">
        <v>5.2429099999999999E-2</v>
      </c>
      <c r="BD35" s="732">
        <v>4.5766000000000001E-2</v>
      </c>
      <c r="BE35" s="732">
        <v>5.1812400000000002E-2</v>
      </c>
      <c r="BF35" s="732">
        <v>4.63328E-2</v>
      </c>
      <c r="BG35" s="732">
        <v>4.4726099999999998E-2</v>
      </c>
      <c r="BH35" s="732">
        <v>4.84698E-2</v>
      </c>
      <c r="BI35" s="732">
        <v>4.0348799999999997E-2</v>
      </c>
      <c r="BJ35" s="732">
        <v>8.1777000000000002E-2</v>
      </c>
      <c r="BK35" s="732">
        <v>5.5123499999999999E-2</v>
      </c>
      <c r="BL35" s="732">
        <v>5.1394299999999997E-2</v>
      </c>
      <c r="BM35" s="732">
        <v>7.2469400000000003E-2</v>
      </c>
      <c r="BN35" s="732">
        <v>5.8791900000000001E-2</v>
      </c>
      <c r="BO35" s="732">
        <v>4.50389E-2</v>
      </c>
      <c r="BP35" s="732">
        <v>4.0159899999999998E-2</v>
      </c>
      <c r="BQ35" s="732">
        <v>5.6179199999999999E-2</v>
      </c>
      <c r="BR35" s="732">
        <v>4.3086399999999997E-2</v>
      </c>
      <c r="BS35" s="732">
        <v>3.8083699999999998E-2</v>
      </c>
      <c r="BT35" s="732">
        <v>5.1178899999999999E-2</v>
      </c>
      <c r="BU35" s="732">
        <v>3.9343700000000002E-2</v>
      </c>
      <c r="BV35" s="732">
        <v>8.3267099999999997E-2</v>
      </c>
    </row>
    <row r="36" spans="1:74" ht="11.1" customHeight="1" x14ac:dyDescent="0.2">
      <c r="A36" s="518" t="s">
        <v>1241</v>
      </c>
      <c r="B36" s="521" t="s">
        <v>1233</v>
      </c>
      <c r="C36" s="731">
        <v>10.777476642</v>
      </c>
      <c r="D36" s="731">
        <v>9.4279297470000003</v>
      </c>
      <c r="E36" s="731">
        <v>10.547775463000001</v>
      </c>
      <c r="F36" s="731">
        <v>9.2837754100000005</v>
      </c>
      <c r="G36" s="731">
        <v>10.148786529000001</v>
      </c>
      <c r="H36" s="731">
        <v>11.522438067</v>
      </c>
      <c r="I36" s="731">
        <v>13.082658787</v>
      </c>
      <c r="J36" s="731">
        <v>12.489431165999999</v>
      </c>
      <c r="K36" s="731">
        <v>11.292935682</v>
      </c>
      <c r="L36" s="731">
        <v>10.988419695999999</v>
      </c>
      <c r="M36" s="731">
        <v>10.510360327000001</v>
      </c>
      <c r="N36" s="731">
        <v>11.523107196</v>
      </c>
      <c r="O36" s="731">
        <v>12.260334292</v>
      </c>
      <c r="P36" s="731">
        <v>9.4827776359999998</v>
      </c>
      <c r="Q36" s="731">
        <v>10.560486302999999</v>
      </c>
      <c r="R36" s="731">
        <v>9.6578092439999992</v>
      </c>
      <c r="S36" s="731">
        <v>10.567535932</v>
      </c>
      <c r="T36" s="731">
        <v>11.396101928</v>
      </c>
      <c r="U36" s="731">
        <v>13.802104547000001</v>
      </c>
      <c r="V36" s="731">
        <v>13.888502722</v>
      </c>
      <c r="W36" s="731">
        <v>11.311836525</v>
      </c>
      <c r="X36" s="731">
        <v>11.286930668</v>
      </c>
      <c r="Y36" s="731">
        <v>11.012569747000001</v>
      </c>
      <c r="Z36" s="731">
        <v>11.379504259999999</v>
      </c>
      <c r="AA36" s="731">
        <v>11.991113465</v>
      </c>
      <c r="AB36" s="731">
        <v>10.574644407999999</v>
      </c>
      <c r="AC36" s="731">
        <v>9.8900130550000007</v>
      </c>
      <c r="AD36" s="731">
        <v>9.2636092629999993</v>
      </c>
      <c r="AE36" s="731">
        <v>10.218725566</v>
      </c>
      <c r="AF36" s="731">
        <v>11.11461139</v>
      </c>
      <c r="AG36" s="731">
        <v>14.362180516</v>
      </c>
      <c r="AH36" s="731">
        <v>13.323432386</v>
      </c>
      <c r="AI36" s="731">
        <v>11.385866749</v>
      </c>
      <c r="AJ36" s="731">
        <v>10.840227536</v>
      </c>
      <c r="AK36" s="731">
        <v>10.827561971</v>
      </c>
      <c r="AL36" s="731">
        <v>11.830068059</v>
      </c>
      <c r="AM36" s="731">
        <v>11.829991299</v>
      </c>
      <c r="AN36" s="731">
        <v>10.923585338000001</v>
      </c>
      <c r="AO36" s="731">
        <v>10.654375957999999</v>
      </c>
      <c r="AP36" s="731">
        <v>9.4612675910000004</v>
      </c>
      <c r="AQ36" s="731">
        <v>9.5383066759999995</v>
      </c>
      <c r="AR36" s="731">
        <v>11.666275925000001</v>
      </c>
      <c r="AS36" s="731">
        <v>14.71757294</v>
      </c>
      <c r="AT36" s="731">
        <v>13.395180186999999</v>
      </c>
      <c r="AU36" s="731">
        <v>11.110079706</v>
      </c>
      <c r="AV36" s="731">
        <v>10.399512066</v>
      </c>
      <c r="AW36" s="731">
        <v>10.38912</v>
      </c>
      <c r="AX36" s="731">
        <v>12.4884</v>
      </c>
      <c r="AY36" s="732">
        <v>11.10089</v>
      </c>
      <c r="AZ36" s="732">
        <v>10.30076</v>
      </c>
      <c r="BA36" s="732">
        <v>12.11829</v>
      </c>
      <c r="BB36" s="732">
        <v>10.57066</v>
      </c>
      <c r="BC36" s="732">
        <v>9.9100800000000007</v>
      </c>
      <c r="BD36" s="732">
        <v>12.585559999999999</v>
      </c>
      <c r="BE36" s="732">
        <v>13.620039999999999</v>
      </c>
      <c r="BF36" s="732">
        <v>12.795590000000001</v>
      </c>
      <c r="BG36" s="732">
        <v>11.40188</v>
      </c>
      <c r="BH36" s="732">
        <v>10.670260000000001</v>
      </c>
      <c r="BI36" s="732">
        <v>11.113009999999999</v>
      </c>
      <c r="BJ36" s="732">
        <v>11.89645</v>
      </c>
      <c r="BK36" s="732">
        <v>10.10366</v>
      </c>
      <c r="BL36" s="732">
        <v>9.6849910000000001</v>
      </c>
      <c r="BM36" s="732">
        <v>12.330970000000001</v>
      </c>
      <c r="BN36" s="732">
        <v>10.66371</v>
      </c>
      <c r="BO36" s="732">
        <v>10.281420000000001</v>
      </c>
      <c r="BP36" s="732">
        <v>12.43619</v>
      </c>
      <c r="BQ36" s="732">
        <v>13.869540000000001</v>
      </c>
      <c r="BR36" s="732">
        <v>12.753640000000001</v>
      </c>
      <c r="BS36" s="732">
        <v>11.296989999999999</v>
      </c>
      <c r="BT36" s="732">
        <v>10.87542</v>
      </c>
      <c r="BU36" s="732">
        <v>11.26383</v>
      </c>
      <c r="BV36" s="732">
        <v>12.08991</v>
      </c>
    </row>
    <row r="37" spans="1:74" ht="11.1" customHeight="1" x14ac:dyDescent="0.2">
      <c r="A37" s="518" t="s">
        <v>1242</v>
      </c>
      <c r="B37" s="519" t="s">
        <v>1334</v>
      </c>
      <c r="C37" s="731">
        <v>12.863721548999999</v>
      </c>
      <c r="D37" s="731">
        <v>11.242248403</v>
      </c>
      <c r="E37" s="731">
        <v>12.407829002</v>
      </c>
      <c r="F37" s="731">
        <v>10.800029767</v>
      </c>
      <c r="G37" s="731">
        <v>11.433027495999999</v>
      </c>
      <c r="H37" s="731">
        <v>13.148135684</v>
      </c>
      <c r="I37" s="731">
        <v>14.966598631</v>
      </c>
      <c r="J37" s="731">
        <v>14.269311294</v>
      </c>
      <c r="K37" s="731">
        <v>12.550031137</v>
      </c>
      <c r="L37" s="731">
        <v>12.002878588</v>
      </c>
      <c r="M37" s="731">
        <v>11.867572217999999</v>
      </c>
      <c r="N37" s="731">
        <v>13.601175374</v>
      </c>
      <c r="O37" s="731">
        <v>13.970720497</v>
      </c>
      <c r="P37" s="731">
        <v>11.613495542000001</v>
      </c>
      <c r="Q37" s="731">
        <v>12.357920069</v>
      </c>
      <c r="R37" s="731">
        <v>11.225676026</v>
      </c>
      <c r="S37" s="731">
        <v>11.716416469</v>
      </c>
      <c r="T37" s="731">
        <v>12.991693904</v>
      </c>
      <c r="U37" s="731">
        <v>15.879936115</v>
      </c>
      <c r="V37" s="731">
        <v>16.159919077000001</v>
      </c>
      <c r="W37" s="731">
        <v>13.289585397</v>
      </c>
      <c r="X37" s="731">
        <v>11.995597896</v>
      </c>
      <c r="Y37" s="731">
        <v>11.989578694</v>
      </c>
      <c r="Z37" s="731">
        <v>12.53312352</v>
      </c>
      <c r="AA37" s="731">
        <v>13.535660609000001</v>
      </c>
      <c r="AB37" s="731">
        <v>11.870966860999999</v>
      </c>
      <c r="AC37" s="731">
        <v>12.273390987999999</v>
      </c>
      <c r="AD37" s="731">
        <v>10.7063881</v>
      </c>
      <c r="AE37" s="731">
        <v>11.153667370000001</v>
      </c>
      <c r="AF37" s="731">
        <v>12.511515286</v>
      </c>
      <c r="AG37" s="731">
        <v>16.036063894000002</v>
      </c>
      <c r="AH37" s="731">
        <v>14.570670206000001</v>
      </c>
      <c r="AI37" s="731">
        <v>12.184124804</v>
      </c>
      <c r="AJ37" s="731">
        <v>11.377361573</v>
      </c>
      <c r="AK37" s="731">
        <v>11.559420856999999</v>
      </c>
      <c r="AL37" s="731">
        <v>12.834858326999999</v>
      </c>
      <c r="AM37" s="731">
        <v>12.604155685</v>
      </c>
      <c r="AN37" s="731">
        <v>11.591299311</v>
      </c>
      <c r="AO37" s="731">
        <v>11.031948142999999</v>
      </c>
      <c r="AP37" s="731">
        <v>9.7295103525000002</v>
      </c>
      <c r="AQ37" s="731">
        <v>10.323877834999999</v>
      </c>
      <c r="AR37" s="731">
        <v>12.519700865000001</v>
      </c>
      <c r="AS37" s="731">
        <v>16.141338893</v>
      </c>
      <c r="AT37" s="731">
        <v>14.825019471999999</v>
      </c>
      <c r="AU37" s="731">
        <v>11.981607265999999</v>
      </c>
      <c r="AV37" s="731">
        <v>11.054349554</v>
      </c>
      <c r="AW37" s="731">
        <v>10.793380000000001</v>
      </c>
      <c r="AX37" s="731">
        <v>12.590299999999999</v>
      </c>
      <c r="AY37" s="732">
        <v>13.03763</v>
      </c>
      <c r="AZ37" s="732">
        <v>11.423220000000001</v>
      </c>
      <c r="BA37" s="732">
        <v>12.09797</v>
      </c>
      <c r="BB37" s="732">
        <v>11.029199999999999</v>
      </c>
      <c r="BC37" s="732">
        <v>11.50371</v>
      </c>
      <c r="BD37" s="732">
        <v>13.45964</v>
      </c>
      <c r="BE37" s="732">
        <v>15.864979999999999</v>
      </c>
      <c r="BF37" s="732">
        <v>14.893549999999999</v>
      </c>
      <c r="BG37" s="732">
        <v>12.445040000000001</v>
      </c>
      <c r="BH37" s="732">
        <v>11.77158</v>
      </c>
      <c r="BI37" s="732">
        <v>11.648619999999999</v>
      </c>
      <c r="BJ37" s="732">
        <v>13.234</v>
      </c>
      <c r="BK37" s="732">
        <v>13.13111</v>
      </c>
      <c r="BL37" s="732">
        <v>11.54064</v>
      </c>
      <c r="BM37" s="732">
        <v>12.230840000000001</v>
      </c>
      <c r="BN37" s="732">
        <v>11.161799999999999</v>
      </c>
      <c r="BO37" s="732">
        <v>11.64659</v>
      </c>
      <c r="BP37" s="732">
        <v>13.61595</v>
      </c>
      <c r="BQ37" s="732">
        <v>16.025960000000001</v>
      </c>
      <c r="BR37" s="732">
        <v>15.03823</v>
      </c>
      <c r="BS37" s="732">
        <v>12.553319999999999</v>
      </c>
      <c r="BT37" s="732">
        <v>11.87063</v>
      </c>
      <c r="BU37" s="732">
        <v>11.73624</v>
      </c>
      <c r="BV37" s="732">
        <v>13.32525</v>
      </c>
    </row>
    <row r="38" spans="1:74" ht="11.1" customHeight="1" x14ac:dyDescent="0.2">
      <c r="A38" s="512"/>
      <c r="B38" s="131" t="s">
        <v>1336</v>
      </c>
      <c r="C38" s="243"/>
      <c r="D38" s="243"/>
      <c r="E38" s="243"/>
      <c r="F38" s="243"/>
      <c r="G38" s="243"/>
      <c r="H38" s="243"/>
      <c r="I38" s="243"/>
      <c r="J38" s="243"/>
      <c r="K38" s="243"/>
      <c r="L38" s="243"/>
      <c r="M38" s="243"/>
      <c r="N38" s="243"/>
      <c r="O38" s="243"/>
      <c r="P38" s="243"/>
      <c r="Q38" s="243"/>
      <c r="R38" s="243"/>
      <c r="S38" s="243"/>
      <c r="T38" s="243"/>
      <c r="U38" s="243"/>
      <c r="V38" s="243"/>
      <c r="W38" s="243"/>
      <c r="X38" s="243"/>
      <c r="Y38" s="243"/>
      <c r="Z38" s="243"/>
      <c r="AA38" s="243"/>
      <c r="AB38" s="243"/>
      <c r="AC38" s="243"/>
      <c r="AD38" s="243"/>
      <c r="AE38" s="243"/>
      <c r="AF38" s="243"/>
      <c r="AG38" s="243"/>
      <c r="AH38" s="243"/>
      <c r="AI38" s="243"/>
      <c r="AJ38" s="243"/>
      <c r="AK38" s="243"/>
      <c r="AL38" s="243"/>
      <c r="AM38" s="243"/>
      <c r="AN38" s="243"/>
      <c r="AO38" s="243"/>
      <c r="AP38" s="243"/>
      <c r="AQ38" s="243"/>
      <c r="AR38" s="243"/>
      <c r="AS38" s="243"/>
      <c r="AT38" s="243"/>
      <c r="AU38" s="243"/>
      <c r="AV38" s="243"/>
      <c r="AW38" s="243"/>
      <c r="AX38" s="243"/>
      <c r="AY38" s="342"/>
      <c r="AZ38" s="342"/>
      <c r="BA38" s="342"/>
      <c r="BB38" s="342"/>
      <c r="BC38" s="342"/>
      <c r="BD38" s="342"/>
      <c r="BE38" s="342"/>
      <c r="BF38" s="342"/>
      <c r="BG38" s="342"/>
      <c r="BH38" s="342"/>
      <c r="BI38" s="342"/>
      <c r="BJ38" s="342"/>
      <c r="BK38" s="342"/>
      <c r="BL38" s="342"/>
      <c r="BM38" s="342"/>
      <c r="BN38" s="342"/>
      <c r="BO38" s="342"/>
      <c r="BP38" s="342"/>
      <c r="BQ38" s="342"/>
      <c r="BR38" s="342"/>
      <c r="BS38" s="342"/>
      <c r="BT38" s="342"/>
      <c r="BU38" s="342"/>
      <c r="BV38" s="342"/>
    </row>
    <row r="39" spans="1:74" ht="11.1" customHeight="1" x14ac:dyDescent="0.2">
      <c r="A39" s="518" t="s">
        <v>1243</v>
      </c>
      <c r="B39" s="519" t="s">
        <v>84</v>
      </c>
      <c r="C39" s="731">
        <v>15.966307438999999</v>
      </c>
      <c r="D39" s="731">
        <v>15.431208233</v>
      </c>
      <c r="E39" s="731">
        <v>17.629047465999999</v>
      </c>
      <c r="F39" s="731">
        <v>13.277061298</v>
      </c>
      <c r="G39" s="731">
        <v>15.059464177000001</v>
      </c>
      <c r="H39" s="731">
        <v>19.499530015000001</v>
      </c>
      <c r="I39" s="731">
        <v>23.442980805000001</v>
      </c>
      <c r="J39" s="731">
        <v>21.676253300999999</v>
      </c>
      <c r="K39" s="731">
        <v>19.574416943999999</v>
      </c>
      <c r="L39" s="731">
        <v>17.365376664999999</v>
      </c>
      <c r="M39" s="731">
        <v>16.582440528999999</v>
      </c>
      <c r="N39" s="731">
        <v>18.949086595000001</v>
      </c>
      <c r="O39" s="731">
        <v>17.856907489000001</v>
      </c>
      <c r="P39" s="731">
        <v>18.007408368</v>
      </c>
      <c r="Q39" s="731">
        <v>19.835081206000002</v>
      </c>
      <c r="R39" s="731">
        <v>16.618383368</v>
      </c>
      <c r="S39" s="731">
        <v>18.296445439999999</v>
      </c>
      <c r="T39" s="731">
        <v>21.798990433</v>
      </c>
      <c r="U39" s="731">
        <v>26.397471812999999</v>
      </c>
      <c r="V39" s="731">
        <v>27.688134254000001</v>
      </c>
      <c r="W39" s="731">
        <v>24.651835634000001</v>
      </c>
      <c r="X39" s="731">
        <v>20.380828712</v>
      </c>
      <c r="Y39" s="731">
        <v>19.499172908999999</v>
      </c>
      <c r="Z39" s="731">
        <v>21.275802126999999</v>
      </c>
      <c r="AA39" s="731">
        <v>23.391864703</v>
      </c>
      <c r="AB39" s="731">
        <v>23.293628585</v>
      </c>
      <c r="AC39" s="731">
        <v>23.449722989000001</v>
      </c>
      <c r="AD39" s="731">
        <v>18.928579374000002</v>
      </c>
      <c r="AE39" s="731">
        <v>20.459419699000001</v>
      </c>
      <c r="AF39" s="731">
        <v>25.579280975</v>
      </c>
      <c r="AG39" s="731">
        <v>32.947824410000003</v>
      </c>
      <c r="AH39" s="731">
        <v>31.370922716999999</v>
      </c>
      <c r="AI39" s="731">
        <v>26.289387327</v>
      </c>
      <c r="AJ39" s="731">
        <v>23.033980826000001</v>
      </c>
      <c r="AK39" s="731">
        <v>21.812361543000002</v>
      </c>
      <c r="AL39" s="731">
        <v>26.032073301</v>
      </c>
      <c r="AM39" s="731">
        <v>27.452023507</v>
      </c>
      <c r="AN39" s="731">
        <v>25.506173938</v>
      </c>
      <c r="AO39" s="731">
        <v>25.42013403</v>
      </c>
      <c r="AP39" s="731">
        <v>21.286618511</v>
      </c>
      <c r="AQ39" s="731">
        <v>21.004610869</v>
      </c>
      <c r="AR39" s="731">
        <v>27.561158506000002</v>
      </c>
      <c r="AS39" s="731">
        <v>37.726479363000003</v>
      </c>
      <c r="AT39" s="731">
        <v>33.380337417</v>
      </c>
      <c r="AU39" s="731">
        <v>26.527078946</v>
      </c>
      <c r="AV39" s="731">
        <v>23.996057362999998</v>
      </c>
      <c r="AW39" s="731">
        <v>18.701268643999999</v>
      </c>
      <c r="AX39" s="731">
        <v>26.565188746</v>
      </c>
      <c r="AY39" s="732">
        <v>23.942080000000001</v>
      </c>
      <c r="AZ39" s="732">
        <v>23.236280000000001</v>
      </c>
      <c r="BA39" s="732">
        <v>25.7409</v>
      </c>
      <c r="BB39" s="732">
        <v>22.782409999999999</v>
      </c>
      <c r="BC39" s="732">
        <v>20.976330000000001</v>
      </c>
      <c r="BD39" s="732">
        <v>27.803229999999999</v>
      </c>
      <c r="BE39" s="732">
        <v>32.245350000000002</v>
      </c>
      <c r="BF39" s="732">
        <v>31.056159999999998</v>
      </c>
      <c r="BG39" s="732">
        <v>25.235939999999999</v>
      </c>
      <c r="BH39" s="732">
        <v>24.78397</v>
      </c>
      <c r="BI39" s="732">
        <v>19.86833</v>
      </c>
      <c r="BJ39" s="732">
        <v>23.632079999999998</v>
      </c>
      <c r="BK39" s="732">
        <v>21.101120000000002</v>
      </c>
      <c r="BL39" s="732">
        <v>20.038229999999999</v>
      </c>
      <c r="BM39" s="732">
        <v>25.11186</v>
      </c>
      <c r="BN39" s="732">
        <v>23.831340000000001</v>
      </c>
      <c r="BO39" s="732">
        <v>22.214300000000001</v>
      </c>
      <c r="BP39" s="732">
        <v>27.075279999999999</v>
      </c>
      <c r="BQ39" s="732">
        <v>32.848100000000002</v>
      </c>
      <c r="BR39" s="732">
        <v>31.107710000000001</v>
      </c>
      <c r="BS39" s="732">
        <v>26.182099999999998</v>
      </c>
      <c r="BT39" s="732">
        <v>25.09083</v>
      </c>
      <c r="BU39" s="732">
        <v>19.599260000000001</v>
      </c>
      <c r="BV39" s="732">
        <v>25.46247</v>
      </c>
    </row>
    <row r="40" spans="1:74" ht="11.1" customHeight="1" x14ac:dyDescent="0.2">
      <c r="A40" s="518" t="s">
        <v>1244</v>
      </c>
      <c r="B40" s="521" t="s">
        <v>83</v>
      </c>
      <c r="C40" s="731">
        <v>23.954991101000001</v>
      </c>
      <c r="D40" s="731">
        <v>18.355418286999999</v>
      </c>
      <c r="E40" s="731">
        <v>21.172048201999999</v>
      </c>
      <c r="F40" s="731">
        <v>17.067192085999999</v>
      </c>
      <c r="G40" s="731">
        <v>18.952078708999998</v>
      </c>
      <c r="H40" s="731">
        <v>21.4277832</v>
      </c>
      <c r="I40" s="731">
        <v>25.641030960999998</v>
      </c>
      <c r="J40" s="731">
        <v>22.827347253999999</v>
      </c>
      <c r="K40" s="731">
        <v>17.819908511000001</v>
      </c>
      <c r="L40" s="731">
        <v>16.574883475</v>
      </c>
      <c r="M40" s="731">
        <v>17.214801048000002</v>
      </c>
      <c r="N40" s="731">
        <v>23.682135295999998</v>
      </c>
      <c r="O40" s="731">
        <v>26.218818358</v>
      </c>
      <c r="P40" s="731">
        <v>17.235104842999998</v>
      </c>
      <c r="Q40" s="731">
        <v>18.540511127999999</v>
      </c>
      <c r="R40" s="731">
        <v>15.530596149000001</v>
      </c>
      <c r="S40" s="731">
        <v>16.756243374</v>
      </c>
      <c r="T40" s="731">
        <v>19.258195006000001</v>
      </c>
      <c r="U40" s="731">
        <v>22.456825106</v>
      </c>
      <c r="V40" s="731">
        <v>23.010925725</v>
      </c>
      <c r="W40" s="731">
        <v>16.794681686000001</v>
      </c>
      <c r="X40" s="731">
        <v>15.306007267</v>
      </c>
      <c r="Y40" s="731">
        <v>16.494740970999999</v>
      </c>
      <c r="Z40" s="731">
        <v>18.907411435</v>
      </c>
      <c r="AA40" s="731">
        <v>21.747715916000001</v>
      </c>
      <c r="AB40" s="731">
        <v>15.292684415</v>
      </c>
      <c r="AC40" s="731">
        <v>16.307267370000002</v>
      </c>
      <c r="AD40" s="731">
        <v>11.771934763000001</v>
      </c>
      <c r="AE40" s="731">
        <v>13.657118228</v>
      </c>
      <c r="AF40" s="731">
        <v>14.294750832</v>
      </c>
      <c r="AG40" s="731">
        <v>20.030178351</v>
      </c>
      <c r="AH40" s="731">
        <v>16.674341817999998</v>
      </c>
      <c r="AI40" s="731">
        <v>14.876386153</v>
      </c>
      <c r="AJ40" s="731">
        <v>10.562555604</v>
      </c>
      <c r="AK40" s="731">
        <v>14.433888047</v>
      </c>
      <c r="AL40" s="731">
        <v>13.645176169999999</v>
      </c>
      <c r="AM40" s="731">
        <v>12.449609016</v>
      </c>
      <c r="AN40" s="731">
        <v>11.946118102</v>
      </c>
      <c r="AO40" s="731">
        <v>9.287900467</v>
      </c>
      <c r="AP40" s="731">
        <v>7.2704244539999996</v>
      </c>
      <c r="AQ40" s="731">
        <v>9.0973454749999991</v>
      </c>
      <c r="AR40" s="731">
        <v>13.262827389</v>
      </c>
      <c r="AS40" s="731">
        <v>18.849479632000001</v>
      </c>
      <c r="AT40" s="731">
        <v>16.907515513</v>
      </c>
      <c r="AU40" s="731">
        <v>10.878633375</v>
      </c>
      <c r="AV40" s="731">
        <v>9.6162722699999996</v>
      </c>
      <c r="AW40" s="731">
        <v>10.73917</v>
      </c>
      <c r="AX40" s="731">
        <v>15.314959999999999</v>
      </c>
      <c r="AY40" s="732">
        <v>19.203389999999999</v>
      </c>
      <c r="AZ40" s="732">
        <v>12.94342</v>
      </c>
      <c r="BA40" s="732">
        <v>14.890829999999999</v>
      </c>
      <c r="BB40" s="732">
        <v>11.27773</v>
      </c>
      <c r="BC40" s="732">
        <v>13.09441</v>
      </c>
      <c r="BD40" s="732">
        <v>13.58264</v>
      </c>
      <c r="BE40" s="732">
        <v>20.924050000000001</v>
      </c>
      <c r="BF40" s="732">
        <v>17.523589999999999</v>
      </c>
      <c r="BG40" s="732">
        <v>12.22719</v>
      </c>
      <c r="BH40" s="732">
        <v>12.276619999999999</v>
      </c>
      <c r="BI40" s="732">
        <v>12.29687</v>
      </c>
      <c r="BJ40" s="732">
        <v>20.495699999999999</v>
      </c>
      <c r="BK40" s="732">
        <v>23.60736</v>
      </c>
      <c r="BL40" s="732">
        <v>17.863620000000001</v>
      </c>
      <c r="BM40" s="732">
        <v>15.92206</v>
      </c>
      <c r="BN40" s="732">
        <v>10.527089999999999</v>
      </c>
      <c r="BO40" s="732">
        <v>12.17601</v>
      </c>
      <c r="BP40" s="732">
        <v>16.042090000000002</v>
      </c>
      <c r="BQ40" s="732">
        <v>22.483750000000001</v>
      </c>
      <c r="BR40" s="732">
        <v>19.543420000000001</v>
      </c>
      <c r="BS40" s="732">
        <v>13.308730000000001</v>
      </c>
      <c r="BT40" s="732">
        <v>13.383559999999999</v>
      </c>
      <c r="BU40" s="732">
        <v>16.080919999999999</v>
      </c>
      <c r="BV40" s="732">
        <v>20.6816</v>
      </c>
    </row>
    <row r="41" spans="1:74" ht="11.1" customHeight="1" x14ac:dyDescent="0.2">
      <c r="A41" s="518" t="s">
        <v>1245</v>
      </c>
      <c r="B41" s="521" t="s">
        <v>86</v>
      </c>
      <c r="C41" s="731">
        <v>25.975608000000001</v>
      </c>
      <c r="D41" s="731">
        <v>22.094138000000001</v>
      </c>
      <c r="E41" s="731">
        <v>22.987617</v>
      </c>
      <c r="F41" s="731">
        <v>23.029046999999998</v>
      </c>
      <c r="G41" s="731">
        <v>22.526326000000001</v>
      </c>
      <c r="H41" s="731">
        <v>24.399435</v>
      </c>
      <c r="I41" s="731">
        <v>25.376308000000002</v>
      </c>
      <c r="J41" s="731">
        <v>25.136368999999998</v>
      </c>
      <c r="K41" s="731">
        <v>23.158773</v>
      </c>
      <c r="L41" s="731">
        <v>22.592756999999999</v>
      </c>
      <c r="M41" s="731">
        <v>23.550314</v>
      </c>
      <c r="N41" s="731">
        <v>26.189156000000001</v>
      </c>
      <c r="O41" s="731">
        <v>26.296500999999999</v>
      </c>
      <c r="P41" s="731">
        <v>22.914876</v>
      </c>
      <c r="Q41" s="731">
        <v>22.497935999999999</v>
      </c>
      <c r="R41" s="731">
        <v>20.571363000000002</v>
      </c>
      <c r="S41" s="731">
        <v>23.991274000000001</v>
      </c>
      <c r="T41" s="731">
        <v>24.602101000000001</v>
      </c>
      <c r="U41" s="731">
        <v>25.186368000000002</v>
      </c>
      <c r="V41" s="731">
        <v>24.820713000000001</v>
      </c>
      <c r="W41" s="731">
        <v>23.146605999999998</v>
      </c>
      <c r="X41" s="731">
        <v>22.415308</v>
      </c>
      <c r="Y41" s="731">
        <v>23.336442000000002</v>
      </c>
      <c r="Z41" s="731">
        <v>25.599620999999999</v>
      </c>
      <c r="AA41" s="731">
        <v>25.511693000000001</v>
      </c>
      <c r="AB41" s="731">
        <v>22.232628999999999</v>
      </c>
      <c r="AC41" s="731">
        <v>21.816561</v>
      </c>
      <c r="AD41" s="731">
        <v>20.985571</v>
      </c>
      <c r="AE41" s="731">
        <v>23.905849</v>
      </c>
      <c r="AF41" s="731">
        <v>23.655968999999999</v>
      </c>
      <c r="AG41" s="731">
        <v>24.594460000000002</v>
      </c>
      <c r="AH41" s="731">
        <v>24.391673999999998</v>
      </c>
      <c r="AI41" s="731">
        <v>22.711638000000001</v>
      </c>
      <c r="AJ41" s="731">
        <v>21.379864000000001</v>
      </c>
      <c r="AK41" s="731">
        <v>21.870892999999999</v>
      </c>
      <c r="AL41" s="731">
        <v>24.861221</v>
      </c>
      <c r="AM41" s="731">
        <v>24.934111000000001</v>
      </c>
      <c r="AN41" s="731">
        <v>22.001196</v>
      </c>
      <c r="AO41" s="731">
        <v>21.964994999999998</v>
      </c>
      <c r="AP41" s="731">
        <v>20.822652000000001</v>
      </c>
      <c r="AQ41" s="731">
        <v>22.672436000000001</v>
      </c>
      <c r="AR41" s="731">
        <v>23.568380999999999</v>
      </c>
      <c r="AS41" s="731">
        <v>24.085398999999999</v>
      </c>
      <c r="AT41" s="731">
        <v>24.138093000000001</v>
      </c>
      <c r="AU41" s="731">
        <v>22.629688000000002</v>
      </c>
      <c r="AV41" s="731">
        <v>21.771270000000001</v>
      </c>
      <c r="AW41" s="731">
        <v>22.536899999999999</v>
      </c>
      <c r="AX41" s="731">
        <v>24.300160000000002</v>
      </c>
      <c r="AY41" s="732">
        <v>24.367460000000001</v>
      </c>
      <c r="AZ41" s="732">
        <v>21.39245</v>
      </c>
      <c r="BA41" s="732">
        <v>21.79449</v>
      </c>
      <c r="BB41" s="732">
        <v>19.568110000000001</v>
      </c>
      <c r="BC41" s="732">
        <v>22.574120000000001</v>
      </c>
      <c r="BD41" s="732">
        <v>23.581410000000002</v>
      </c>
      <c r="BE41" s="732">
        <v>24.367460000000001</v>
      </c>
      <c r="BF41" s="732">
        <v>24.367460000000001</v>
      </c>
      <c r="BG41" s="732">
        <v>23.581410000000002</v>
      </c>
      <c r="BH41" s="732">
        <v>20.604900000000001</v>
      </c>
      <c r="BI41" s="732">
        <v>20.474240000000002</v>
      </c>
      <c r="BJ41" s="732">
        <v>21.20337</v>
      </c>
      <c r="BK41" s="732">
        <v>21.297070000000001</v>
      </c>
      <c r="BL41" s="732">
        <v>18.434159999999999</v>
      </c>
      <c r="BM41" s="732">
        <v>19.194939999999999</v>
      </c>
      <c r="BN41" s="732">
        <v>17.46106</v>
      </c>
      <c r="BO41" s="732">
        <v>21.03933</v>
      </c>
      <c r="BP41" s="732">
        <v>20.610060000000001</v>
      </c>
      <c r="BQ41" s="732">
        <v>21.297070000000001</v>
      </c>
      <c r="BR41" s="732">
        <v>21.297070000000001</v>
      </c>
      <c r="BS41" s="732">
        <v>20.060079999999999</v>
      </c>
      <c r="BT41" s="732">
        <v>18.119769999999999</v>
      </c>
      <c r="BU41" s="732">
        <v>18.478300000000001</v>
      </c>
      <c r="BV41" s="732">
        <v>21.297070000000001</v>
      </c>
    </row>
    <row r="42" spans="1:74" ht="11.1" customHeight="1" x14ac:dyDescent="0.2">
      <c r="A42" s="518" t="s">
        <v>1246</v>
      </c>
      <c r="B42" s="521" t="s">
        <v>1229</v>
      </c>
      <c r="C42" s="731">
        <v>0.798045424</v>
      </c>
      <c r="D42" s="731">
        <v>0.80496814800000005</v>
      </c>
      <c r="E42" s="731">
        <v>0.99830281499999995</v>
      </c>
      <c r="F42" s="731">
        <v>1.035291518</v>
      </c>
      <c r="G42" s="731">
        <v>1.1406730279999999</v>
      </c>
      <c r="H42" s="731">
        <v>0.82161005899999995</v>
      </c>
      <c r="I42" s="731">
        <v>0.73175539700000003</v>
      </c>
      <c r="J42" s="731">
        <v>0.58839311100000002</v>
      </c>
      <c r="K42" s="731">
        <v>0.374261762</v>
      </c>
      <c r="L42" s="731">
        <v>0.39159423500000001</v>
      </c>
      <c r="M42" s="731">
        <v>0.71262800199999998</v>
      </c>
      <c r="N42" s="731">
        <v>0.45018711099999997</v>
      </c>
      <c r="O42" s="731">
        <v>0.811087958</v>
      </c>
      <c r="P42" s="731">
        <v>0.89665849200000003</v>
      </c>
      <c r="Q42" s="731">
        <v>0.89191040099999996</v>
      </c>
      <c r="R42" s="731">
        <v>1.064679479</v>
      </c>
      <c r="S42" s="731">
        <v>1.077067341</v>
      </c>
      <c r="T42" s="731">
        <v>0.79407940700000001</v>
      </c>
      <c r="U42" s="731">
        <v>0.82247784300000004</v>
      </c>
      <c r="V42" s="731">
        <v>1.0318456380000001</v>
      </c>
      <c r="W42" s="731">
        <v>0.98764116700000004</v>
      </c>
      <c r="X42" s="731">
        <v>1.073724675</v>
      </c>
      <c r="Y42" s="731">
        <v>1.1616064850000001</v>
      </c>
      <c r="Z42" s="731">
        <v>1.258055114</v>
      </c>
      <c r="AA42" s="731">
        <v>1.207606612</v>
      </c>
      <c r="AB42" s="731">
        <v>0.92531664199999997</v>
      </c>
      <c r="AC42" s="731">
        <v>1.0474000409999999</v>
      </c>
      <c r="AD42" s="731">
        <v>1.01866908</v>
      </c>
      <c r="AE42" s="731">
        <v>1.0066494109999999</v>
      </c>
      <c r="AF42" s="731">
        <v>0.92454915900000001</v>
      </c>
      <c r="AG42" s="731">
        <v>0.74882807299999998</v>
      </c>
      <c r="AH42" s="731">
        <v>0.64692022000000005</v>
      </c>
      <c r="AI42" s="731">
        <v>0.56300937200000001</v>
      </c>
      <c r="AJ42" s="731">
        <v>0.60812718399999999</v>
      </c>
      <c r="AK42" s="731">
        <v>0.63696984999999995</v>
      </c>
      <c r="AL42" s="731">
        <v>0.89523295599999997</v>
      </c>
      <c r="AM42" s="731">
        <v>0.97266849300000002</v>
      </c>
      <c r="AN42" s="731">
        <v>1.032290148</v>
      </c>
      <c r="AO42" s="731">
        <v>1.047127444</v>
      </c>
      <c r="AP42" s="731">
        <v>1.0260915399999999</v>
      </c>
      <c r="AQ42" s="731">
        <v>1.028457172</v>
      </c>
      <c r="AR42" s="731">
        <v>0.82674041300000001</v>
      </c>
      <c r="AS42" s="731">
        <v>0.74070411700000005</v>
      </c>
      <c r="AT42" s="731">
        <v>0.73465271099999996</v>
      </c>
      <c r="AU42" s="731">
        <v>0.59241070399999995</v>
      </c>
      <c r="AV42" s="731">
        <v>0.48124414199999999</v>
      </c>
      <c r="AW42" s="731">
        <v>0.73091050000000002</v>
      </c>
      <c r="AX42" s="731">
        <v>0.85235209999999995</v>
      </c>
      <c r="AY42" s="732">
        <v>1.0324800000000001</v>
      </c>
      <c r="AZ42" s="732">
        <v>1.0213749999999999</v>
      </c>
      <c r="BA42" s="732">
        <v>1.175845</v>
      </c>
      <c r="BB42" s="732">
        <v>1.167028</v>
      </c>
      <c r="BC42" s="732">
        <v>1.0648329999999999</v>
      </c>
      <c r="BD42" s="732">
        <v>0.88005840000000002</v>
      </c>
      <c r="BE42" s="732">
        <v>0.68038520000000002</v>
      </c>
      <c r="BF42" s="732">
        <v>0.65344769999999996</v>
      </c>
      <c r="BG42" s="732">
        <v>0.54092379999999995</v>
      </c>
      <c r="BH42" s="732">
        <v>0.44308890000000001</v>
      </c>
      <c r="BI42" s="732">
        <v>0.69998760000000004</v>
      </c>
      <c r="BJ42" s="732">
        <v>0.77554579999999995</v>
      </c>
      <c r="BK42" s="732">
        <v>0.95394210000000002</v>
      </c>
      <c r="BL42" s="732">
        <v>0.92745180000000005</v>
      </c>
      <c r="BM42" s="732">
        <v>1.114933</v>
      </c>
      <c r="BN42" s="732">
        <v>1.1165750000000001</v>
      </c>
      <c r="BO42" s="732">
        <v>1.0002949999999999</v>
      </c>
      <c r="BP42" s="732">
        <v>0.82736330000000002</v>
      </c>
      <c r="BQ42" s="732">
        <v>0.67472310000000002</v>
      </c>
      <c r="BR42" s="732">
        <v>0.62102679999999999</v>
      </c>
      <c r="BS42" s="732">
        <v>0.52681829999999996</v>
      </c>
      <c r="BT42" s="732">
        <v>0.42174739999999999</v>
      </c>
      <c r="BU42" s="732">
        <v>0.67750659999999996</v>
      </c>
      <c r="BV42" s="732">
        <v>0.74779450000000003</v>
      </c>
    </row>
    <row r="43" spans="1:74" ht="11.1" customHeight="1" x14ac:dyDescent="0.2">
      <c r="A43" s="518" t="s">
        <v>1247</v>
      </c>
      <c r="B43" s="521" t="s">
        <v>1332</v>
      </c>
      <c r="C43" s="731">
        <v>2.560297056</v>
      </c>
      <c r="D43" s="731">
        <v>2.7550446260000001</v>
      </c>
      <c r="E43" s="731">
        <v>3.0723645570000002</v>
      </c>
      <c r="F43" s="731">
        <v>2.7226200660000002</v>
      </c>
      <c r="G43" s="731">
        <v>2.5967221</v>
      </c>
      <c r="H43" s="731">
        <v>2.2607283040000001</v>
      </c>
      <c r="I43" s="731">
        <v>1.631737062</v>
      </c>
      <c r="J43" s="731">
        <v>1.4844315450000001</v>
      </c>
      <c r="K43" s="731">
        <v>1.676003656</v>
      </c>
      <c r="L43" s="731">
        <v>2.708697656</v>
      </c>
      <c r="M43" s="731">
        <v>3.1075799989999999</v>
      </c>
      <c r="N43" s="731">
        <v>3.6511412499999998</v>
      </c>
      <c r="O43" s="731">
        <v>3.5407648420000002</v>
      </c>
      <c r="P43" s="731">
        <v>2.8668576240000001</v>
      </c>
      <c r="Q43" s="731">
        <v>3.185659722</v>
      </c>
      <c r="R43" s="731">
        <v>2.872394184</v>
      </c>
      <c r="S43" s="731">
        <v>2.5824383380000002</v>
      </c>
      <c r="T43" s="731">
        <v>2.1805270019999998</v>
      </c>
      <c r="U43" s="731">
        <v>2.0012897220000001</v>
      </c>
      <c r="V43" s="731">
        <v>2.0563902390000002</v>
      </c>
      <c r="W43" s="731">
        <v>1.9743693680000001</v>
      </c>
      <c r="X43" s="731">
        <v>2.8357726900000002</v>
      </c>
      <c r="Y43" s="731">
        <v>2.7291114109999999</v>
      </c>
      <c r="Z43" s="731">
        <v>2.8909888810000002</v>
      </c>
      <c r="AA43" s="731">
        <v>3.2903201919999998</v>
      </c>
      <c r="AB43" s="731">
        <v>2.9022638650000001</v>
      </c>
      <c r="AC43" s="731">
        <v>3.3685941009999998</v>
      </c>
      <c r="AD43" s="731">
        <v>3.5399322670000002</v>
      </c>
      <c r="AE43" s="731">
        <v>2.8798657479999998</v>
      </c>
      <c r="AF43" s="731">
        <v>2.7317625419999998</v>
      </c>
      <c r="AG43" s="731">
        <v>2.2323468549999999</v>
      </c>
      <c r="AH43" s="731">
        <v>2.0234684540000001</v>
      </c>
      <c r="AI43" s="731">
        <v>2.3666218429999999</v>
      </c>
      <c r="AJ43" s="731">
        <v>2.9859704420000002</v>
      </c>
      <c r="AK43" s="731">
        <v>2.8095351289999999</v>
      </c>
      <c r="AL43" s="731">
        <v>3.5452885099999998</v>
      </c>
      <c r="AM43" s="731">
        <v>3.2147310920000001</v>
      </c>
      <c r="AN43" s="731">
        <v>3.4322185909999998</v>
      </c>
      <c r="AO43" s="731">
        <v>3.6653994590000001</v>
      </c>
      <c r="AP43" s="731">
        <v>3.6929499570000002</v>
      </c>
      <c r="AQ43" s="731">
        <v>3.412469905</v>
      </c>
      <c r="AR43" s="731">
        <v>3.1263823039999998</v>
      </c>
      <c r="AS43" s="731">
        <v>2.5453942500000002</v>
      </c>
      <c r="AT43" s="731">
        <v>2.48653507</v>
      </c>
      <c r="AU43" s="731">
        <v>2.8073087019999998</v>
      </c>
      <c r="AV43" s="731">
        <v>3.4179459959999998</v>
      </c>
      <c r="AW43" s="731">
        <v>3.0470869999999999</v>
      </c>
      <c r="AX43" s="731">
        <v>3.812055</v>
      </c>
      <c r="AY43" s="732">
        <v>3.6532619999999998</v>
      </c>
      <c r="AZ43" s="732">
        <v>4.0835439999999998</v>
      </c>
      <c r="BA43" s="732">
        <v>4.2691860000000004</v>
      </c>
      <c r="BB43" s="732">
        <v>4.3628799999999996</v>
      </c>
      <c r="BC43" s="732">
        <v>3.9511219999999998</v>
      </c>
      <c r="BD43" s="732">
        <v>3.849237</v>
      </c>
      <c r="BE43" s="732">
        <v>3.0150399999999999</v>
      </c>
      <c r="BF43" s="732">
        <v>2.954215</v>
      </c>
      <c r="BG43" s="732">
        <v>3.2604709999999999</v>
      </c>
      <c r="BH43" s="732">
        <v>3.8874119999999999</v>
      </c>
      <c r="BI43" s="732">
        <v>3.5525139999999999</v>
      </c>
      <c r="BJ43" s="732">
        <v>3.9046940000000001</v>
      </c>
      <c r="BK43" s="732">
        <v>3.9013529999999998</v>
      </c>
      <c r="BL43" s="732">
        <v>4.4768039999999996</v>
      </c>
      <c r="BM43" s="732">
        <v>4.6714380000000002</v>
      </c>
      <c r="BN43" s="732">
        <v>4.6989460000000003</v>
      </c>
      <c r="BO43" s="732">
        <v>4.3300939999999999</v>
      </c>
      <c r="BP43" s="732">
        <v>4.345815</v>
      </c>
      <c r="BQ43" s="732">
        <v>3.3593959999999998</v>
      </c>
      <c r="BR43" s="732">
        <v>3.1953469999999999</v>
      </c>
      <c r="BS43" s="732">
        <v>3.705044</v>
      </c>
      <c r="BT43" s="732">
        <v>4.1937069999999999</v>
      </c>
      <c r="BU43" s="732">
        <v>3.8188939999999998</v>
      </c>
      <c r="BV43" s="732">
        <v>4.2340260000000001</v>
      </c>
    </row>
    <row r="44" spans="1:74" ht="11.1" customHeight="1" x14ac:dyDescent="0.2">
      <c r="A44" s="518" t="s">
        <v>1248</v>
      </c>
      <c r="B44" s="519" t="s">
        <v>1333</v>
      </c>
      <c r="C44" s="731">
        <v>0.26449780899999997</v>
      </c>
      <c r="D44" s="731">
        <v>0.213477746</v>
      </c>
      <c r="E44" s="731">
        <v>0.178053884</v>
      </c>
      <c r="F44" s="731">
        <v>0.15463276400000001</v>
      </c>
      <c r="G44" s="731">
        <v>0.25956494099999999</v>
      </c>
      <c r="H44" s="731">
        <v>0.19566656299999999</v>
      </c>
      <c r="I44" s="731">
        <v>9.7388484999999997E-2</v>
      </c>
      <c r="J44" s="731">
        <v>0.14666842799999999</v>
      </c>
      <c r="K44" s="731">
        <v>0.146453587</v>
      </c>
      <c r="L44" s="731">
        <v>0.17753909200000001</v>
      </c>
      <c r="M44" s="731">
        <v>0.22085178499999999</v>
      </c>
      <c r="N44" s="731">
        <v>0.31405536899999997</v>
      </c>
      <c r="O44" s="731">
        <v>1.634717939</v>
      </c>
      <c r="P44" s="731">
        <v>0.214526519</v>
      </c>
      <c r="Q44" s="731">
        <v>0.15956361299999999</v>
      </c>
      <c r="R44" s="731">
        <v>0.22991201</v>
      </c>
      <c r="S44" s="731">
        <v>0.25073255</v>
      </c>
      <c r="T44" s="731">
        <v>0.25162770899999998</v>
      </c>
      <c r="U44" s="731">
        <v>0.117848968</v>
      </c>
      <c r="V44" s="731">
        <v>0.13185066000000001</v>
      </c>
      <c r="W44" s="731">
        <v>0.16007829000000001</v>
      </c>
      <c r="X44" s="731">
        <v>0.23788077999999999</v>
      </c>
      <c r="Y44" s="731">
        <v>0.30973095</v>
      </c>
      <c r="Z44" s="731">
        <v>0.30091820800000002</v>
      </c>
      <c r="AA44" s="731">
        <v>0.37256594900000001</v>
      </c>
      <c r="AB44" s="731">
        <v>0.20108710499999999</v>
      </c>
      <c r="AC44" s="731">
        <v>0.122318788</v>
      </c>
      <c r="AD44" s="731">
        <v>0.18479232100000001</v>
      </c>
      <c r="AE44" s="731">
        <v>0.24279520399999999</v>
      </c>
      <c r="AF44" s="731">
        <v>0.22083218299999999</v>
      </c>
      <c r="AG44" s="731">
        <v>0.17917892799999999</v>
      </c>
      <c r="AH44" s="731">
        <v>0.22751653699999999</v>
      </c>
      <c r="AI44" s="731">
        <v>0.118997272</v>
      </c>
      <c r="AJ44" s="731">
        <v>0.10244354899999999</v>
      </c>
      <c r="AK44" s="731">
        <v>0.124085527</v>
      </c>
      <c r="AL44" s="731">
        <v>0.19846840399999999</v>
      </c>
      <c r="AM44" s="731">
        <v>0.239626161</v>
      </c>
      <c r="AN44" s="731">
        <v>0.18474296000000001</v>
      </c>
      <c r="AO44" s="731">
        <v>0.21896354400000001</v>
      </c>
      <c r="AP44" s="731">
        <v>0.19372450299999999</v>
      </c>
      <c r="AQ44" s="731">
        <v>0.15112373800000001</v>
      </c>
      <c r="AR44" s="731">
        <v>0.151610309</v>
      </c>
      <c r="AS44" s="731">
        <v>0.113070008</v>
      </c>
      <c r="AT44" s="731">
        <v>0.1064114</v>
      </c>
      <c r="AU44" s="731">
        <v>0.17513711200000001</v>
      </c>
      <c r="AV44" s="731">
        <v>0.181600491</v>
      </c>
      <c r="AW44" s="731">
        <v>9.1154899999999997E-2</v>
      </c>
      <c r="AX44" s="731">
        <v>0.1793775</v>
      </c>
      <c r="AY44" s="732">
        <v>0.2570423</v>
      </c>
      <c r="AZ44" s="732">
        <v>0.1758286</v>
      </c>
      <c r="BA44" s="732">
        <v>0.18508459999999999</v>
      </c>
      <c r="BB44" s="732">
        <v>0.152861</v>
      </c>
      <c r="BC44" s="732">
        <v>0.1461693</v>
      </c>
      <c r="BD44" s="732">
        <v>0.1215881</v>
      </c>
      <c r="BE44" s="732">
        <v>3.9602800000000001E-2</v>
      </c>
      <c r="BF44" s="732">
        <v>7.3431399999999994E-2</v>
      </c>
      <c r="BG44" s="732">
        <v>0.16406499999999999</v>
      </c>
      <c r="BH44" s="732">
        <v>0.19424449999999999</v>
      </c>
      <c r="BI44" s="732">
        <v>0.1299227</v>
      </c>
      <c r="BJ44" s="732">
        <v>0.26398240000000001</v>
      </c>
      <c r="BK44" s="732">
        <v>0.25774390000000003</v>
      </c>
      <c r="BL44" s="732">
        <v>0.174507</v>
      </c>
      <c r="BM44" s="732">
        <v>0.22571440000000001</v>
      </c>
      <c r="BN44" s="732">
        <v>0.2031512</v>
      </c>
      <c r="BO44" s="732">
        <v>0.1480081</v>
      </c>
      <c r="BP44" s="732">
        <v>0.1734125</v>
      </c>
      <c r="BQ44" s="732">
        <v>6.9591299999999995E-2</v>
      </c>
      <c r="BR44" s="732">
        <v>0.1161691</v>
      </c>
      <c r="BS44" s="732">
        <v>0.18124370000000001</v>
      </c>
      <c r="BT44" s="732">
        <v>0.21800069999999999</v>
      </c>
      <c r="BU44" s="732">
        <v>4.6181199999999999E-2</v>
      </c>
      <c r="BV44" s="732">
        <v>0.26875569999999999</v>
      </c>
    </row>
    <row r="45" spans="1:74" ht="11.1" customHeight="1" x14ac:dyDescent="0.2">
      <c r="A45" s="518" t="s">
        <v>1249</v>
      </c>
      <c r="B45" s="521" t="s">
        <v>1233</v>
      </c>
      <c r="C45" s="731">
        <v>69.519746828999999</v>
      </c>
      <c r="D45" s="731">
        <v>59.654255040000002</v>
      </c>
      <c r="E45" s="731">
        <v>66.037433923999998</v>
      </c>
      <c r="F45" s="731">
        <v>57.285844732000001</v>
      </c>
      <c r="G45" s="731">
        <v>60.534828955000002</v>
      </c>
      <c r="H45" s="731">
        <v>68.604753141000003</v>
      </c>
      <c r="I45" s="731">
        <v>76.921200709999994</v>
      </c>
      <c r="J45" s="731">
        <v>71.859462639</v>
      </c>
      <c r="K45" s="731">
        <v>62.749817460000003</v>
      </c>
      <c r="L45" s="731">
        <v>59.810848123</v>
      </c>
      <c r="M45" s="731">
        <v>61.388615363</v>
      </c>
      <c r="N45" s="731">
        <v>73.235761620999995</v>
      </c>
      <c r="O45" s="731">
        <v>76.358797585999994</v>
      </c>
      <c r="P45" s="731">
        <v>62.135431846000003</v>
      </c>
      <c r="Q45" s="731">
        <v>65.110662070000004</v>
      </c>
      <c r="R45" s="731">
        <v>56.887328189999998</v>
      </c>
      <c r="S45" s="731">
        <v>62.954201042999998</v>
      </c>
      <c r="T45" s="731">
        <v>68.885520557000007</v>
      </c>
      <c r="U45" s="731">
        <v>76.982281451999995</v>
      </c>
      <c r="V45" s="731">
        <v>78.739859515999996</v>
      </c>
      <c r="W45" s="731">
        <v>67.715212144999995</v>
      </c>
      <c r="X45" s="731">
        <v>62.249522124000002</v>
      </c>
      <c r="Y45" s="731">
        <v>63.530804726</v>
      </c>
      <c r="Z45" s="731">
        <v>70.232796765000003</v>
      </c>
      <c r="AA45" s="731">
        <v>75.521766372000002</v>
      </c>
      <c r="AB45" s="731">
        <v>64.847609611999999</v>
      </c>
      <c r="AC45" s="731">
        <v>66.111864288999996</v>
      </c>
      <c r="AD45" s="731">
        <v>56.429478805000002</v>
      </c>
      <c r="AE45" s="731">
        <v>62.151697290000001</v>
      </c>
      <c r="AF45" s="731">
        <v>67.407144690999999</v>
      </c>
      <c r="AG45" s="731">
        <v>80.732816616999997</v>
      </c>
      <c r="AH45" s="731">
        <v>75.334843746000004</v>
      </c>
      <c r="AI45" s="731">
        <v>66.926039966999994</v>
      </c>
      <c r="AJ45" s="731">
        <v>58.672941604999998</v>
      </c>
      <c r="AK45" s="731">
        <v>61.687733096000002</v>
      </c>
      <c r="AL45" s="731">
        <v>69.177460341</v>
      </c>
      <c r="AM45" s="731">
        <v>69.262769269000003</v>
      </c>
      <c r="AN45" s="731">
        <v>64.102739739</v>
      </c>
      <c r="AO45" s="731">
        <v>61.604519944000003</v>
      </c>
      <c r="AP45" s="731">
        <v>54.292460964999997</v>
      </c>
      <c r="AQ45" s="731">
        <v>57.366443158999999</v>
      </c>
      <c r="AR45" s="731">
        <v>68.497099921</v>
      </c>
      <c r="AS45" s="731">
        <v>84.060526370000005</v>
      </c>
      <c r="AT45" s="731">
        <v>77.753545110999994</v>
      </c>
      <c r="AU45" s="731">
        <v>63.610256839000002</v>
      </c>
      <c r="AV45" s="731">
        <v>59.464390262000002</v>
      </c>
      <c r="AW45" s="731">
        <v>55.846491010000001</v>
      </c>
      <c r="AX45" s="731">
        <v>71.024092899999999</v>
      </c>
      <c r="AY45" s="732">
        <v>72.455709999999996</v>
      </c>
      <c r="AZ45" s="732">
        <v>62.852899999999998</v>
      </c>
      <c r="BA45" s="732">
        <v>68.056330000000003</v>
      </c>
      <c r="BB45" s="732">
        <v>59.311019999999999</v>
      </c>
      <c r="BC45" s="732">
        <v>61.806980000000003</v>
      </c>
      <c r="BD45" s="732">
        <v>69.818160000000006</v>
      </c>
      <c r="BE45" s="732">
        <v>81.271879999999996</v>
      </c>
      <c r="BF45" s="732">
        <v>76.628299999999996</v>
      </c>
      <c r="BG45" s="732">
        <v>65.009990000000002</v>
      </c>
      <c r="BH45" s="732">
        <v>62.19023</v>
      </c>
      <c r="BI45" s="732">
        <v>57.02187</v>
      </c>
      <c r="BJ45" s="732">
        <v>70.275379999999998</v>
      </c>
      <c r="BK45" s="732">
        <v>71.118589999999998</v>
      </c>
      <c r="BL45" s="732">
        <v>61.914769999999997</v>
      </c>
      <c r="BM45" s="732">
        <v>66.240939999999995</v>
      </c>
      <c r="BN45" s="732">
        <v>57.838169999999998</v>
      </c>
      <c r="BO45" s="732">
        <v>60.908029999999997</v>
      </c>
      <c r="BP45" s="732">
        <v>69.074020000000004</v>
      </c>
      <c r="BQ45" s="732">
        <v>80.732619999999997</v>
      </c>
      <c r="BR45" s="732">
        <v>75.880740000000003</v>
      </c>
      <c r="BS45" s="732">
        <v>63.964019999999998</v>
      </c>
      <c r="BT45" s="732">
        <v>61.427610000000001</v>
      </c>
      <c r="BU45" s="732">
        <v>58.701059999999998</v>
      </c>
      <c r="BV45" s="732">
        <v>72.69171</v>
      </c>
    </row>
    <row r="46" spans="1:74" ht="11.1" customHeight="1" x14ac:dyDescent="0.2">
      <c r="A46" s="518" t="s">
        <v>1250</v>
      </c>
      <c r="B46" s="519" t="s">
        <v>1334</v>
      </c>
      <c r="C46" s="731">
        <v>67.021838926000001</v>
      </c>
      <c r="D46" s="731">
        <v>56.414558661999997</v>
      </c>
      <c r="E46" s="731">
        <v>61.732817752999999</v>
      </c>
      <c r="F46" s="731">
        <v>52.921225735</v>
      </c>
      <c r="G46" s="731">
        <v>56.520581403000001</v>
      </c>
      <c r="H46" s="731">
        <v>65.049256092999997</v>
      </c>
      <c r="I46" s="731">
        <v>73.298650925999993</v>
      </c>
      <c r="J46" s="731">
        <v>68.071422100999996</v>
      </c>
      <c r="K46" s="731">
        <v>59.243592638999999</v>
      </c>
      <c r="L46" s="731">
        <v>57.608129532</v>
      </c>
      <c r="M46" s="731">
        <v>59.516926499</v>
      </c>
      <c r="N46" s="731">
        <v>70.518116535999994</v>
      </c>
      <c r="O46" s="731">
        <v>74.807762151999995</v>
      </c>
      <c r="P46" s="731">
        <v>59.663451696000003</v>
      </c>
      <c r="Q46" s="731">
        <v>63.790575111999999</v>
      </c>
      <c r="R46" s="731">
        <v>55.586840946000002</v>
      </c>
      <c r="S46" s="731">
        <v>60.048742220000001</v>
      </c>
      <c r="T46" s="731">
        <v>65.717719935000005</v>
      </c>
      <c r="U46" s="731">
        <v>73.960948232000007</v>
      </c>
      <c r="V46" s="731">
        <v>75.226439847999998</v>
      </c>
      <c r="W46" s="731">
        <v>64.534071877000002</v>
      </c>
      <c r="X46" s="731">
        <v>59.682784935000001</v>
      </c>
      <c r="Y46" s="731">
        <v>61.144052848999998</v>
      </c>
      <c r="Z46" s="731">
        <v>64.969315379999998</v>
      </c>
      <c r="AA46" s="731">
        <v>71.965174442999995</v>
      </c>
      <c r="AB46" s="731">
        <v>61.747660386</v>
      </c>
      <c r="AC46" s="731">
        <v>62.890017501999999</v>
      </c>
      <c r="AD46" s="731">
        <v>52.879050112000002</v>
      </c>
      <c r="AE46" s="731">
        <v>58.000858201</v>
      </c>
      <c r="AF46" s="731">
        <v>62.477130494999997</v>
      </c>
      <c r="AG46" s="731">
        <v>76.551318296000005</v>
      </c>
      <c r="AH46" s="731">
        <v>70.921843961999997</v>
      </c>
      <c r="AI46" s="731">
        <v>62.520990325</v>
      </c>
      <c r="AJ46" s="731">
        <v>56.263292339000003</v>
      </c>
      <c r="AK46" s="731">
        <v>59.422933063000002</v>
      </c>
      <c r="AL46" s="731">
        <v>65.269531212999993</v>
      </c>
      <c r="AM46" s="731">
        <v>65.524092655000004</v>
      </c>
      <c r="AN46" s="731">
        <v>60.313647654999997</v>
      </c>
      <c r="AO46" s="731">
        <v>56.397807366000002</v>
      </c>
      <c r="AP46" s="731">
        <v>48.825747415999999</v>
      </c>
      <c r="AQ46" s="731">
        <v>52.564860568</v>
      </c>
      <c r="AR46" s="731">
        <v>62.842274494000002</v>
      </c>
      <c r="AS46" s="731">
        <v>78.838954150999996</v>
      </c>
      <c r="AT46" s="731">
        <v>72.198546248</v>
      </c>
      <c r="AU46" s="731">
        <v>58.558883291000001</v>
      </c>
      <c r="AV46" s="731">
        <v>54.545121403000003</v>
      </c>
      <c r="AW46" s="731">
        <v>54.463439999999999</v>
      </c>
      <c r="AX46" s="731">
        <v>63.291449999999998</v>
      </c>
      <c r="AY46" s="732">
        <v>68.968410000000006</v>
      </c>
      <c r="AZ46" s="732">
        <v>59.691240000000001</v>
      </c>
      <c r="BA46" s="732">
        <v>60.424439999999997</v>
      </c>
      <c r="BB46" s="732">
        <v>52.707529999999998</v>
      </c>
      <c r="BC46" s="732">
        <v>56.326729999999998</v>
      </c>
      <c r="BD46" s="732">
        <v>65.636359999999996</v>
      </c>
      <c r="BE46" s="732">
        <v>75.883570000000006</v>
      </c>
      <c r="BF46" s="732">
        <v>71.591089999999994</v>
      </c>
      <c r="BG46" s="732">
        <v>59.366709999999998</v>
      </c>
      <c r="BH46" s="732">
        <v>56.68356</v>
      </c>
      <c r="BI46" s="732">
        <v>57.299520000000001</v>
      </c>
      <c r="BJ46" s="732">
        <v>68.243669999999995</v>
      </c>
      <c r="BK46" s="732">
        <v>69.765739999999994</v>
      </c>
      <c r="BL46" s="732">
        <v>60.594410000000003</v>
      </c>
      <c r="BM46" s="732">
        <v>61.415680000000002</v>
      </c>
      <c r="BN46" s="732">
        <v>53.525039999999997</v>
      </c>
      <c r="BO46" s="732">
        <v>57.201410000000003</v>
      </c>
      <c r="BP46" s="732">
        <v>66.603520000000003</v>
      </c>
      <c r="BQ46" s="732">
        <v>76.86215</v>
      </c>
      <c r="BR46" s="732">
        <v>72.469949999999997</v>
      </c>
      <c r="BS46" s="732">
        <v>60.026269999999997</v>
      </c>
      <c r="BT46" s="732">
        <v>57.291020000000003</v>
      </c>
      <c r="BU46" s="732">
        <v>57.856029999999997</v>
      </c>
      <c r="BV46" s="732">
        <v>68.836269999999999</v>
      </c>
    </row>
    <row r="47" spans="1:74" ht="11.1" customHeight="1" x14ac:dyDescent="0.2">
      <c r="A47" s="512"/>
      <c r="B47" s="131" t="s">
        <v>1251</v>
      </c>
      <c r="C47" s="243"/>
      <c r="D47" s="243"/>
      <c r="E47" s="243"/>
      <c r="F47" s="243"/>
      <c r="G47" s="243"/>
      <c r="H47" s="243"/>
      <c r="I47" s="243"/>
      <c r="J47" s="243"/>
      <c r="K47" s="243"/>
      <c r="L47" s="243"/>
      <c r="M47" s="243"/>
      <c r="N47" s="243"/>
      <c r="O47" s="243"/>
      <c r="P47" s="243"/>
      <c r="Q47" s="243"/>
      <c r="R47" s="243"/>
      <c r="S47" s="243"/>
      <c r="T47" s="243"/>
      <c r="U47" s="243"/>
      <c r="V47" s="243"/>
      <c r="W47" s="243"/>
      <c r="X47" s="243"/>
      <c r="Y47" s="243"/>
      <c r="Z47" s="243"/>
      <c r="AA47" s="243"/>
      <c r="AB47" s="243"/>
      <c r="AC47" s="243"/>
      <c r="AD47" s="243"/>
      <c r="AE47" s="243"/>
      <c r="AF47" s="243"/>
      <c r="AG47" s="243"/>
      <c r="AH47" s="243"/>
      <c r="AI47" s="243"/>
      <c r="AJ47" s="243"/>
      <c r="AK47" s="243"/>
      <c r="AL47" s="243"/>
      <c r="AM47" s="243"/>
      <c r="AN47" s="243"/>
      <c r="AO47" s="243"/>
      <c r="AP47" s="243"/>
      <c r="AQ47" s="243"/>
      <c r="AR47" s="243"/>
      <c r="AS47" s="243"/>
      <c r="AT47" s="243"/>
      <c r="AU47" s="243"/>
      <c r="AV47" s="243"/>
      <c r="AW47" s="243"/>
      <c r="AX47" s="243"/>
      <c r="AY47" s="342"/>
      <c r="AZ47" s="342"/>
      <c r="BA47" s="342"/>
      <c r="BB47" s="342"/>
      <c r="BC47" s="342"/>
      <c r="BD47" s="342"/>
      <c r="BE47" s="342"/>
      <c r="BF47" s="342"/>
      <c r="BG47" s="342"/>
      <c r="BH47" s="342"/>
      <c r="BI47" s="342"/>
      <c r="BJ47" s="342"/>
      <c r="BK47" s="342"/>
      <c r="BL47" s="342"/>
      <c r="BM47" s="342"/>
      <c r="BN47" s="342"/>
      <c r="BO47" s="342"/>
      <c r="BP47" s="342"/>
      <c r="BQ47" s="342"/>
      <c r="BR47" s="342"/>
      <c r="BS47" s="342"/>
      <c r="BT47" s="342"/>
      <c r="BU47" s="342"/>
      <c r="BV47" s="342"/>
    </row>
    <row r="48" spans="1:74" ht="11.1" customHeight="1" x14ac:dyDescent="0.2">
      <c r="A48" s="518" t="s">
        <v>1252</v>
      </c>
      <c r="B48" s="519" t="s">
        <v>84</v>
      </c>
      <c r="C48" s="731">
        <v>16.178135251</v>
      </c>
      <c r="D48" s="731">
        <v>15.434616316</v>
      </c>
      <c r="E48" s="731">
        <v>18.671552233</v>
      </c>
      <c r="F48" s="731">
        <v>16.160540756</v>
      </c>
      <c r="G48" s="731">
        <v>17.886187654</v>
      </c>
      <c r="H48" s="731">
        <v>18.967394837000001</v>
      </c>
      <c r="I48" s="731">
        <v>22.729223112</v>
      </c>
      <c r="J48" s="731">
        <v>22.094827188</v>
      </c>
      <c r="K48" s="731">
        <v>18.684068444000001</v>
      </c>
      <c r="L48" s="731">
        <v>16.843442113999998</v>
      </c>
      <c r="M48" s="731">
        <v>17.341719069</v>
      </c>
      <c r="N48" s="731">
        <v>19.805823475</v>
      </c>
      <c r="O48" s="731">
        <v>21.111847431000001</v>
      </c>
      <c r="P48" s="731">
        <v>16.842808183999999</v>
      </c>
      <c r="Q48" s="731">
        <v>18.815603347</v>
      </c>
      <c r="R48" s="731">
        <v>16.569318773999999</v>
      </c>
      <c r="S48" s="731">
        <v>19.468101379</v>
      </c>
      <c r="T48" s="731">
        <v>21.745044674999999</v>
      </c>
      <c r="U48" s="731">
        <v>25.440577935</v>
      </c>
      <c r="V48" s="731">
        <v>24.849993065</v>
      </c>
      <c r="W48" s="731">
        <v>23.696181516999999</v>
      </c>
      <c r="X48" s="731">
        <v>20.017831301000001</v>
      </c>
      <c r="Y48" s="731">
        <v>18.806005803000001</v>
      </c>
      <c r="Z48" s="731">
        <v>17.241582118</v>
      </c>
      <c r="AA48" s="731">
        <v>19.566168769000001</v>
      </c>
      <c r="AB48" s="731">
        <v>18.75059478</v>
      </c>
      <c r="AC48" s="731">
        <v>19.214730939999999</v>
      </c>
      <c r="AD48" s="731">
        <v>16.422428592999999</v>
      </c>
      <c r="AE48" s="731">
        <v>20.632168356000001</v>
      </c>
      <c r="AF48" s="731">
        <v>22.031366667</v>
      </c>
      <c r="AG48" s="731">
        <v>25.625671627999999</v>
      </c>
      <c r="AH48" s="731">
        <v>26.066586714</v>
      </c>
      <c r="AI48" s="731">
        <v>24.203025386</v>
      </c>
      <c r="AJ48" s="731">
        <v>20.539608568999999</v>
      </c>
      <c r="AK48" s="731">
        <v>19.223671639999999</v>
      </c>
      <c r="AL48" s="731">
        <v>20.074597221000001</v>
      </c>
      <c r="AM48" s="731">
        <v>21.185035211999999</v>
      </c>
      <c r="AN48" s="731">
        <v>21.890514354</v>
      </c>
      <c r="AO48" s="731">
        <v>18.805280878000001</v>
      </c>
      <c r="AP48" s="731">
        <v>15.809318179</v>
      </c>
      <c r="AQ48" s="731">
        <v>20.204557434000002</v>
      </c>
      <c r="AR48" s="731">
        <v>23.107153610000001</v>
      </c>
      <c r="AS48" s="731">
        <v>28.228597981</v>
      </c>
      <c r="AT48" s="731">
        <v>25.787251852000001</v>
      </c>
      <c r="AU48" s="731">
        <v>20.71730337</v>
      </c>
      <c r="AV48" s="731">
        <v>19.486567909000001</v>
      </c>
      <c r="AW48" s="731">
        <v>18.418780000000002</v>
      </c>
      <c r="AX48" s="731">
        <v>21.28585</v>
      </c>
      <c r="AY48" s="732">
        <v>21.712669999999999</v>
      </c>
      <c r="AZ48" s="732">
        <v>19.164180000000002</v>
      </c>
      <c r="BA48" s="732">
        <v>17.366510000000002</v>
      </c>
      <c r="BB48" s="732">
        <v>15.97789</v>
      </c>
      <c r="BC48" s="732">
        <v>19.073440000000002</v>
      </c>
      <c r="BD48" s="732">
        <v>21.83324</v>
      </c>
      <c r="BE48" s="732">
        <v>24.636230000000001</v>
      </c>
      <c r="BF48" s="732">
        <v>24.703109999999999</v>
      </c>
      <c r="BG48" s="732">
        <v>21.065290000000001</v>
      </c>
      <c r="BH48" s="732">
        <v>17.709869999999999</v>
      </c>
      <c r="BI48" s="732">
        <v>19.488029999999998</v>
      </c>
      <c r="BJ48" s="732">
        <v>19.161069999999999</v>
      </c>
      <c r="BK48" s="732">
        <v>19.918220000000002</v>
      </c>
      <c r="BL48" s="732">
        <v>18.313829999999999</v>
      </c>
      <c r="BM48" s="732">
        <v>16.56898</v>
      </c>
      <c r="BN48" s="732">
        <v>15.09224</v>
      </c>
      <c r="BO48" s="732">
        <v>18.443290000000001</v>
      </c>
      <c r="BP48" s="732">
        <v>20.8688</v>
      </c>
      <c r="BQ48" s="732">
        <v>23.946339999999999</v>
      </c>
      <c r="BR48" s="732">
        <v>23.48169</v>
      </c>
      <c r="BS48" s="732">
        <v>19.555530000000001</v>
      </c>
      <c r="BT48" s="732">
        <v>16.326409999999999</v>
      </c>
      <c r="BU48" s="732">
        <v>17.85275</v>
      </c>
      <c r="BV48" s="732">
        <v>19.596509999999999</v>
      </c>
    </row>
    <row r="49" spans="1:74" ht="11.1" customHeight="1" x14ac:dyDescent="0.2">
      <c r="A49" s="518" t="s">
        <v>1253</v>
      </c>
      <c r="B49" s="521" t="s">
        <v>83</v>
      </c>
      <c r="C49" s="731">
        <v>17.247741010999999</v>
      </c>
      <c r="D49" s="731">
        <v>11.890329634</v>
      </c>
      <c r="E49" s="731">
        <v>14.017166448999999</v>
      </c>
      <c r="F49" s="731">
        <v>13.908072122</v>
      </c>
      <c r="G49" s="731">
        <v>16.137642135</v>
      </c>
      <c r="H49" s="731">
        <v>18.537580643999998</v>
      </c>
      <c r="I49" s="731">
        <v>22.603138940000001</v>
      </c>
      <c r="J49" s="731">
        <v>20.709574739000001</v>
      </c>
      <c r="K49" s="731">
        <v>14.668072658</v>
      </c>
      <c r="L49" s="731">
        <v>13.464474992</v>
      </c>
      <c r="M49" s="731">
        <v>11.613682020000001</v>
      </c>
      <c r="N49" s="731">
        <v>16.108275617</v>
      </c>
      <c r="O49" s="731">
        <v>21.974256937</v>
      </c>
      <c r="P49" s="731">
        <v>10.792218233</v>
      </c>
      <c r="Q49" s="731">
        <v>11.484672120999999</v>
      </c>
      <c r="R49" s="731">
        <v>10.505463739</v>
      </c>
      <c r="S49" s="731">
        <v>15.148293546</v>
      </c>
      <c r="T49" s="731">
        <v>19.356741023000001</v>
      </c>
      <c r="U49" s="731">
        <v>18.855354074000001</v>
      </c>
      <c r="V49" s="731">
        <v>18.496230815000001</v>
      </c>
      <c r="W49" s="731">
        <v>16.554136192000001</v>
      </c>
      <c r="X49" s="731">
        <v>13.660126096999999</v>
      </c>
      <c r="Y49" s="731">
        <v>13.983456367</v>
      </c>
      <c r="Z49" s="731">
        <v>14.688913333</v>
      </c>
      <c r="AA49" s="731">
        <v>14.935958747999999</v>
      </c>
      <c r="AB49" s="731">
        <v>8.9798332379999994</v>
      </c>
      <c r="AC49" s="731">
        <v>11.153107417999999</v>
      </c>
      <c r="AD49" s="731">
        <v>9.8626930080000008</v>
      </c>
      <c r="AE49" s="731">
        <v>14.126700984999999</v>
      </c>
      <c r="AF49" s="731">
        <v>14.033393421</v>
      </c>
      <c r="AG49" s="731">
        <v>18.356220172</v>
      </c>
      <c r="AH49" s="731">
        <v>17.482441949999998</v>
      </c>
      <c r="AI49" s="731">
        <v>17.446216704000001</v>
      </c>
      <c r="AJ49" s="731">
        <v>11.237416222</v>
      </c>
      <c r="AK49" s="731">
        <v>11.577909407</v>
      </c>
      <c r="AL49" s="731">
        <v>10.642608989999999</v>
      </c>
      <c r="AM49" s="731">
        <v>9.257860269</v>
      </c>
      <c r="AN49" s="731">
        <v>7.1305350499999998</v>
      </c>
      <c r="AO49" s="731">
        <v>7.3710632980000002</v>
      </c>
      <c r="AP49" s="731">
        <v>4.8064831330000004</v>
      </c>
      <c r="AQ49" s="731">
        <v>6.1472956190000003</v>
      </c>
      <c r="AR49" s="731">
        <v>11.164512327000001</v>
      </c>
      <c r="AS49" s="731">
        <v>16.161089513</v>
      </c>
      <c r="AT49" s="731">
        <v>16.526285273999999</v>
      </c>
      <c r="AU49" s="731">
        <v>11.707046948</v>
      </c>
      <c r="AV49" s="731">
        <v>7.952245885</v>
      </c>
      <c r="AW49" s="731">
        <v>7.8788609999999997</v>
      </c>
      <c r="AX49" s="731">
        <v>11.613099999999999</v>
      </c>
      <c r="AY49" s="732">
        <v>12.3703</v>
      </c>
      <c r="AZ49" s="732">
        <v>9.6353419999999996</v>
      </c>
      <c r="BA49" s="732">
        <v>6.54054</v>
      </c>
      <c r="BB49" s="732">
        <v>6.8247530000000003</v>
      </c>
      <c r="BC49" s="732">
        <v>8.6539490000000008</v>
      </c>
      <c r="BD49" s="732">
        <v>14.22527</v>
      </c>
      <c r="BE49" s="732">
        <v>19.685790000000001</v>
      </c>
      <c r="BF49" s="732">
        <v>16.71884</v>
      </c>
      <c r="BG49" s="732">
        <v>12.472899999999999</v>
      </c>
      <c r="BH49" s="732">
        <v>9.4044570000000007</v>
      </c>
      <c r="BI49" s="732">
        <v>9.3083709999999993</v>
      </c>
      <c r="BJ49" s="732">
        <v>13.733549999999999</v>
      </c>
      <c r="BK49" s="732">
        <v>14.481820000000001</v>
      </c>
      <c r="BL49" s="732">
        <v>11.988490000000001</v>
      </c>
      <c r="BM49" s="732">
        <v>8.0147879999999994</v>
      </c>
      <c r="BN49" s="732">
        <v>7.6691209999999996</v>
      </c>
      <c r="BO49" s="732">
        <v>10.06199</v>
      </c>
      <c r="BP49" s="732">
        <v>15.851979999999999</v>
      </c>
      <c r="BQ49" s="732">
        <v>21.01248</v>
      </c>
      <c r="BR49" s="732">
        <v>18.61356</v>
      </c>
      <c r="BS49" s="732">
        <v>14.047940000000001</v>
      </c>
      <c r="BT49" s="732">
        <v>12.095800000000001</v>
      </c>
      <c r="BU49" s="732">
        <v>8.7210479999999997</v>
      </c>
      <c r="BV49" s="732">
        <v>12.129630000000001</v>
      </c>
    </row>
    <row r="50" spans="1:74" ht="11.1" customHeight="1" x14ac:dyDescent="0.2">
      <c r="A50" s="518" t="s">
        <v>1254</v>
      </c>
      <c r="B50" s="521" t="s">
        <v>86</v>
      </c>
      <c r="C50" s="731">
        <v>18.580918</v>
      </c>
      <c r="D50" s="731">
        <v>16.086925999999998</v>
      </c>
      <c r="E50" s="731">
        <v>15.702095</v>
      </c>
      <c r="F50" s="731">
        <v>14.325597999999999</v>
      </c>
      <c r="G50" s="731">
        <v>15.625399</v>
      </c>
      <c r="H50" s="731">
        <v>17.171970000000002</v>
      </c>
      <c r="I50" s="731">
        <v>17.955287999999999</v>
      </c>
      <c r="J50" s="731">
        <v>18.506471999999999</v>
      </c>
      <c r="K50" s="731">
        <v>17.549841000000001</v>
      </c>
      <c r="L50" s="731">
        <v>17.524505000000001</v>
      </c>
      <c r="M50" s="731">
        <v>16.886710000000001</v>
      </c>
      <c r="N50" s="731">
        <v>18.981376000000001</v>
      </c>
      <c r="O50" s="731">
        <v>19.088445</v>
      </c>
      <c r="P50" s="731">
        <v>15.952855</v>
      </c>
      <c r="Q50" s="731">
        <v>16.991759999999999</v>
      </c>
      <c r="R50" s="731">
        <v>15.538569000000001</v>
      </c>
      <c r="S50" s="731">
        <v>17.415361000000001</v>
      </c>
      <c r="T50" s="731">
        <v>17.77965</v>
      </c>
      <c r="U50" s="731">
        <v>18.820608</v>
      </c>
      <c r="V50" s="731">
        <v>18.670936999999999</v>
      </c>
      <c r="W50" s="731">
        <v>16.038767</v>
      </c>
      <c r="X50" s="731">
        <v>14.656088</v>
      </c>
      <c r="Y50" s="731">
        <v>15.363988000000001</v>
      </c>
      <c r="Z50" s="731">
        <v>18.478275</v>
      </c>
      <c r="AA50" s="731">
        <v>19.464435999999999</v>
      </c>
      <c r="AB50" s="731">
        <v>16.682307999999999</v>
      </c>
      <c r="AC50" s="731">
        <v>16.179718000000001</v>
      </c>
      <c r="AD50" s="731">
        <v>15.775627</v>
      </c>
      <c r="AE50" s="731">
        <v>18.466839</v>
      </c>
      <c r="AF50" s="731">
        <v>18.562017999999998</v>
      </c>
      <c r="AG50" s="731">
        <v>18.935409</v>
      </c>
      <c r="AH50" s="731">
        <v>18.617035999999999</v>
      </c>
      <c r="AI50" s="731">
        <v>16.152846</v>
      </c>
      <c r="AJ50" s="731">
        <v>16.408214999999998</v>
      </c>
      <c r="AK50" s="731">
        <v>16.521829</v>
      </c>
      <c r="AL50" s="731">
        <v>19.220815000000002</v>
      </c>
      <c r="AM50" s="731">
        <v>19.340544000000001</v>
      </c>
      <c r="AN50" s="731">
        <v>17.202967000000001</v>
      </c>
      <c r="AO50" s="731">
        <v>16.429819999999999</v>
      </c>
      <c r="AP50" s="731">
        <v>16.481005</v>
      </c>
      <c r="AQ50" s="731">
        <v>16.382496</v>
      </c>
      <c r="AR50" s="731">
        <v>17.664995999999999</v>
      </c>
      <c r="AS50" s="731">
        <v>18.529578999999998</v>
      </c>
      <c r="AT50" s="731">
        <v>18.085519999999999</v>
      </c>
      <c r="AU50" s="731">
        <v>17.502645999999999</v>
      </c>
      <c r="AV50" s="731">
        <v>16.755226</v>
      </c>
      <c r="AW50" s="731">
        <v>17.24633</v>
      </c>
      <c r="AX50" s="731">
        <v>19.260449999999999</v>
      </c>
      <c r="AY50" s="732">
        <v>18.94332</v>
      </c>
      <c r="AZ50" s="732">
        <v>16.566140000000001</v>
      </c>
      <c r="BA50" s="732">
        <v>16.492789999999999</v>
      </c>
      <c r="BB50" s="732">
        <v>15.827389999999999</v>
      </c>
      <c r="BC50" s="732">
        <v>17.933769999999999</v>
      </c>
      <c r="BD50" s="732">
        <v>18.323080000000001</v>
      </c>
      <c r="BE50" s="732">
        <v>18.93205</v>
      </c>
      <c r="BF50" s="732">
        <v>18.94106</v>
      </c>
      <c r="BG50" s="732">
        <v>17.333950000000002</v>
      </c>
      <c r="BH50" s="732">
        <v>17.23169</v>
      </c>
      <c r="BI50" s="732">
        <v>16.80124</v>
      </c>
      <c r="BJ50" s="732">
        <v>19.333120000000001</v>
      </c>
      <c r="BK50" s="732">
        <v>19.829879999999999</v>
      </c>
      <c r="BL50" s="732">
        <v>16.608170000000001</v>
      </c>
      <c r="BM50" s="732">
        <v>17.519200000000001</v>
      </c>
      <c r="BN50" s="732">
        <v>17.503799999999998</v>
      </c>
      <c r="BO50" s="732">
        <v>18.411429999999999</v>
      </c>
      <c r="BP50" s="732">
        <v>19.067430000000002</v>
      </c>
      <c r="BQ50" s="732">
        <v>19.76071</v>
      </c>
      <c r="BR50" s="732">
        <v>19.778410000000001</v>
      </c>
      <c r="BS50" s="732">
        <v>18.527470000000001</v>
      </c>
      <c r="BT50" s="732">
        <v>16.582380000000001</v>
      </c>
      <c r="BU50" s="732">
        <v>18.568840000000002</v>
      </c>
      <c r="BV50" s="732">
        <v>20.61225</v>
      </c>
    </row>
    <row r="51" spans="1:74" ht="11.1" customHeight="1" x14ac:dyDescent="0.2">
      <c r="A51" s="518" t="s">
        <v>1255</v>
      </c>
      <c r="B51" s="521" t="s">
        <v>1229</v>
      </c>
      <c r="C51" s="731">
        <v>2.7285030219999999</v>
      </c>
      <c r="D51" s="731">
        <v>1.916986796</v>
      </c>
      <c r="E51" s="731">
        <v>2.341481344</v>
      </c>
      <c r="F51" s="731">
        <v>2.4162921320000001</v>
      </c>
      <c r="G51" s="731">
        <v>3.3138676280000001</v>
      </c>
      <c r="H51" s="731">
        <v>2.5350912029999999</v>
      </c>
      <c r="I51" s="731">
        <v>2.356385994</v>
      </c>
      <c r="J51" s="731">
        <v>2.1442173480000002</v>
      </c>
      <c r="K51" s="731">
        <v>1.827129403</v>
      </c>
      <c r="L51" s="731">
        <v>2.2353117509999998</v>
      </c>
      <c r="M51" s="731">
        <v>2.6240015479999999</v>
      </c>
      <c r="N51" s="731">
        <v>2.3272068309999998</v>
      </c>
      <c r="O51" s="731">
        <v>3.021052735</v>
      </c>
      <c r="P51" s="731">
        <v>3.1246986589999999</v>
      </c>
      <c r="Q51" s="731">
        <v>3.0737684230000002</v>
      </c>
      <c r="R51" s="731">
        <v>3.3489936039999999</v>
      </c>
      <c r="S51" s="731">
        <v>3.5831225130000002</v>
      </c>
      <c r="T51" s="731">
        <v>3.2497962899999999</v>
      </c>
      <c r="U51" s="731">
        <v>2.8376627430000001</v>
      </c>
      <c r="V51" s="731">
        <v>2.7873631510000001</v>
      </c>
      <c r="W51" s="731">
        <v>2.6089647789999999</v>
      </c>
      <c r="X51" s="731">
        <v>2.7162941960000002</v>
      </c>
      <c r="Y51" s="731">
        <v>3.1906393240000002</v>
      </c>
      <c r="Z51" s="731">
        <v>3.641462583</v>
      </c>
      <c r="AA51" s="731">
        <v>4.2847657269999999</v>
      </c>
      <c r="AB51" s="731">
        <v>3.160581928</v>
      </c>
      <c r="AC51" s="731">
        <v>3.360832711</v>
      </c>
      <c r="AD51" s="731">
        <v>3.6019993000000001</v>
      </c>
      <c r="AE51" s="731">
        <v>3.795982725</v>
      </c>
      <c r="AF51" s="731">
        <v>3.4045171359999999</v>
      </c>
      <c r="AG51" s="731">
        <v>2.7580952160000001</v>
      </c>
      <c r="AH51" s="731">
        <v>2.6434004139999998</v>
      </c>
      <c r="AI51" s="731">
        <v>2.100999523</v>
      </c>
      <c r="AJ51" s="731">
        <v>2.0600046519999999</v>
      </c>
      <c r="AK51" s="731">
        <v>2.6366538620000002</v>
      </c>
      <c r="AL51" s="731">
        <v>3.1959433210000001</v>
      </c>
      <c r="AM51" s="731">
        <v>3.6573201860000002</v>
      </c>
      <c r="AN51" s="731">
        <v>3.6527917329999999</v>
      </c>
      <c r="AO51" s="731">
        <v>3.8382877999999998</v>
      </c>
      <c r="AP51" s="731">
        <v>3.6181547630000002</v>
      </c>
      <c r="AQ51" s="731">
        <v>3.5526093319999998</v>
      </c>
      <c r="AR51" s="731">
        <v>3.0181108810000001</v>
      </c>
      <c r="AS51" s="731">
        <v>3.075118502</v>
      </c>
      <c r="AT51" s="731">
        <v>3.0763829399999998</v>
      </c>
      <c r="AU51" s="731">
        <v>2.6465076779999999</v>
      </c>
      <c r="AV51" s="731">
        <v>2.3168026159999999</v>
      </c>
      <c r="AW51" s="731">
        <v>2.7246100000000002</v>
      </c>
      <c r="AX51" s="731">
        <v>3.3478370000000002</v>
      </c>
      <c r="AY51" s="732">
        <v>3.6973790000000002</v>
      </c>
      <c r="AZ51" s="732">
        <v>3.4397359999999999</v>
      </c>
      <c r="BA51" s="732">
        <v>4.1021450000000002</v>
      </c>
      <c r="BB51" s="732">
        <v>3.9171390000000001</v>
      </c>
      <c r="BC51" s="732">
        <v>3.5060419999999999</v>
      </c>
      <c r="BD51" s="732">
        <v>3.0534669999999999</v>
      </c>
      <c r="BE51" s="732">
        <v>2.6496810000000002</v>
      </c>
      <c r="BF51" s="732">
        <v>2.772135</v>
      </c>
      <c r="BG51" s="732">
        <v>2.4322080000000001</v>
      </c>
      <c r="BH51" s="732">
        <v>2.1468910000000001</v>
      </c>
      <c r="BI51" s="732">
        <v>2.5764870000000002</v>
      </c>
      <c r="BJ51" s="732">
        <v>3.0797970000000001</v>
      </c>
      <c r="BK51" s="732">
        <v>3.448045</v>
      </c>
      <c r="BL51" s="732">
        <v>3.1269</v>
      </c>
      <c r="BM51" s="732">
        <v>3.9156029999999999</v>
      </c>
      <c r="BN51" s="732">
        <v>3.7625609999999998</v>
      </c>
      <c r="BO51" s="732">
        <v>3.2924259999999999</v>
      </c>
      <c r="BP51" s="732">
        <v>2.8914610000000001</v>
      </c>
      <c r="BQ51" s="732">
        <v>2.6047859999999998</v>
      </c>
      <c r="BR51" s="732">
        <v>2.6392389999999999</v>
      </c>
      <c r="BS51" s="732">
        <v>2.3388559999999998</v>
      </c>
      <c r="BT51" s="732">
        <v>2.119183</v>
      </c>
      <c r="BU51" s="732">
        <v>2.5000209999999998</v>
      </c>
      <c r="BV51" s="732">
        <v>3.004057</v>
      </c>
    </row>
    <row r="52" spans="1:74" ht="11.1" customHeight="1" x14ac:dyDescent="0.2">
      <c r="A52" s="518" t="s">
        <v>1256</v>
      </c>
      <c r="B52" s="521" t="s">
        <v>1332</v>
      </c>
      <c r="C52" s="731">
        <v>0.52104729999999999</v>
      </c>
      <c r="D52" s="731">
        <v>0.60702937499999998</v>
      </c>
      <c r="E52" s="731">
        <v>0.71402376300000003</v>
      </c>
      <c r="F52" s="731">
        <v>0.76641062400000004</v>
      </c>
      <c r="G52" s="731">
        <v>0.90421475900000003</v>
      </c>
      <c r="H52" s="731">
        <v>0.94628445500000002</v>
      </c>
      <c r="I52" s="731">
        <v>1.096433021</v>
      </c>
      <c r="J52" s="731">
        <v>0.97988157300000001</v>
      </c>
      <c r="K52" s="731">
        <v>0.97784640199999995</v>
      </c>
      <c r="L52" s="731">
        <v>0.93911335399999996</v>
      </c>
      <c r="M52" s="731">
        <v>0.86966655900000001</v>
      </c>
      <c r="N52" s="731">
        <v>0.803308778</v>
      </c>
      <c r="O52" s="731">
        <v>0.85243183</v>
      </c>
      <c r="P52" s="731">
        <v>0.76696078599999995</v>
      </c>
      <c r="Q52" s="731">
        <v>1.005282786</v>
      </c>
      <c r="R52" s="731">
        <v>1.109077318</v>
      </c>
      <c r="S52" s="731">
        <v>1.1213096060000001</v>
      </c>
      <c r="T52" s="731">
        <v>1.1580755300000001</v>
      </c>
      <c r="U52" s="731">
        <v>1.1397275790000001</v>
      </c>
      <c r="V52" s="731">
        <v>1.1462381349999999</v>
      </c>
      <c r="W52" s="731">
        <v>0.89637699100000001</v>
      </c>
      <c r="X52" s="731">
        <v>0.927473196</v>
      </c>
      <c r="Y52" s="731">
        <v>0.70381718999999998</v>
      </c>
      <c r="Z52" s="731">
        <v>0.64646320599999996</v>
      </c>
      <c r="AA52" s="731">
        <v>0.81973216000000004</v>
      </c>
      <c r="AB52" s="731">
        <v>0.75168478299999997</v>
      </c>
      <c r="AC52" s="731">
        <v>1.1266336830000001</v>
      </c>
      <c r="AD52" s="731">
        <v>1.188953929</v>
      </c>
      <c r="AE52" s="731">
        <v>1.3578638759999999</v>
      </c>
      <c r="AF52" s="731">
        <v>1.2716855069999999</v>
      </c>
      <c r="AG52" s="731">
        <v>1.375883848</v>
      </c>
      <c r="AH52" s="731">
        <v>1.283698368</v>
      </c>
      <c r="AI52" s="731">
        <v>1.2337739560000001</v>
      </c>
      <c r="AJ52" s="731">
        <v>1.0210054900000001</v>
      </c>
      <c r="AK52" s="731">
        <v>0.98916802199999998</v>
      </c>
      <c r="AL52" s="731">
        <v>0.98417088500000005</v>
      </c>
      <c r="AM52" s="731">
        <v>1.026707778</v>
      </c>
      <c r="AN52" s="731">
        <v>1.1111054629999999</v>
      </c>
      <c r="AO52" s="731">
        <v>1.3125661209999999</v>
      </c>
      <c r="AP52" s="731">
        <v>1.543280239</v>
      </c>
      <c r="AQ52" s="731">
        <v>1.7953742450000001</v>
      </c>
      <c r="AR52" s="731">
        <v>1.6571660770000001</v>
      </c>
      <c r="AS52" s="731">
        <v>1.805956323</v>
      </c>
      <c r="AT52" s="731">
        <v>1.694529596</v>
      </c>
      <c r="AU52" s="731">
        <v>1.456893996</v>
      </c>
      <c r="AV52" s="731">
        <v>1.433739165</v>
      </c>
      <c r="AW52" s="731">
        <v>1.093844</v>
      </c>
      <c r="AX52" s="731">
        <v>1.1069100000000001</v>
      </c>
      <c r="AY52" s="732">
        <v>1.16401</v>
      </c>
      <c r="AZ52" s="732">
        <v>1.2810170000000001</v>
      </c>
      <c r="BA52" s="732">
        <v>1.4759640000000001</v>
      </c>
      <c r="BB52" s="732">
        <v>1.760473</v>
      </c>
      <c r="BC52" s="732">
        <v>2.0541200000000002</v>
      </c>
      <c r="BD52" s="732">
        <v>2.0349569999999999</v>
      </c>
      <c r="BE52" s="732">
        <v>2.235687</v>
      </c>
      <c r="BF52" s="732">
        <v>2.0551050000000002</v>
      </c>
      <c r="BG52" s="732">
        <v>1.70797</v>
      </c>
      <c r="BH52" s="732">
        <v>1.61879</v>
      </c>
      <c r="BI52" s="732">
        <v>1.2997939999999999</v>
      </c>
      <c r="BJ52" s="732">
        <v>1.2460439999999999</v>
      </c>
      <c r="BK52" s="732">
        <v>1.449033</v>
      </c>
      <c r="BL52" s="732">
        <v>1.519479</v>
      </c>
      <c r="BM52" s="732">
        <v>1.7950429999999999</v>
      </c>
      <c r="BN52" s="732">
        <v>2.127799</v>
      </c>
      <c r="BO52" s="732">
        <v>2.5021749999999998</v>
      </c>
      <c r="BP52" s="732">
        <v>2.800786</v>
      </c>
      <c r="BQ52" s="732">
        <v>2.9740959999999999</v>
      </c>
      <c r="BR52" s="732">
        <v>2.717978</v>
      </c>
      <c r="BS52" s="732">
        <v>2.3431359999999999</v>
      </c>
      <c r="BT52" s="732">
        <v>2.109334</v>
      </c>
      <c r="BU52" s="732">
        <v>1.649562</v>
      </c>
      <c r="BV52" s="732">
        <v>1.4709179999999999</v>
      </c>
    </row>
    <row r="53" spans="1:74" ht="11.1" customHeight="1" x14ac:dyDescent="0.2">
      <c r="A53" s="518" t="s">
        <v>1257</v>
      </c>
      <c r="B53" s="519" t="s">
        <v>1333</v>
      </c>
      <c r="C53" s="731">
        <v>-0.192771621</v>
      </c>
      <c r="D53" s="731">
        <v>-0.13011250599999999</v>
      </c>
      <c r="E53" s="731">
        <v>-0.13961854700000001</v>
      </c>
      <c r="F53" s="731">
        <v>-0.124589087</v>
      </c>
      <c r="G53" s="731">
        <v>-0.18113736599999999</v>
      </c>
      <c r="H53" s="731">
        <v>-0.169148465</v>
      </c>
      <c r="I53" s="731">
        <v>-0.26114805600000002</v>
      </c>
      <c r="J53" s="731">
        <v>-0.24768410799999999</v>
      </c>
      <c r="K53" s="731">
        <v>-0.225439063</v>
      </c>
      <c r="L53" s="731">
        <v>-0.149943138</v>
      </c>
      <c r="M53" s="731">
        <v>-8.1519905000000004E-2</v>
      </c>
      <c r="N53" s="731">
        <v>-0.14200331899999999</v>
      </c>
      <c r="O53" s="731">
        <v>0.57997975999999996</v>
      </c>
      <c r="P53" s="731">
        <v>-2.9948145999999998E-2</v>
      </c>
      <c r="Q53" s="731">
        <v>-9.6099170000000008E-3</v>
      </c>
      <c r="R53" s="731">
        <v>-5.8646660000000001E-3</v>
      </c>
      <c r="S53" s="731">
        <v>-7.0519069999999996E-3</v>
      </c>
      <c r="T53" s="731">
        <v>-8.8168116000000005E-2</v>
      </c>
      <c r="U53" s="731">
        <v>-0.167354214</v>
      </c>
      <c r="V53" s="731">
        <v>-0.10515300599999999</v>
      </c>
      <c r="W53" s="731">
        <v>-0.19154469299999999</v>
      </c>
      <c r="X53" s="731">
        <v>-0.102636106</v>
      </c>
      <c r="Y53" s="731">
        <v>-2.0955194999999999E-2</v>
      </c>
      <c r="Z53" s="731">
        <v>1.9599498999999999E-2</v>
      </c>
      <c r="AA53" s="731">
        <v>5.8853770999999999E-2</v>
      </c>
      <c r="AB53" s="731">
        <v>-5.6984869E-2</v>
      </c>
      <c r="AC53" s="731">
        <v>-1.711642E-3</v>
      </c>
      <c r="AD53" s="731">
        <v>3.6323119000000001E-2</v>
      </c>
      <c r="AE53" s="731">
        <v>-9.5476127999999993E-2</v>
      </c>
      <c r="AF53" s="731">
        <v>-0.153844602</v>
      </c>
      <c r="AG53" s="731">
        <v>-0.17964670399999999</v>
      </c>
      <c r="AH53" s="731">
        <v>-0.210563587</v>
      </c>
      <c r="AI53" s="731">
        <v>-0.246409559</v>
      </c>
      <c r="AJ53" s="731">
        <v>-0.16928094499999999</v>
      </c>
      <c r="AK53" s="731">
        <v>-0.14281244100000001</v>
      </c>
      <c r="AL53" s="731">
        <v>-0.118804781</v>
      </c>
      <c r="AM53" s="731">
        <v>-3.6148650999999997E-2</v>
      </c>
      <c r="AN53" s="731">
        <v>-9.9603209999999994E-3</v>
      </c>
      <c r="AO53" s="731">
        <v>-1.0021601E-2</v>
      </c>
      <c r="AP53" s="731">
        <v>-5.8488041999999997E-2</v>
      </c>
      <c r="AQ53" s="731">
        <v>-6.7459691000000002E-2</v>
      </c>
      <c r="AR53" s="731">
        <v>-0.17058527200000001</v>
      </c>
      <c r="AS53" s="731">
        <v>-0.20809625000000001</v>
      </c>
      <c r="AT53" s="731">
        <v>-0.22029844900000001</v>
      </c>
      <c r="AU53" s="731">
        <v>-0.14879893899999999</v>
      </c>
      <c r="AV53" s="731">
        <v>-0.110301338</v>
      </c>
      <c r="AW53" s="731">
        <v>-0.14001569999999999</v>
      </c>
      <c r="AX53" s="731">
        <v>-0.1199025</v>
      </c>
      <c r="AY53" s="732">
        <v>-3.8136900000000001E-2</v>
      </c>
      <c r="AZ53" s="732">
        <v>-2.0836899999999998E-2</v>
      </c>
      <c r="BA53" s="732">
        <v>-3.8815000000000002E-2</v>
      </c>
      <c r="BB53" s="732">
        <v>-4.2474400000000002E-2</v>
      </c>
      <c r="BC53" s="732">
        <v>-0.11005230000000001</v>
      </c>
      <c r="BD53" s="732">
        <v>-0.20398540000000001</v>
      </c>
      <c r="BE53" s="732">
        <v>-0.23142779999999999</v>
      </c>
      <c r="BF53" s="732">
        <v>-0.28562110000000002</v>
      </c>
      <c r="BG53" s="732">
        <v>-0.13411200000000001</v>
      </c>
      <c r="BH53" s="732">
        <v>-0.1153356</v>
      </c>
      <c r="BI53" s="732">
        <v>-0.13542489999999999</v>
      </c>
      <c r="BJ53" s="732">
        <v>-0.1158059</v>
      </c>
      <c r="BK53" s="732">
        <v>-4.0558999999999998E-2</v>
      </c>
      <c r="BL53" s="732">
        <v>-3.2124699999999999E-2</v>
      </c>
      <c r="BM53" s="732">
        <v>6.7611099999999999E-3</v>
      </c>
      <c r="BN53" s="732">
        <v>-1.10913E-2</v>
      </c>
      <c r="BO53" s="732">
        <v>-0.1152416</v>
      </c>
      <c r="BP53" s="732">
        <v>-0.25946960000000002</v>
      </c>
      <c r="BQ53" s="732">
        <v>-0.36434539999999999</v>
      </c>
      <c r="BR53" s="732">
        <v>-0.31914969999999998</v>
      </c>
      <c r="BS53" s="732">
        <v>-0.17843329999999999</v>
      </c>
      <c r="BT53" s="732">
        <v>-0.14729220000000001</v>
      </c>
      <c r="BU53" s="732">
        <v>-0.1086314</v>
      </c>
      <c r="BV53" s="732">
        <v>-0.15164449999999999</v>
      </c>
    </row>
    <row r="54" spans="1:74" ht="11.1" customHeight="1" x14ac:dyDescent="0.2">
      <c r="A54" s="518" t="s">
        <v>1258</v>
      </c>
      <c r="B54" s="521" t="s">
        <v>1233</v>
      </c>
      <c r="C54" s="731">
        <v>55.063572962999999</v>
      </c>
      <c r="D54" s="731">
        <v>45.805775615000002</v>
      </c>
      <c r="E54" s="731">
        <v>51.306700241999998</v>
      </c>
      <c r="F54" s="731">
        <v>47.452324547000003</v>
      </c>
      <c r="G54" s="731">
        <v>53.68617381</v>
      </c>
      <c r="H54" s="731">
        <v>57.989172674000002</v>
      </c>
      <c r="I54" s="731">
        <v>66.479321010999996</v>
      </c>
      <c r="J54" s="731">
        <v>64.18728874</v>
      </c>
      <c r="K54" s="731">
        <v>53.481518844</v>
      </c>
      <c r="L54" s="731">
        <v>50.856904073000003</v>
      </c>
      <c r="M54" s="731">
        <v>49.254259290999997</v>
      </c>
      <c r="N54" s="731">
        <v>57.883987382000001</v>
      </c>
      <c r="O54" s="731">
        <v>66.628013693</v>
      </c>
      <c r="P54" s="731">
        <v>47.449592715999998</v>
      </c>
      <c r="Q54" s="731">
        <v>51.361476760000002</v>
      </c>
      <c r="R54" s="731">
        <v>47.065557769000002</v>
      </c>
      <c r="S54" s="731">
        <v>56.729136136999998</v>
      </c>
      <c r="T54" s="731">
        <v>63.201139402000003</v>
      </c>
      <c r="U54" s="731">
        <v>66.926576116999996</v>
      </c>
      <c r="V54" s="731">
        <v>65.845609159999995</v>
      </c>
      <c r="W54" s="731">
        <v>59.602881785999998</v>
      </c>
      <c r="X54" s="731">
        <v>51.875176684000003</v>
      </c>
      <c r="Y54" s="731">
        <v>52.026951488999998</v>
      </c>
      <c r="Z54" s="731">
        <v>54.716295739000003</v>
      </c>
      <c r="AA54" s="731">
        <v>59.129915175000001</v>
      </c>
      <c r="AB54" s="731">
        <v>48.26801786</v>
      </c>
      <c r="AC54" s="731">
        <v>51.03331111</v>
      </c>
      <c r="AD54" s="731">
        <v>46.888024948999998</v>
      </c>
      <c r="AE54" s="731">
        <v>58.284078813999997</v>
      </c>
      <c r="AF54" s="731">
        <v>59.149136128999999</v>
      </c>
      <c r="AG54" s="731">
        <v>66.871633160000002</v>
      </c>
      <c r="AH54" s="731">
        <v>65.882599858999995</v>
      </c>
      <c r="AI54" s="731">
        <v>60.890452009999997</v>
      </c>
      <c r="AJ54" s="731">
        <v>51.096968988</v>
      </c>
      <c r="AK54" s="731">
        <v>50.806419490000003</v>
      </c>
      <c r="AL54" s="731">
        <v>53.999330636000003</v>
      </c>
      <c r="AM54" s="731">
        <v>54.431318793999999</v>
      </c>
      <c r="AN54" s="731">
        <v>50.977953278999998</v>
      </c>
      <c r="AO54" s="731">
        <v>47.746996496000001</v>
      </c>
      <c r="AP54" s="731">
        <v>42.199753272000002</v>
      </c>
      <c r="AQ54" s="731">
        <v>48.014872939</v>
      </c>
      <c r="AR54" s="731">
        <v>56.441353622999998</v>
      </c>
      <c r="AS54" s="731">
        <v>67.592245069000001</v>
      </c>
      <c r="AT54" s="731">
        <v>64.949671213000002</v>
      </c>
      <c r="AU54" s="731">
        <v>53.881599053000002</v>
      </c>
      <c r="AV54" s="731">
        <v>47.834280237000002</v>
      </c>
      <c r="AW54" s="731">
        <v>47.222410000000004</v>
      </c>
      <c r="AX54" s="731">
        <v>56.494239999999998</v>
      </c>
      <c r="AY54" s="732">
        <v>57.849539999999998</v>
      </c>
      <c r="AZ54" s="732">
        <v>50.065579999999997</v>
      </c>
      <c r="BA54" s="732">
        <v>45.939129999999999</v>
      </c>
      <c r="BB54" s="732">
        <v>44.265169999999998</v>
      </c>
      <c r="BC54" s="732">
        <v>51.111269999999998</v>
      </c>
      <c r="BD54" s="732">
        <v>59.266030000000001</v>
      </c>
      <c r="BE54" s="732">
        <v>67.908010000000004</v>
      </c>
      <c r="BF54" s="732">
        <v>64.904619999999994</v>
      </c>
      <c r="BG54" s="732">
        <v>54.878210000000003</v>
      </c>
      <c r="BH54" s="732">
        <v>47.996360000000003</v>
      </c>
      <c r="BI54" s="732">
        <v>49.33849</v>
      </c>
      <c r="BJ54" s="732">
        <v>56.43777</v>
      </c>
      <c r="BK54" s="732">
        <v>59.086440000000003</v>
      </c>
      <c r="BL54" s="732">
        <v>51.524740000000001</v>
      </c>
      <c r="BM54" s="732">
        <v>47.82038</v>
      </c>
      <c r="BN54" s="732">
        <v>46.14443</v>
      </c>
      <c r="BO54" s="732">
        <v>52.596069999999997</v>
      </c>
      <c r="BP54" s="732">
        <v>61.22099</v>
      </c>
      <c r="BQ54" s="732">
        <v>69.934060000000002</v>
      </c>
      <c r="BR54" s="732">
        <v>66.911730000000006</v>
      </c>
      <c r="BS54" s="732">
        <v>56.634500000000003</v>
      </c>
      <c r="BT54" s="732">
        <v>49.085810000000002</v>
      </c>
      <c r="BU54" s="732">
        <v>49.183590000000002</v>
      </c>
      <c r="BV54" s="732">
        <v>56.661720000000003</v>
      </c>
    </row>
    <row r="55" spans="1:74" ht="11.1" customHeight="1" x14ac:dyDescent="0.2">
      <c r="A55" s="518" t="s">
        <v>1259</v>
      </c>
      <c r="B55" s="519" t="s">
        <v>1334</v>
      </c>
      <c r="C55" s="731">
        <v>55.621667490999997</v>
      </c>
      <c r="D55" s="731">
        <v>46.575712733000003</v>
      </c>
      <c r="E55" s="731">
        <v>52.137053154999997</v>
      </c>
      <c r="F55" s="731">
        <v>47.996347002</v>
      </c>
      <c r="G55" s="731">
        <v>53.715443694999998</v>
      </c>
      <c r="H55" s="731">
        <v>58.022488349</v>
      </c>
      <c r="I55" s="731">
        <v>66.130823512000006</v>
      </c>
      <c r="J55" s="731">
        <v>63.632087390000002</v>
      </c>
      <c r="K55" s="731">
        <v>53.397994869999998</v>
      </c>
      <c r="L55" s="731">
        <v>49.996052208000002</v>
      </c>
      <c r="M55" s="731">
        <v>48.342561779999997</v>
      </c>
      <c r="N55" s="731">
        <v>56.648190575000001</v>
      </c>
      <c r="O55" s="731">
        <v>67.232203939000001</v>
      </c>
      <c r="P55" s="731">
        <v>47.859985313999999</v>
      </c>
      <c r="Q55" s="731">
        <v>52.000703518999998</v>
      </c>
      <c r="R55" s="731">
        <v>46.998840584</v>
      </c>
      <c r="S55" s="731">
        <v>56.528330179999998</v>
      </c>
      <c r="T55" s="731">
        <v>63.083319611</v>
      </c>
      <c r="U55" s="731">
        <v>66.355327790999993</v>
      </c>
      <c r="V55" s="731">
        <v>65.359433609999996</v>
      </c>
      <c r="W55" s="731">
        <v>60.115325212000002</v>
      </c>
      <c r="X55" s="731">
        <v>52.054348021999999</v>
      </c>
      <c r="Y55" s="731">
        <v>52.239355140999997</v>
      </c>
      <c r="Z55" s="731">
        <v>58.114337046000003</v>
      </c>
      <c r="AA55" s="731">
        <v>59.926972315999997</v>
      </c>
      <c r="AB55" s="731">
        <v>48.597283781999998</v>
      </c>
      <c r="AC55" s="731">
        <v>54.715241175999999</v>
      </c>
      <c r="AD55" s="731">
        <v>47.677910945999997</v>
      </c>
      <c r="AE55" s="731">
        <v>58.832128472000001</v>
      </c>
      <c r="AF55" s="731">
        <v>60.055517451</v>
      </c>
      <c r="AG55" s="731">
        <v>66.839406565999994</v>
      </c>
      <c r="AH55" s="731">
        <v>65.551211683999995</v>
      </c>
      <c r="AI55" s="731">
        <v>60.936163847000003</v>
      </c>
      <c r="AJ55" s="731">
        <v>52.195894481000003</v>
      </c>
      <c r="AK55" s="731">
        <v>50.932962384</v>
      </c>
      <c r="AL55" s="731">
        <v>53.873668735000003</v>
      </c>
      <c r="AM55" s="731">
        <v>55.904039548</v>
      </c>
      <c r="AN55" s="731">
        <v>52.326540242</v>
      </c>
      <c r="AO55" s="731">
        <v>52.029030278999997</v>
      </c>
      <c r="AP55" s="731">
        <v>43.166642740999997</v>
      </c>
      <c r="AQ55" s="731">
        <v>49.258664224999997</v>
      </c>
      <c r="AR55" s="731">
        <v>57.702937724000002</v>
      </c>
      <c r="AS55" s="731">
        <v>67.698849959</v>
      </c>
      <c r="AT55" s="731">
        <v>65.182098124000007</v>
      </c>
      <c r="AU55" s="731">
        <v>53.839002909000001</v>
      </c>
      <c r="AV55" s="731">
        <v>49.855179999999997</v>
      </c>
      <c r="AW55" s="731">
        <v>47.62556</v>
      </c>
      <c r="AX55" s="731">
        <v>56.718719999999998</v>
      </c>
      <c r="AY55" s="732">
        <v>59.232970000000002</v>
      </c>
      <c r="AZ55" s="732">
        <v>50.491950000000003</v>
      </c>
      <c r="BA55" s="732">
        <v>50.319510000000001</v>
      </c>
      <c r="BB55" s="732">
        <v>45.700899999999997</v>
      </c>
      <c r="BC55" s="732">
        <v>52.197110000000002</v>
      </c>
      <c r="BD55" s="732">
        <v>60.850110000000001</v>
      </c>
      <c r="BE55" s="732">
        <v>68.975300000000004</v>
      </c>
      <c r="BF55" s="732">
        <v>65.250159999999994</v>
      </c>
      <c r="BG55" s="732">
        <v>54.912799999999997</v>
      </c>
      <c r="BH55" s="732">
        <v>50.000770000000003</v>
      </c>
      <c r="BI55" s="732">
        <v>49.097810000000003</v>
      </c>
      <c r="BJ55" s="732">
        <v>58.553780000000003</v>
      </c>
      <c r="BK55" s="732">
        <v>59.726239999999997</v>
      </c>
      <c r="BL55" s="732">
        <v>51.109059999999999</v>
      </c>
      <c r="BM55" s="732">
        <v>51.112729999999999</v>
      </c>
      <c r="BN55" s="732">
        <v>46.330249999999999</v>
      </c>
      <c r="BO55" s="732">
        <v>52.920859999999998</v>
      </c>
      <c r="BP55" s="732">
        <v>61.668880000000001</v>
      </c>
      <c r="BQ55" s="732">
        <v>69.845680000000002</v>
      </c>
      <c r="BR55" s="732">
        <v>66.047799999999995</v>
      </c>
      <c r="BS55" s="732">
        <v>55.531979999999997</v>
      </c>
      <c r="BT55" s="732">
        <v>50.545830000000002</v>
      </c>
      <c r="BU55" s="732">
        <v>49.588630000000002</v>
      </c>
      <c r="BV55" s="732">
        <v>59.102539999999998</v>
      </c>
    </row>
    <row r="56" spans="1:74" ht="11.1" customHeight="1" x14ac:dyDescent="0.2">
      <c r="A56" s="512"/>
      <c r="B56" s="131" t="s">
        <v>1260</v>
      </c>
      <c r="C56" s="243"/>
      <c r="D56" s="243"/>
      <c r="E56" s="243"/>
      <c r="F56" s="243"/>
      <c r="G56" s="243"/>
      <c r="H56" s="243"/>
      <c r="I56" s="243"/>
      <c r="J56" s="243"/>
      <c r="K56" s="243"/>
      <c r="L56" s="243"/>
      <c r="M56" s="243"/>
      <c r="N56" s="243"/>
      <c r="O56" s="243"/>
      <c r="P56" s="243"/>
      <c r="Q56" s="243"/>
      <c r="R56" s="243"/>
      <c r="S56" s="243"/>
      <c r="T56" s="243"/>
      <c r="U56" s="243"/>
      <c r="V56" s="243"/>
      <c r="W56" s="243"/>
      <c r="X56" s="243"/>
      <c r="Y56" s="243"/>
      <c r="Z56" s="243"/>
      <c r="AA56" s="243"/>
      <c r="AB56" s="243"/>
      <c r="AC56" s="243"/>
      <c r="AD56" s="243"/>
      <c r="AE56" s="243"/>
      <c r="AF56" s="243"/>
      <c r="AG56" s="243"/>
      <c r="AH56" s="243"/>
      <c r="AI56" s="243"/>
      <c r="AJ56" s="243"/>
      <c r="AK56" s="243"/>
      <c r="AL56" s="243"/>
      <c r="AM56" s="243"/>
      <c r="AN56" s="243"/>
      <c r="AO56" s="243"/>
      <c r="AP56" s="243"/>
      <c r="AQ56" s="243"/>
      <c r="AR56" s="243"/>
      <c r="AS56" s="243"/>
      <c r="AT56" s="243"/>
      <c r="AU56" s="243"/>
      <c r="AV56" s="243"/>
      <c r="AW56" s="243"/>
      <c r="AX56" s="243"/>
      <c r="AY56" s="342"/>
      <c r="AZ56" s="342"/>
      <c r="BA56" s="342"/>
      <c r="BB56" s="342"/>
      <c r="BC56" s="342"/>
      <c r="BD56" s="342"/>
      <c r="BE56" s="342"/>
      <c r="BF56" s="342"/>
      <c r="BG56" s="342"/>
      <c r="BH56" s="342"/>
      <c r="BI56" s="342"/>
      <c r="BJ56" s="342"/>
      <c r="BK56" s="342"/>
      <c r="BL56" s="342"/>
      <c r="BM56" s="342"/>
      <c r="BN56" s="342"/>
      <c r="BO56" s="342"/>
      <c r="BP56" s="342"/>
      <c r="BQ56" s="342"/>
      <c r="BR56" s="342"/>
      <c r="BS56" s="342"/>
      <c r="BT56" s="342"/>
      <c r="BU56" s="342"/>
      <c r="BV56" s="342"/>
    </row>
    <row r="57" spans="1:74" ht="11.1" customHeight="1" x14ac:dyDescent="0.2">
      <c r="A57" s="518" t="s">
        <v>1261</v>
      </c>
      <c r="B57" s="519" t="s">
        <v>84</v>
      </c>
      <c r="C57" s="731">
        <v>10.358896862</v>
      </c>
      <c r="D57" s="731">
        <v>9.7268409780000002</v>
      </c>
      <c r="E57" s="731">
        <v>11.365432492</v>
      </c>
      <c r="F57" s="731">
        <v>11.991657621</v>
      </c>
      <c r="G57" s="731">
        <v>14.079647325</v>
      </c>
      <c r="H57" s="731">
        <v>13.940949749</v>
      </c>
      <c r="I57" s="731">
        <v>16.036507297</v>
      </c>
      <c r="J57" s="731">
        <v>16.651808118000002</v>
      </c>
      <c r="K57" s="731">
        <v>14.400463351000001</v>
      </c>
      <c r="L57" s="731">
        <v>13.927178537</v>
      </c>
      <c r="M57" s="731">
        <v>11.029162264</v>
      </c>
      <c r="N57" s="731">
        <v>10.873257008</v>
      </c>
      <c r="O57" s="731">
        <v>11.67024627</v>
      </c>
      <c r="P57" s="731">
        <v>10.852148785000001</v>
      </c>
      <c r="Q57" s="731">
        <v>11.647886418000001</v>
      </c>
      <c r="R57" s="731">
        <v>12.420406678999999</v>
      </c>
      <c r="S57" s="731">
        <v>13.612432969</v>
      </c>
      <c r="T57" s="731">
        <v>15.35300713</v>
      </c>
      <c r="U57" s="731">
        <v>16.482280360000001</v>
      </c>
      <c r="V57" s="731">
        <v>16.745342182000002</v>
      </c>
      <c r="W57" s="731">
        <v>16.771030188000001</v>
      </c>
      <c r="X57" s="731">
        <v>15.826186211</v>
      </c>
      <c r="Y57" s="731">
        <v>12.235906895999999</v>
      </c>
      <c r="Z57" s="731">
        <v>11.222797577</v>
      </c>
      <c r="AA57" s="731">
        <v>11.913719540000001</v>
      </c>
      <c r="AB57" s="731">
        <v>11.26398749</v>
      </c>
      <c r="AC57" s="731">
        <v>12.472542506</v>
      </c>
      <c r="AD57" s="731">
        <v>13.174255058</v>
      </c>
      <c r="AE57" s="731">
        <v>16.507530731999999</v>
      </c>
      <c r="AF57" s="731">
        <v>16.968608961000001</v>
      </c>
      <c r="AG57" s="731">
        <v>17.563178034</v>
      </c>
      <c r="AH57" s="731">
        <v>17.859841793000001</v>
      </c>
      <c r="AI57" s="731">
        <v>17.176754506999998</v>
      </c>
      <c r="AJ57" s="731">
        <v>16.142579980000001</v>
      </c>
      <c r="AK57" s="731">
        <v>11.813047903999999</v>
      </c>
      <c r="AL57" s="731">
        <v>12.041057034</v>
      </c>
      <c r="AM57" s="731">
        <v>12.726552001</v>
      </c>
      <c r="AN57" s="731">
        <v>12.667992249999999</v>
      </c>
      <c r="AO57" s="731">
        <v>14.575329987</v>
      </c>
      <c r="AP57" s="731">
        <v>14.341936854</v>
      </c>
      <c r="AQ57" s="731">
        <v>14.525276873999999</v>
      </c>
      <c r="AR57" s="731">
        <v>16.868878456000001</v>
      </c>
      <c r="AS57" s="731">
        <v>18.316285599</v>
      </c>
      <c r="AT57" s="731">
        <v>18.231825829000002</v>
      </c>
      <c r="AU57" s="731">
        <v>16.244130773999998</v>
      </c>
      <c r="AV57" s="731">
        <v>15.908975301</v>
      </c>
      <c r="AW57" s="731">
        <v>12.55125</v>
      </c>
      <c r="AX57" s="731">
        <v>12.17862</v>
      </c>
      <c r="AY57" s="732">
        <v>10.46738</v>
      </c>
      <c r="AZ57" s="732">
        <v>10.35</v>
      </c>
      <c r="BA57" s="732">
        <v>11.69736</v>
      </c>
      <c r="BB57" s="732">
        <v>11.036709999999999</v>
      </c>
      <c r="BC57" s="732">
        <v>11.928129999999999</v>
      </c>
      <c r="BD57" s="732">
        <v>14.77388</v>
      </c>
      <c r="BE57" s="732">
        <v>15.14601</v>
      </c>
      <c r="BF57" s="732">
        <v>15.79284</v>
      </c>
      <c r="BG57" s="732">
        <v>14.7233</v>
      </c>
      <c r="BH57" s="732">
        <v>13.56395</v>
      </c>
      <c r="BI57" s="732">
        <v>11.300700000000001</v>
      </c>
      <c r="BJ57" s="732">
        <v>11.654999999999999</v>
      </c>
      <c r="BK57" s="732">
        <v>10.329420000000001</v>
      </c>
      <c r="BL57" s="732">
        <v>9.5459739999999993</v>
      </c>
      <c r="BM57" s="732">
        <v>10.97871</v>
      </c>
      <c r="BN57" s="732">
        <v>10.869490000000001</v>
      </c>
      <c r="BO57" s="732">
        <v>11.348240000000001</v>
      </c>
      <c r="BP57" s="732">
        <v>14.567460000000001</v>
      </c>
      <c r="BQ57" s="732">
        <v>14.715339999999999</v>
      </c>
      <c r="BR57" s="732">
        <v>15.306520000000001</v>
      </c>
      <c r="BS57" s="732">
        <v>13.95013</v>
      </c>
      <c r="BT57" s="732">
        <v>12.515129999999999</v>
      </c>
      <c r="BU57" s="732">
        <v>10.633229999999999</v>
      </c>
      <c r="BV57" s="732">
        <v>10.62472</v>
      </c>
    </row>
    <row r="58" spans="1:74" ht="11.1" customHeight="1" x14ac:dyDescent="0.2">
      <c r="A58" s="518" t="s">
        <v>1262</v>
      </c>
      <c r="B58" s="521" t="s">
        <v>83</v>
      </c>
      <c r="C58" s="731">
        <v>3.0212466560000002</v>
      </c>
      <c r="D58" s="731">
        <v>2.4939706500000001</v>
      </c>
      <c r="E58" s="731">
        <v>2.7592360230000001</v>
      </c>
      <c r="F58" s="731">
        <v>2.997461661</v>
      </c>
      <c r="G58" s="731">
        <v>3.1750902239999998</v>
      </c>
      <c r="H58" s="731">
        <v>3.3441934249999998</v>
      </c>
      <c r="I58" s="731">
        <v>3.4963205629999998</v>
      </c>
      <c r="J58" s="731">
        <v>3.2023226390000001</v>
      </c>
      <c r="K58" s="731">
        <v>2.5075506910000001</v>
      </c>
      <c r="L58" s="731">
        <v>3.0379125789999999</v>
      </c>
      <c r="M58" s="731">
        <v>2.1902409459999999</v>
      </c>
      <c r="N58" s="731">
        <v>2.1787367010000001</v>
      </c>
      <c r="O58" s="731">
        <v>3.114699281</v>
      </c>
      <c r="P58" s="731">
        <v>1.737625703</v>
      </c>
      <c r="Q58" s="731">
        <v>1.5220968909999999</v>
      </c>
      <c r="R58" s="731">
        <v>1.960638441</v>
      </c>
      <c r="S58" s="731">
        <v>2.2408358979999998</v>
      </c>
      <c r="T58" s="731">
        <v>2.5152366800000001</v>
      </c>
      <c r="U58" s="731">
        <v>2.4736096019999998</v>
      </c>
      <c r="V58" s="731">
        <v>2.8997226989999998</v>
      </c>
      <c r="W58" s="731">
        <v>2.470995668</v>
      </c>
      <c r="X58" s="731">
        <v>2.1342549790000001</v>
      </c>
      <c r="Y58" s="731">
        <v>1.8814072900000001</v>
      </c>
      <c r="Z58" s="731">
        <v>2.0974131690000002</v>
      </c>
      <c r="AA58" s="731">
        <v>1.7345724629999999</v>
      </c>
      <c r="AB58" s="731">
        <v>0.92068753400000003</v>
      </c>
      <c r="AC58" s="731">
        <v>1.087805044</v>
      </c>
      <c r="AD58" s="731">
        <v>1.167952192</v>
      </c>
      <c r="AE58" s="731">
        <v>1.7305873510000001</v>
      </c>
      <c r="AF58" s="731">
        <v>1.8876953400000001</v>
      </c>
      <c r="AG58" s="731">
        <v>1.928923977</v>
      </c>
      <c r="AH58" s="731">
        <v>1.712507166</v>
      </c>
      <c r="AI58" s="731">
        <v>1.662759554</v>
      </c>
      <c r="AJ58" s="731">
        <v>1.9560435650000001</v>
      </c>
      <c r="AK58" s="731">
        <v>1.808206744</v>
      </c>
      <c r="AL58" s="731">
        <v>1.034348912</v>
      </c>
      <c r="AM58" s="731">
        <v>0.96290076099999999</v>
      </c>
      <c r="AN58" s="731">
        <v>0.53999663600000003</v>
      </c>
      <c r="AO58" s="731">
        <v>0.57244601100000003</v>
      </c>
      <c r="AP58" s="731">
        <v>0.87348255399999997</v>
      </c>
      <c r="AQ58" s="731">
        <v>1.1971562570000001</v>
      </c>
      <c r="AR58" s="731">
        <v>1.466689599</v>
      </c>
      <c r="AS58" s="731">
        <v>1.8280766159999999</v>
      </c>
      <c r="AT58" s="731">
        <v>1.9967631859999999</v>
      </c>
      <c r="AU58" s="731">
        <v>1.8458949389999999</v>
      </c>
      <c r="AV58" s="731">
        <v>1.9528855110000001</v>
      </c>
      <c r="AW58" s="731">
        <v>1.8289329999999999</v>
      </c>
      <c r="AX58" s="731">
        <v>1.8226059999999999</v>
      </c>
      <c r="AY58" s="732">
        <v>3.1192039999999999</v>
      </c>
      <c r="AZ58" s="732">
        <v>1.31403</v>
      </c>
      <c r="BA58" s="732">
        <v>2.587259</v>
      </c>
      <c r="BB58" s="732">
        <v>2.3693379999999999</v>
      </c>
      <c r="BC58" s="732">
        <v>3.751566</v>
      </c>
      <c r="BD58" s="732">
        <v>2.6241289999999999</v>
      </c>
      <c r="BE58" s="732">
        <v>3.0751339999999998</v>
      </c>
      <c r="BF58" s="732">
        <v>2.635831</v>
      </c>
      <c r="BG58" s="732">
        <v>2.0364559999999998</v>
      </c>
      <c r="BH58" s="732">
        <v>3.451562</v>
      </c>
      <c r="BI58" s="732">
        <v>1.673773</v>
      </c>
      <c r="BJ58" s="732">
        <v>2.1250749999999998</v>
      </c>
      <c r="BK58" s="732">
        <v>3.1134529999999998</v>
      </c>
      <c r="BL58" s="732">
        <v>1.9726969999999999</v>
      </c>
      <c r="BM58" s="732">
        <v>3.2416990000000001</v>
      </c>
      <c r="BN58" s="732">
        <v>2.5790639999999998</v>
      </c>
      <c r="BO58" s="732">
        <v>3.846031</v>
      </c>
      <c r="BP58" s="732">
        <v>2.8842120000000002</v>
      </c>
      <c r="BQ58" s="732">
        <v>3.5384989999999998</v>
      </c>
      <c r="BR58" s="732">
        <v>3.158909</v>
      </c>
      <c r="BS58" s="732">
        <v>2.478227</v>
      </c>
      <c r="BT58" s="732">
        <v>3.5516220000000001</v>
      </c>
      <c r="BU58" s="732">
        <v>2.419381</v>
      </c>
      <c r="BV58" s="732">
        <v>2.9283450000000002</v>
      </c>
    </row>
    <row r="59" spans="1:74" ht="11.1" customHeight="1" x14ac:dyDescent="0.2">
      <c r="A59" s="518" t="s">
        <v>1263</v>
      </c>
      <c r="B59" s="521" t="s">
        <v>86</v>
      </c>
      <c r="C59" s="731">
        <v>2.7358039999999999</v>
      </c>
      <c r="D59" s="731">
        <v>2.0829119999999999</v>
      </c>
      <c r="E59" s="731">
        <v>1.857086</v>
      </c>
      <c r="F59" s="731">
        <v>2.09057</v>
      </c>
      <c r="G59" s="731">
        <v>2.7230810000000001</v>
      </c>
      <c r="H59" s="731">
        <v>2.6348250000000002</v>
      </c>
      <c r="I59" s="731">
        <v>2.7092109999999998</v>
      </c>
      <c r="J59" s="731">
        <v>2.700717</v>
      </c>
      <c r="K59" s="731">
        <v>2.3546369999999999</v>
      </c>
      <c r="L59" s="731">
        <v>2.0694750000000002</v>
      </c>
      <c r="M59" s="731">
        <v>2.432776</v>
      </c>
      <c r="N59" s="731">
        <v>2.755125</v>
      </c>
      <c r="O59" s="731">
        <v>2.7718669999999999</v>
      </c>
      <c r="P59" s="731">
        <v>2.4831750000000001</v>
      </c>
      <c r="Q59" s="731">
        <v>2.2617859999999999</v>
      </c>
      <c r="R59" s="731">
        <v>2.3624079999999998</v>
      </c>
      <c r="S59" s="731">
        <v>2.7343489999999999</v>
      </c>
      <c r="T59" s="731">
        <v>2.622598</v>
      </c>
      <c r="U59" s="731">
        <v>2.687157</v>
      </c>
      <c r="V59" s="731">
        <v>2.4485920000000001</v>
      </c>
      <c r="W59" s="731">
        <v>1.8734170000000001</v>
      </c>
      <c r="X59" s="731">
        <v>1.816878</v>
      </c>
      <c r="Y59" s="731">
        <v>2.4661360000000001</v>
      </c>
      <c r="Z59" s="731">
        <v>2.7839860000000001</v>
      </c>
      <c r="AA59" s="731">
        <v>2.7848850000000001</v>
      </c>
      <c r="AB59" s="731">
        <v>2.5095320000000001</v>
      </c>
      <c r="AC59" s="731">
        <v>2.3357999999999999</v>
      </c>
      <c r="AD59" s="731">
        <v>2.2938939999999999</v>
      </c>
      <c r="AE59" s="731">
        <v>1.9673590000000001</v>
      </c>
      <c r="AF59" s="731">
        <v>2.1528749999999999</v>
      </c>
      <c r="AG59" s="731">
        <v>2.7412879999999999</v>
      </c>
      <c r="AH59" s="731">
        <v>2.7347519999999998</v>
      </c>
      <c r="AI59" s="731">
        <v>2.2733889999999999</v>
      </c>
      <c r="AJ59" s="731">
        <v>2.3089050000000002</v>
      </c>
      <c r="AK59" s="731">
        <v>2.2236530000000001</v>
      </c>
      <c r="AL59" s="731">
        <v>2.7817340000000002</v>
      </c>
      <c r="AM59" s="731">
        <v>2.785361</v>
      </c>
      <c r="AN59" s="731">
        <v>2.2682500000000001</v>
      </c>
      <c r="AO59" s="731">
        <v>2.2341259999999998</v>
      </c>
      <c r="AP59" s="731">
        <v>2.138395</v>
      </c>
      <c r="AQ59" s="731">
        <v>2.7600850000000001</v>
      </c>
      <c r="AR59" s="731">
        <v>2.656558</v>
      </c>
      <c r="AS59" s="731">
        <v>2.4182709999999998</v>
      </c>
      <c r="AT59" s="731">
        <v>2.5729730000000002</v>
      </c>
      <c r="AU59" s="731">
        <v>2.6260330000000001</v>
      </c>
      <c r="AV59" s="731">
        <v>2.1504259999999999</v>
      </c>
      <c r="AW59" s="731">
        <v>2.36422</v>
      </c>
      <c r="AX59" s="731">
        <v>2.6533500000000001</v>
      </c>
      <c r="AY59" s="732">
        <v>2.7024699999999999</v>
      </c>
      <c r="AZ59" s="732">
        <v>2.4409399999999999</v>
      </c>
      <c r="BA59" s="732">
        <v>2.7024699999999999</v>
      </c>
      <c r="BB59" s="732">
        <v>2.19035</v>
      </c>
      <c r="BC59" s="732">
        <v>2.23102</v>
      </c>
      <c r="BD59" s="732">
        <v>2.6152899999999999</v>
      </c>
      <c r="BE59" s="732">
        <v>2.7024699999999999</v>
      </c>
      <c r="BF59" s="732">
        <v>2.7024699999999999</v>
      </c>
      <c r="BG59" s="732">
        <v>2.46774</v>
      </c>
      <c r="BH59" s="732">
        <v>1.5079800000000001</v>
      </c>
      <c r="BI59" s="732">
        <v>2.6152899999999999</v>
      </c>
      <c r="BJ59" s="732">
        <v>2.7024699999999999</v>
      </c>
      <c r="BK59" s="732">
        <v>2.7024699999999999</v>
      </c>
      <c r="BL59" s="732">
        <v>2.4409399999999999</v>
      </c>
      <c r="BM59" s="732">
        <v>2.7024699999999999</v>
      </c>
      <c r="BN59" s="732">
        <v>2.01119</v>
      </c>
      <c r="BO59" s="732">
        <v>2.6369699999999998</v>
      </c>
      <c r="BP59" s="732">
        <v>2.6152899999999999</v>
      </c>
      <c r="BQ59" s="732">
        <v>2.7024699999999999</v>
      </c>
      <c r="BR59" s="732">
        <v>2.7024699999999999</v>
      </c>
      <c r="BS59" s="732">
        <v>2.6152899999999999</v>
      </c>
      <c r="BT59" s="732">
        <v>2.2525499999999998</v>
      </c>
      <c r="BU59" s="732">
        <v>2.1686800000000002</v>
      </c>
      <c r="BV59" s="732">
        <v>2.7024699999999999</v>
      </c>
    </row>
    <row r="60" spans="1:74" ht="11.1" customHeight="1" x14ac:dyDescent="0.2">
      <c r="A60" s="518" t="s">
        <v>1264</v>
      </c>
      <c r="B60" s="521" t="s">
        <v>1229</v>
      </c>
      <c r="C60" s="731">
        <v>2.3294117999999999E-2</v>
      </c>
      <c r="D60" s="731">
        <v>1.9630505999999999E-2</v>
      </c>
      <c r="E60" s="731">
        <v>2.0958880999999999E-2</v>
      </c>
      <c r="F60" s="731">
        <v>2.5552844000000002E-2</v>
      </c>
      <c r="G60" s="731">
        <v>2.6227668999999999E-2</v>
      </c>
      <c r="H60" s="731">
        <v>2.1091854E-2</v>
      </c>
      <c r="I60" s="731">
        <v>1.8160875999999999E-2</v>
      </c>
      <c r="J60" s="731">
        <v>1.4844748E-2</v>
      </c>
      <c r="K60" s="731">
        <v>1.0513012E-2</v>
      </c>
      <c r="L60" s="731">
        <v>1.0674751999999999E-2</v>
      </c>
      <c r="M60" s="731">
        <v>1.6284218E-2</v>
      </c>
      <c r="N60" s="731">
        <v>1.1065522E-2</v>
      </c>
      <c r="O60" s="731">
        <v>1.4669313E-2</v>
      </c>
      <c r="P60" s="731">
        <v>1.7589282000000001E-2</v>
      </c>
      <c r="Q60" s="731">
        <v>1.5322136E-2</v>
      </c>
      <c r="R60" s="731">
        <v>2.0510703000000002E-2</v>
      </c>
      <c r="S60" s="731">
        <v>2.0323805E-2</v>
      </c>
      <c r="T60" s="731">
        <v>1.37316E-2</v>
      </c>
      <c r="U60" s="731">
        <v>1.4107952999999999E-2</v>
      </c>
      <c r="V60" s="731">
        <v>2.0838812000000002E-2</v>
      </c>
      <c r="W60" s="731">
        <v>2.0121963999999999E-2</v>
      </c>
      <c r="X60" s="731">
        <v>2.2375274000000001E-2</v>
      </c>
      <c r="Y60" s="731">
        <v>2.4389589999999999E-2</v>
      </c>
      <c r="Z60" s="731">
        <v>2.8593568E-2</v>
      </c>
      <c r="AA60" s="731">
        <v>3.2909938999999999E-2</v>
      </c>
      <c r="AB60" s="731">
        <v>2.3166724999999999E-2</v>
      </c>
      <c r="AC60" s="731">
        <v>2.2615822000000001E-2</v>
      </c>
      <c r="AD60" s="731">
        <v>2.2362492000000001E-2</v>
      </c>
      <c r="AE60" s="731">
        <v>2.0213445E-2</v>
      </c>
      <c r="AF60" s="731">
        <v>1.8531229999999999E-2</v>
      </c>
      <c r="AG60" s="731">
        <v>1.3094197E-2</v>
      </c>
      <c r="AH60" s="731">
        <v>1.0669636999999999E-2</v>
      </c>
      <c r="AI60" s="731">
        <v>8.4611770000000003E-3</v>
      </c>
      <c r="AJ60" s="731">
        <v>9.9048920000000002E-3</v>
      </c>
      <c r="AK60" s="731">
        <v>1.0188684999999999E-2</v>
      </c>
      <c r="AL60" s="731">
        <v>1.7763759E-2</v>
      </c>
      <c r="AM60" s="731">
        <v>1.8968978000000001E-2</v>
      </c>
      <c r="AN60" s="731">
        <v>1.8338009999999998E-2</v>
      </c>
      <c r="AO60" s="731">
        <v>1.9375982E-2</v>
      </c>
      <c r="AP60" s="731">
        <v>1.8787537999999999E-2</v>
      </c>
      <c r="AQ60" s="731">
        <v>1.8928337999999999E-2</v>
      </c>
      <c r="AR60" s="731">
        <v>1.6664214E-2</v>
      </c>
      <c r="AS60" s="731">
        <v>1.6846364999999999E-2</v>
      </c>
      <c r="AT60" s="731">
        <v>1.6546061000000001E-2</v>
      </c>
      <c r="AU60" s="731">
        <v>1.4990852000000001E-2</v>
      </c>
      <c r="AV60" s="731">
        <v>1.4134529999999999E-2</v>
      </c>
      <c r="AW60" s="731">
        <v>1.6935499999999999E-2</v>
      </c>
      <c r="AX60" s="731">
        <v>2.13793E-2</v>
      </c>
      <c r="AY60" s="732">
        <v>2.18006E-2</v>
      </c>
      <c r="AZ60" s="732">
        <v>1.7820699999999998E-2</v>
      </c>
      <c r="BA60" s="732">
        <v>2.17206E-2</v>
      </c>
      <c r="BB60" s="732">
        <v>2.0926500000000001E-2</v>
      </c>
      <c r="BC60" s="732">
        <v>1.9277099999999998E-2</v>
      </c>
      <c r="BD60" s="732">
        <v>1.66854E-2</v>
      </c>
      <c r="BE60" s="732">
        <v>1.6192999999999999E-2</v>
      </c>
      <c r="BF60" s="732">
        <v>1.49534E-2</v>
      </c>
      <c r="BG60" s="732">
        <v>1.37617E-2</v>
      </c>
      <c r="BH60" s="732">
        <v>1.29371E-2</v>
      </c>
      <c r="BI60" s="732">
        <v>1.6257000000000001E-2</v>
      </c>
      <c r="BJ60" s="732">
        <v>1.98161E-2</v>
      </c>
      <c r="BK60" s="732">
        <v>2.04464E-2</v>
      </c>
      <c r="BL60" s="732">
        <v>1.59696E-2</v>
      </c>
      <c r="BM60" s="732">
        <v>2.0629999999999999E-2</v>
      </c>
      <c r="BN60" s="732">
        <v>2.03021E-2</v>
      </c>
      <c r="BO60" s="732">
        <v>1.7995000000000001E-2</v>
      </c>
      <c r="BP60" s="732">
        <v>1.6063600000000001E-2</v>
      </c>
      <c r="BQ60" s="732">
        <v>1.6199399999999999E-2</v>
      </c>
      <c r="BR60" s="732">
        <v>1.431E-2</v>
      </c>
      <c r="BS60" s="732">
        <v>1.3454900000000001E-2</v>
      </c>
      <c r="BT60" s="732">
        <v>1.29541E-2</v>
      </c>
      <c r="BU60" s="732">
        <v>1.5974100000000001E-2</v>
      </c>
      <c r="BV60" s="732">
        <v>1.9166099999999998E-2</v>
      </c>
    </row>
    <row r="61" spans="1:74" ht="11.1" customHeight="1" x14ac:dyDescent="0.2">
      <c r="A61" s="518" t="s">
        <v>1265</v>
      </c>
      <c r="B61" s="521" t="s">
        <v>1332</v>
      </c>
      <c r="C61" s="731">
        <v>0.31924698200000001</v>
      </c>
      <c r="D61" s="731">
        <v>0.293151461</v>
      </c>
      <c r="E61" s="731">
        <v>0.32641483999999998</v>
      </c>
      <c r="F61" s="731">
        <v>0.33217134700000001</v>
      </c>
      <c r="G61" s="731">
        <v>0.32672215199999999</v>
      </c>
      <c r="H61" s="731">
        <v>0.25830676400000002</v>
      </c>
      <c r="I61" s="731">
        <v>0.26751617900000002</v>
      </c>
      <c r="J61" s="731">
        <v>0.27249363300000001</v>
      </c>
      <c r="K61" s="731">
        <v>0.27587152199999998</v>
      </c>
      <c r="L61" s="731">
        <v>0.30431004900000003</v>
      </c>
      <c r="M61" s="731">
        <v>0.34708858999999997</v>
      </c>
      <c r="N61" s="731">
        <v>0.401562111</v>
      </c>
      <c r="O61" s="731">
        <v>0.43221969300000002</v>
      </c>
      <c r="P61" s="731">
        <v>0.418596089</v>
      </c>
      <c r="Q61" s="731">
        <v>0.49259858699999998</v>
      </c>
      <c r="R61" s="731">
        <v>0.45300236500000002</v>
      </c>
      <c r="S61" s="731">
        <v>0.41204839799999998</v>
      </c>
      <c r="T61" s="731">
        <v>0.46489594499999998</v>
      </c>
      <c r="U61" s="731">
        <v>0.42358074400000001</v>
      </c>
      <c r="V61" s="731">
        <v>0.42605112299999998</v>
      </c>
      <c r="W61" s="731">
        <v>0.40338457500000002</v>
      </c>
      <c r="X61" s="731">
        <v>0.44182218600000001</v>
      </c>
      <c r="Y61" s="731">
        <v>0.42019799400000002</v>
      </c>
      <c r="Z61" s="731">
        <v>0.408380464</v>
      </c>
      <c r="AA61" s="731">
        <v>0.46932773799999999</v>
      </c>
      <c r="AB61" s="731">
        <v>0.45010873600000001</v>
      </c>
      <c r="AC61" s="731">
        <v>0.55068344599999997</v>
      </c>
      <c r="AD61" s="731">
        <v>0.55374109999999999</v>
      </c>
      <c r="AE61" s="731">
        <v>0.60736652700000004</v>
      </c>
      <c r="AF61" s="731">
        <v>0.53030766600000001</v>
      </c>
      <c r="AG61" s="731">
        <v>0.53203237599999997</v>
      </c>
      <c r="AH61" s="731">
        <v>0.50461931400000004</v>
      </c>
      <c r="AI61" s="731">
        <v>0.55473050400000001</v>
      </c>
      <c r="AJ61" s="731">
        <v>0.51069381899999999</v>
      </c>
      <c r="AK61" s="731">
        <v>0.41446704299999998</v>
      </c>
      <c r="AL61" s="731">
        <v>0.44846611400000003</v>
      </c>
      <c r="AM61" s="731">
        <v>0.54678375800000001</v>
      </c>
      <c r="AN61" s="731">
        <v>0.58141038499999997</v>
      </c>
      <c r="AO61" s="731">
        <v>0.718353291</v>
      </c>
      <c r="AP61" s="731">
        <v>0.72698861299999995</v>
      </c>
      <c r="AQ61" s="731">
        <v>0.84780812400000005</v>
      </c>
      <c r="AR61" s="731">
        <v>0.78574871999999996</v>
      </c>
      <c r="AS61" s="731">
        <v>0.81152658799999999</v>
      </c>
      <c r="AT61" s="731">
        <v>0.79703813599999995</v>
      </c>
      <c r="AU61" s="731">
        <v>0.67930243199999996</v>
      </c>
      <c r="AV61" s="731">
        <v>0.61696627299999995</v>
      </c>
      <c r="AW61" s="731">
        <v>0.57077940000000005</v>
      </c>
      <c r="AX61" s="731">
        <v>0.69847380000000003</v>
      </c>
      <c r="AY61" s="732">
        <v>0.75925050000000005</v>
      </c>
      <c r="AZ61" s="732">
        <v>0.78947029999999996</v>
      </c>
      <c r="BA61" s="732">
        <v>1.060494</v>
      </c>
      <c r="BB61" s="732">
        <v>1.087723</v>
      </c>
      <c r="BC61" s="732">
        <v>1.230043</v>
      </c>
      <c r="BD61" s="732">
        <v>1.022915</v>
      </c>
      <c r="BE61" s="732">
        <v>1.0507070000000001</v>
      </c>
      <c r="BF61" s="732">
        <v>1.032834</v>
      </c>
      <c r="BG61" s="732">
        <v>0.91246550000000004</v>
      </c>
      <c r="BH61" s="732">
        <v>0.87648729999999997</v>
      </c>
      <c r="BI61" s="732">
        <v>0.75572660000000003</v>
      </c>
      <c r="BJ61" s="732">
        <v>0.85808119999999999</v>
      </c>
      <c r="BK61" s="732">
        <v>0.92310349999999997</v>
      </c>
      <c r="BL61" s="732">
        <v>1.078241</v>
      </c>
      <c r="BM61" s="732">
        <v>1.3093360000000001</v>
      </c>
      <c r="BN61" s="732">
        <v>1.251034</v>
      </c>
      <c r="BO61" s="732">
        <v>1.436288</v>
      </c>
      <c r="BP61" s="732">
        <v>1.1646030000000001</v>
      </c>
      <c r="BQ61" s="732">
        <v>1.2115629999999999</v>
      </c>
      <c r="BR61" s="732">
        <v>1.188374</v>
      </c>
      <c r="BS61" s="732">
        <v>1.0443199999999999</v>
      </c>
      <c r="BT61" s="732">
        <v>0.93297989999999997</v>
      </c>
      <c r="BU61" s="732">
        <v>0.82393760000000005</v>
      </c>
      <c r="BV61" s="732">
        <v>0.9085742</v>
      </c>
    </row>
    <row r="62" spans="1:74" ht="11.1" customHeight="1" x14ac:dyDescent="0.2">
      <c r="A62" s="518" t="s">
        <v>1266</v>
      </c>
      <c r="B62" s="519" t="s">
        <v>1333</v>
      </c>
      <c r="C62" s="731">
        <v>0.27589156500000001</v>
      </c>
      <c r="D62" s="731">
        <v>0.25668819999999998</v>
      </c>
      <c r="E62" s="731">
        <v>0.19430915000000001</v>
      </c>
      <c r="F62" s="731">
        <v>0.20476687900000001</v>
      </c>
      <c r="G62" s="731">
        <v>0.208422722</v>
      </c>
      <c r="H62" s="731">
        <v>0.29644658200000001</v>
      </c>
      <c r="I62" s="731">
        <v>0.23121444299999999</v>
      </c>
      <c r="J62" s="731">
        <v>0.27246383400000002</v>
      </c>
      <c r="K62" s="731">
        <v>0.248594181</v>
      </c>
      <c r="L62" s="731">
        <v>0.245637775</v>
      </c>
      <c r="M62" s="731">
        <v>0.18302042199999999</v>
      </c>
      <c r="N62" s="731">
        <v>0.26083365200000003</v>
      </c>
      <c r="O62" s="731">
        <v>0.47530421099999998</v>
      </c>
      <c r="P62" s="731">
        <v>0.25676259400000001</v>
      </c>
      <c r="Q62" s="731">
        <v>0.218893579</v>
      </c>
      <c r="R62" s="731">
        <v>0.23075362799999999</v>
      </c>
      <c r="S62" s="731">
        <v>0.22717443200000001</v>
      </c>
      <c r="T62" s="731">
        <v>0.33799332599999998</v>
      </c>
      <c r="U62" s="731">
        <v>0.35617348100000001</v>
      </c>
      <c r="V62" s="731">
        <v>0.36540869399999998</v>
      </c>
      <c r="W62" s="731">
        <v>0.40646457499999999</v>
      </c>
      <c r="X62" s="731">
        <v>0.25227106100000002</v>
      </c>
      <c r="Y62" s="731">
        <v>0.16104269700000001</v>
      </c>
      <c r="Z62" s="731">
        <v>0.263396293</v>
      </c>
      <c r="AA62" s="731">
        <v>0.29953679900000002</v>
      </c>
      <c r="AB62" s="731">
        <v>0.27181545699999998</v>
      </c>
      <c r="AC62" s="731">
        <v>0.25539806799999998</v>
      </c>
      <c r="AD62" s="731">
        <v>0.248568759</v>
      </c>
      <c r="AE62" s="731">
        <v>0.30766470200000001</v>
      </c>
      <c r="AF62" s="731">
        <v>0.30005527599999998</v>
      </c>
      <c r="AG62" s="731">
        <v>0.26412963</v>
      </c>
      <c r="AH62" s="731">
        <v>0.25727915899999998</v>
      </c>
      <c r="AI62" s="731">
        <v>0.25382717799999999</v>
      </c>
      <c r="AJ62" s="731">
        <v>0.18012288800000001</v>
      </c>
      <c r="AK62" s="731">
        <v>0.240702637</v>
      </c>
      <c r="AL62" s="731">
        <v>0.26434848</v>
      </c>
      <c r="AM62" s="731">
        <v>0.32732328599999999</v>
      </c>
      <c r="AN62" s="731">
        <v>0.32055957899999998</v>
      </c>
      <c r="AO62" s="731">
        <v>0.23666685700000001</v>
      </c>
      <c r="AP62" s="731">
        <v>0.229745214</v>
      </c>
      <c r="AQ62" s="731">
        <v>0.226637904</v>
      </c>
      <c r="AR62" s="731">
        <v>0.31995319300000002</v>
      </c>
      <c r="AS62" s="731">
        <v>0.35020227399999998</v>
      </c>
      <c r="AT62" s="731">
        <v>0.322676083</v>
      </c>
      <c r="AU62" s="731">
        <v>0.233326318</v>
      </c>
      <c r="AV62" s="731">
        <v>0.23125838000000001</v>
      </c>
      <c r="AW62" s="731">
        <v>0.27511409999999997</v>
      </c>
      <c r="AX62" s="731">
        <v>0.2902807</v>
      </c>
      <c r="AY62" s="732">
        <v>0.32797539999999997</v>
      </c>
      <c r="AZ62" s="732">
        <v>0.29735099999999998</v>
      </c>
      <c r="BA62" s="732">
        <v>0.2360091</v>
      </c>
      <c r="BB62" s="732">
        <v>0.21171190000000001</v>
      </c>
      <c r="BC62" s="732">
        <v>0.17418059999999999</v>
      </c>
      <c r="BD62" s="732">
        <v>0.26327139999999999</v>
      </c>
      <c r="BE62" s="732">
        <v>0.3237448</v>
      </c>
      <c r="BF62" s="732">
        <v>0.30242210000000003</v>
      </c>
      <c r="BG62" s="732">
        <v>0.21940799999999999</v>
      </c>
      <c r="BH62" s="732">
        <v>0.21680849999999999</v>
      </c>
      <c r="BI62" s="732">
        <v>0.24179129999999999</v>
      </c>
      <c r="BJ62" s="732">
        <v>0.28080050000000001</v>
      </c>
      <c r="BK62" s="732">
        <v>0.32819690000000001</v>
      </c>
      <c r="BL62" s="732">
        <v>0.30008099999999999</v>
      </c>
      <c r="BM62" s="732">
        <v>0.23831949999999999</v>
      </c>
      <c r="BN62" s="732">
        <v>0.21196290000000001</v>
      </c>
      <c r="BO62" s="732">
        <v>0.17524590000000001</v>
      </c>
      <c r="BP62" s="732">
        <v>0.2656367</v>
      </c>
      <c r="BQ62" s="732">
        <v>0.3259415</v>
      </c>
      <c r="BR62" s="732">
        <v>0.30458039999999997</v>
      </c>
      <c r="BS62" s="732">
        <v>0.2187788</v>
      </c>
      <c r="BT62" s="732">
        <v>0.2150773</v>
      </c>
      <c r="BU62" s="732">
        <v>0.23749890000000001</v>
      </c>
      <c r="BV62" s="732">
        <v>0.27813260000000001</v>
      </c>
    </row>
    <row r="63" spans="1:74" ht="11.1" customHeight="1" x14ac:dyDescent="0.2">
      <c r="A63" s="518" t="s">
        <v>1267</v>
      </c>
      <c r="B63" s="521" t="s">
        <v>1233</v>
      </c>
      <c r="C63" s="731">
        <v>16.734380182999999</v>
      </c>
      <c r="D63" s="731">
        <v>14.873193795000001</v>
      </c>
      <c r="E63" s="731">
        <v>16.523437386000001</v>
      </c>
      <c r="F63" s="731">
        <v>17.642180352</v>
      </c>
      <c r="G63" s="731">
        <v>20.539191091999999</v>
      </c>
      <c r="H63" s="731">
        <v>20.495813374000001</v>
      </c>
      <c r="I63" s="731">
        <v>22.758930358000001</v>
      </c>
      <c r="J63" s="731">
        <v>23.114649971999999</v>
      </c>
      <c r="K63" s="731">
        <v>19.797629756999999</v>
      </c>
      <c r="L63" s="731">
        <v>19.595188692000001</v>
      </c>
      <c r="M63" s="731">
        <v>16.19857244</v>
      </c>
      <c r="N63" s="731">
        <v>16.480579993999999</v>
      </c>
      <c r="O63" s="731">
        <v>18.479005768</v>
      </c>
      <c r="P63" s="731">
        <v>15.765897452999999</v>
      </c>
      <c r="Q63" s="731">
        <v>16.158583611000001</v>
      </c>
      <c r="R63" s="731">
        <v>17.447719815999999</v>
      </c>
      <c r="S63" s="731">
        <v>19.247164502</v>
      </c>
      <c r="T63" s="731">
        <v>21.307462681000001</v>
      </c>
      <c r="U63" s="731">
        <v>22.436909140000001</v>
      </c>
      <c r="V63" s="731">
        <v>22.905955509999998</v>
      </c>
      <c r="W63" s="731">
        <v>21.945413970000001</v>
      </c>
      <c r="X63" s="731">
        <v>20.493787711</v>
      </c>
      <c r="Y63" s="731">
        <v>17.189080467</v>
      </c>
      <c r="Z63" s="731">
        <v>16.804567071000001</v>
      </c>
      <c r="AA63" s="731">
        <v>17.234951478999999</v>
      </c>
      <c r="AB63" s="731">
        <v>15.439297942</v>
      </c>
      <c r="AC63" s="731">
        <v>16.724844886</v>
      </c>
      <c r="AD63" s="731">
        <v>17.460773601</v>
      </c>
      <c r="AE63" s="731">
        <v>21.140721757000001</v>
      </c>
      <c r="AF63" s="731">
        <v>21.858073473000001</v>
      </c>
      <c r="AG63" s="731">
        <v>23.042646214000001</v>
      </c>
      <c r="AH63" s="731">
        <v>23.079669069000001</v>
      </c>
      <c r="AI63" s="731">
        <v>21.929921920000002</v>
      </c>
      <c r="AJ63" s="731">
        <v>21.108250143999999</v>
      </c>
      <c r="AK63" s="731">
        <v>16.510266012999999</v>
      </c>
      <c r="AL63" s="731">
        <v>16.587718298999999</v>
      </c>
      <c r="AM63" s="731">
        <v>17.367889783999999</v>
      </c>
      <c r="AN63" s="731">
        <v>16.396546860000001</v>
      </c>
      <c r="AO63" s="731">
        <v>18.356298127999999</v>
      </c>
      <c r="AP63" s="731">
        <v>18.329335773</v>
      </c>
      <c r="AQ63" s="731">
        <v>19.575892497000002</v>
      </c>
      <c r="AR63" s="731">
        <v>22.114492181999999</v>
      </c>
      <c r="AS63" s="731">
        <v>23.741208442000001</v>
      </c>
      <c r="AT63" s="731">
        <v>23.937822295</v>
      </c>
      <c r="AU63" s="731">
        <v>21.643678314999999</v>
      </c>
      <c r="AV63" s="731">
        <v>20.874645995000002</v>
      </c>
      <c r="AW63" s="731">
        <v>17.607230000000001</v>
      </c>
      <c r="AX63" s="731">
        <v>17.664709999999999</v>
      </c>
      <c r="AY63" s="732">
        <v>17.39808</v>
      </c>
      <c r="AZ63" s="732">
        <v>15.209619999999999</v>
      </c>
      <c r="BA63" s="732">
        <v>18.305309999999999</v>
      </c>
      <c r="BB63" s="732">
        <v>16.91676</v>
      </c>
      <c r="BC63" s="732">
        <v>19.334219999999998</v>
      </c>
      <c r="BD63" s="732">
        <v>21.31617</v>
      </c>
      <c r="BE63" s="732">
        <v>22.314250000000001</v>
      </c>
      <c r="BF63" s="732">
        <v>22.481349999999999</v>
      </c>
      <c r="BG63" s="732">
        <v>20.373139999999999</v>
      </c>
      <c r="BH63" s="732">
        <v>19.629719999999999</v>
      </c>
      <c r="BI63" s="732">
        <v>16.603539999999999</v>
      </c>
      <c r="BJ63" s="732">
        <v>17.64124</v>
      </c>
      <c r="BK63" s="732">
        <v>17.417090000000002</v>
      </c>
      <c r="BL63" s="732">
        <v>15.353899999999999</v>
      </c>
      <c r="BM63" s="732">
        <v>18.491160000000001</v>
      </c>
      <c r="BN63" s="732">
        <v>16.943049999999999</v>
      </c>
      <c r="BO63" s="732">
        <v>19.460760000000001</v>
      </c>
      <c r="BP63" s="732">
        <v>21.513259999999999</v>
      </c>
      <c r="BQ63" s="732">
        <v>22.510010000000001</v>
      </c>
      <c r="BR63" s="732">
        <v>22.675160000000002</v>
      </c>
      <c r="BS63" s="732">
        <v>20.3202</v>
      </c>
      <c r="BT63" s="732">
        <v>19.480319999999999</v>
      </c>
      <c r="BU63" s="732">
        <v>16.2987</v>
      </c>
      <c r="BV63" s="732">
        <v>17.461410000000001</v>
      </c>
    </row>
    <row r="64" spans="1:74" ht="11.1" customHeight="1" x14ac:dyDescent="0.2">
      <c r="A64" s="523" t="s">
        <v>1268</v>
      </c>
      <c r="B64" s="524" t="s">
        <v>1334</v>
      </c>
      <c r="C64" s="541">
        <v>17.021687236000002</v>
      </c>
      <c r="D64" s="541">
        <v>15.239779875</v>
      </c>
      <c r="E64" s="541">
        <v>17.333512240000001</v>
      </c>
      <c r="F64" s="541">
        <v>18.540347918999998</v>
      </c>
      <c r="G64" s="541">
        <v>21.654631565999999</v>
      </c>
      <c r="H64" s="541">
        <v>21.221882701999998</v>
      </c>
      <c r="I64" s="541">
        <v>23.446976550999999</v>
      </c>
      <c r="J64" s="541">
        <v>24.101117329000001</v>
      </c>
      <c r="K64" s="541">
        <v>20.502037145999999</v>
      </c>
      <c r="L64" s="541">
        <v>19.851762920999999</v>
      </c>
      <c r="M64" s="541">
        <v>15.939249765</v>
      </c>
      <c r="N64" s="541">
        <v>16.353576363999998</v>
      </c>
      <c r="O64" s="541">
        <v>18.488905944999999</v>
      </c>
      <c r="P64" s="541">
        <v>15.932580275999999</v>
      </c>
      <c r="Q64" s="541">
        <v>16.386507584</v>
      </c>
      <c r="R64" s="541">
        <v>17.824596919000001</v>
      </c>
      <c r="S64" s="541">
        <v>19.515004794999999</v>
      </c>
      <c r="T64" s="541">
        <v>21.988670413000001</v>
      </c>
      <c r="U64" s="541">
        <v>23.247996042</v>
      </c>
      <c r="V64" s="541">
        <v>23.568535399999998</v>
      </c>
      <c r="W64" s="541">
        <v>22.570043138999999</v>
      </c>
      <c r="X64" s="541">
        <v>20.930957996</v>
      </c>
      <c r="Y64" s="541">
        <v>17.491305567000001</v>
      </c>
      <c r="Z64" s="541">
        <v>17.500340133000002</v>
      </c>
      <c r="AA64" s="541">
        <v>16.995880732</v>
      </c>
      <c r="AB64" s="541">
        <v>15.361724131000001</v>
      </c>
      <c r="AC64" s="541">
        <v>15.468536734000001</v>
      </c>
      <c r="AD64" s="541">
        <v>17.637638672000001</v>
      </c>
      <c r="AE64" s="541">
        <v>21.601313652999998</v>
      </c>
      <c r="AF64" s="541">
        <v>22.102028772000001</v>
      </c>
      <c r="AG64" s="541">
        <v>23.293462285</v>
      </c>
      <c r="AH64" s="541">
        <v>22.551084694</v>
      </c>
      <c r="AI64" s="541">
        <v>21.988088492999999</v>
      </c>
      <c r="AJ64" s="541">
        <v>20.449755402000001</v>
      </c>
      <c r="AK64" s="541">
        <v>16.282840615000001</v>
      </c>
      <c r="AL64" s="541">
        <v>16.266616965000001</v>
      </c>
      <c r="AM64" s="541">
        <v>16.407124963000001</v>
      </c>
      <c r="AN64" s="541">
        <v>15.736119624000001</v>
      </c>
      <c r="AO64" s="541">
        <v>16.368305477</v>
      </c>
      <c r="AP64" s="541">
        <v>18.039672268</v>
      </c>
      <c r="AQ64" s="541">
        <v>19.884291662999999</v>
      </c>
      <c r="AR64" s="541">
        <v>22.450160566000001</v>
      </c>
      <c r="AS64" s="541">
        <v>24.602902558</v>
      </c>
      <c r="AT64" s="541">
        <v>24.285435656000001</v>
      </c>
      <c r="AU64" s="541">
        <v>22.269045624</v>
      </c>
      <c r="AV64" s="541">
        <v>20.50562</v>
      </c>
      <c r="AW64" s="541">
        <v>17.392690000000002</v>
      </c>
      <c r="AX64" s="541">
        <v>16.351900000000001</v>
      </c>
      <c r="AY64" s="542">
        <v>16.48725</v>
      </c>
      <c r="AZ64" s="542">
        <v>14.607340000000001</v>
      </c>
      <c r="BA64" s="542">
        <v>16.29007</v>
      </c>
      <c r="BB64" s="542">
        <v>16.630970000000001</v>
      </c>
      <c r="BC64" s="542">
        <v>19.700990000000001</v>
      </c>
      <c r="BD64" s="542">
        <v>21.651599999999998</v>
      </c>
      <c r="BE64" s="542">
        <v>23.36232</v>
      </c>
      <c r="BF64" s="542">
        <v>22.83344</v>
      </c>
      <c r="BG64" s="542">
        <v>20.99624</v>
      </c>
      <c r="BH64" s="542">
        <v>19.535039999999999</v>
      </c>
      <c r="BI64" s="542">
        <v>16.150390000000002</v>
      </c>
      <c r="BJ64" s="542">
        <v>16.91741</v>
      </c>
      <c r="BK64" s="542">
        <v>16.59666</v>
      </c>
      <c r="BL64" s="542">
        <v>14.76848</v>
      </c>
      <c r="BM64" s="542">
        <v>16.56513</v>
      </c>
      <c r="BN64" s="542">
        <v>16.78903</v>
      </c>
      <c r="BO64" s="542">
        <v>19.894100000000002</v>
      </c>
      <c r="BP64" s="542">
        <v>21.850249999999999</v>
      </c>
      <c r="BQ64" s="542">
        <v>23.566030000000001</v>
      </c>
      <c r="BR64" s="542">
        <v>23.026869999999999</v>
      </c>
      <c r="BS64" s="542">
        <v>21.148070000000001</v>
      </c>
      <c r="BT64" s="542">
        <v>19.674910000000001</v>
      </c>
      <c r="BU64" s="542">
        <v>16.262309999999999</v>
      </c>
      <c r="BV64" s="542">
        <v>17.034369999999999</v>
      </c>
    </row>
    <row r="65" spans="1:74" ht="10.5" customHeight="1" x14ac:dyDescent="0.25">
      <c r="A65" s="512"/>
      <c r="B65" s="838" t="str">
        <f>"Notes: "&amp;"EIA completed modeling and analysis for this report on " &amp;Dates!D2&amp;"."</f>
        <v>Notes: EIA completed modeling and analysis for this report on Thursday January 7, 2021.</v>
      </c>
      <c r="C65" s="839"/>
      <c r="D65" s="839"/>
      <c r="E65" s="839"/>
      <c r="F65" s="839"/>
      <c r="G65" s="839"/>
      <c r="H65" s="839"/>
      <c r="I65" s="839"/>
      <c r="J65" s="839"/>
      <c r="K65" s="839"/>
      <c r="L65" s="839"/>
      <c r="M65" s="839"/>
      <c r="N65" s="839"/>
      <c r="O65" s="839"/>
      <c r="P65" s="839"/>
      <c r="Q65" s="839"/>
      <c r="R65" s="526"/>
      <c r="S65" s="526"/>
      <c r="T65" s="526"/>
      <c r="U65" s="526"/>
      <c r="V65" s="526"/>
      <c r="W65" s="526"/>
      <c r="X65" s="526"/>
      <c r="Y65" s="526"/>
      <c r="Z65" s="526"/>
      <c r="AA65" s="526"/>
      <c r="AB65" s="526"/>
      <c r="AC65" s="526"/>
      <c r="AD65" s="526"/>
      <c r="AE65" s="526"/>
      <c r="AF65" s="526"/>
      <c r="AG65" s="526"/>
      <c r="AH65" s="526"/>
      <c r="AI65" s="526"/>
      <c r="AJ65" s="526"/>
      <c r="AK65" s="526"/>
      <c r="AL65" s="526"/>
      <c r="AM65" s="526"/>
      <c r="AN65" s="526"/>
      <c r="AO65" s="526"/>
      <c r="AP65" s="526"/>
      <c r="AQ65" s="526"/>
      <c r="AR65" s="526"/>
      <c r="AS65" s="526"/>
      <c r="AT65" s="526"/>
      <c r="AU65" s="526"/>
      <c r="AV65" s="526"/>
      <c r="AW65" s="526"/>
      <c r="AX65" s="526"/>
      <c r="AY65" s="526"/>
      <c r="AZ65" s="526"/>
      <c r="BA65" s="526"/>
      <c r="BB65" s="526"/>
      <c r="BC65" s="526"/>
      <c r="BD65" s="644"/>
      <c r="BE65" s="644"/>
      <c r="BF65" s="644"/>
      <c r="BG65" s="526"/>
      <c r="BH65" s="526"/>
      <c r="BI65" s="526"/>
      <c r="BJ65" s="526"/>
      <c r="BK65" s="526"/>
      <c r="BL65" s="526"/>
      <c r="BM65" s="526"/>
      <c r="BN65" s="526"/>
      <c r="BO65" s="526"/>
      <c r="BP65" s="526"/>
      <c r="BQ65" s="526"/>
      <c r="BR65" s="526"/>
      <c r="BS65" s="526"/>
      <c r="BT65" s="526"/>
      <c r="BU65" s="526"/>
      <c r="BV65" s="526"/>
    </row>
    <row r="66" spans="1:74" ht="10.5" customHeight="1" x14ac:dyDescent="0.25">
      <c r="A66" s="512"/>
      <c r="B66" s="772" t="s">
        <v>353</v>
      </c>
      <c r="C66" s="779"/>
      <c r="D66" s="779"/>
      <c r="E66" s="779"/>
      <c r="F66" s="779"/>
      <c r="G66" s="779"/>
      <c r="H66" s="779"/>
      <c r="I66" s="779"/>
      <c r="J66" s="779"/>
      <c r="K66" s="779"/>
      <c r="L66" s="779"/>
      <c r="M66" s="779"/>
      <c r="N66" s="779"/>
      <c r="O66" s="779"/>
      <c r="P66" s="779"/>
      <c r="Q66" s="779"/>
      <c r="R66" s="756"/>
      <c r="S66" s="756"/>
      <c r="T66" s="756"/>
      <c r="U66" s="756"/>
      <c r="V66" s="756"/>
      <c r="W66" s="756"/>
      <c r="X66" s="756"/>
      <c r="Y66" s="756"/>
      <c r="Z66" s="756"/>
      <c r="AA66" s="756"/>
      <c r="AB66" s="756"/>
      <c r="AC66" s="756"/>
      <c r="AD66" s="756"/>
      <c r="AE66" s="756"/>
      <c r="AF66" s="756"/>
      <c r="AG66" s="756"/>
      <c r="AH66" s="756"/>
      <c r="AI66" s="756"/>
      <c r="AJ66" s="756"/>
      <c r="AK66" s="756"/>
      <c r="AL66" s="756"/>
      <c r="AM66" s="756"/>
      <c r="AN66" s="756"/>
      <c r="AO66" s="756"/>
      <c r="AP66" s="756"/>
      <c r="AQ66" s="756"/>
      <c r="AR66" s="756"/>
      <c r="AS66" s="756"/>
      <c r="AT66" s="756"/>
      <c r="AU66" s="756"/>
      <c r="AV66" s="756"/>
      <c r="AW66" s="756"/>
      <c r="AX66" s="756"/>
      <c r="AY66" s="756"/>
      <c r="AZ66" s="756"/>
      <c r="BA66" s="756"/>
      <c r="BB66" s="756"/>
      <c r="BC66" s="756"/>
      <c r="BD66" s="644"/>
      <c r="BE66" s="644"/>
      <c r="BF66" s="644"/>
      <c r="BG66" s="756"/>
      <c r="BH66" s="756"/>
      <c r="BI66" s="756"/>
      <c r="BJ66" s="756"/>
      <c r="BK66" s="756"/>
      <c r="BL66" s="756"/>
      <c r="BM66" s="756"/>
      <c r="BN66" s="756"/>
      <c r="BO66" s="756"/>
      <c r="BP66" s="756"/>
      <c r="BQ66" s="756"/>
      <c r="BR66" s="756"/>
      <c r="BS66" s="756"/>
      <c r="BT66" s="756"/>
      <c r="BU66" s="756"/>
      <c r="BV66" s="756"/>
    </row>
    <row r="67" spans="1:74" ht="10.5" customHeight="1" x14ac:dyDescent="0.25">
      <c r="A67" s="512"/>
      <c r="B67" s="838" t="s">
        <v>1337</v>
      </c>
      <c r="C67" s="840"/>
      <c r="D67" s="840"/>
      <c r="E67" s="840"/>
      <c r="F67" s="840"/>
      <c r="G67" s="840"/>
      <c r="H67" s="840"/>
      <c r="I67" s="840"/>
      <c r="J67" s="840"/>
      <c r="K67" s="840"/>
      <c r="L67" s="840"/>
      <c r="M67" s="840"/>
      <c r="N67" s="840"/>
      <c r="O67" s="840"/>
      <c r="P67" s="840"/>
      <c r="Q67" s="840"/>
      <c r="R67" s="526"/>
      <c r="S67" s="526"/>
      <c r="T67" s="526"/>
      <c r="U67" s="526"/>
      <c r="V67" s="526"/>
      <c r="W67" s="526"/>
      <c r="X67" s="526"/>
      <c r="Y67" s="526"/>
      <c r="Z67" s="526"/>
      <c r="AA67" s="526"/>
      <c r="AB67" s="526"/>
      <c r="AC67" s="526"/>
      <c r="AD67" s="526"/>
      <c r="AE67" s="526"/>
      <c r="AF67" s="526"/>
      <c r="AG67" s="526"/>
      <c r="AH67" s="526"/>
      <c r="AI67" s="526"/>
      <c r="AJ67" s="526"/>
      <c r="AK67" s="526"/>
      <c r="AL67" s="526"/>
      <c r="AM67" s="526"/>
      <c r="AN67" s="526"/>
      <c r="AO67" s="526"/>
      <c r="AP67" s="526"/>
      <c r="AQ67" s="526"/>
      <c r="AR67" s="526"/>
      <c r="AS67" s="526"/>
      <c r="AT67" s="526"/>
      <c r="AU67" s="526"/>
      <c r="AV67" s="526"/>
      <c r="AW67" s="526"/>
      <c r="AX67" s="526"/>
      <c r="AY67" s="526"/>
      <c r="AZ67" s="526"/>
      <c r="BA67" s="526"/>
      <c r="BB67" s="526"/>
      <c r="BC67" s="526"/>
      <c r="BD67" s="644"/>
      <c r="BE67" s="644"/>
      <c r="BF67" s="644"/>
      <c r="BG67" s="526"/>
      <c r="BH67" s="526"/>
      <c r="BI67" s="526"/>
      <c r="BJ67" s="526"/>
      <c r="BK67" s="526"/>
      <c r="BL67" s="526"/>
      <c r="BM67" s="526"/>
      <c r="BN67" s="526"/>
      <c r="BO67" s="526"/>
      <c r="BP67" s="526"/>
      <c r="BQ67" s="526"/>
      <c r="BR67" s="526"/>
      <c r="BS67" s="526"/>
      <c r="BT67" s="526"/>
      <c r="BU67" s="526"/>
      <c r="BV67" s="526"/>
    </row>
    <row r="68" spans="1:74" ht="10.5" customHeight="1" x14ac:dyDescent="0.25">
      <c r="A68" s="512"/>
      <c r="B68" s="835" t="s">
        <v>1366</v>
      </c>
      <c r="C68" s="836"/>
      <c r="D68" s="836"/>
      <c r="E68" s="836"/>
      <c r="F68" s="836"/>
      <c r="G68" s="836"/>
      <c r="H68" s="836"/>
      <c r="I68" s="836"/>
      <c r="J68" s="836"/>
      <c r="K68" s="836"/>
      <c r="L68" s="836"/>
      <c r="M68" s="836"/>
      <c r="N68" s="836"/>
      <c r="O68" s="836"/>
      <c r="P68" s="836"/>
      <c r="Q68" s="836"/>
      <c r="R68" s="526"/>
      <c r="S68" s="526"/>
      <c r="T68" s="526"/>
      <c r="U68" s="526"/>
      <c r="V68" s="526"/>
      <c r="W68" s="526"/>
      <c r="X68" s="526"/>
      <c r="Y68" s="526"/>
      <c r="Z68" s="526"/>
      <c r="AA68" s="526"/>
      <c r="AB68" s="526"/>
      <c r="AC68" s="526"/>
      <c r="AD68" s="526"/>
      <c r="AE68" s="526"/>
      <c r="AF68" s="526"/>
      <c r="AG68" s="526"/>
      <c r="AH68" s="526"/>
      <c r="AI68" s="526"/>
      <c r="AJ68" s="526"/>
      <c r="AK68" s="526"/>
      <c r="AL68" s="526"/>
      <c r="AM68" s="526"/>
      <c r="AN68" s="526"/>
      <c r="AO68" s="526"/>
      <c r="AP68" s="526"/>
      <c r="AQ68" s="526"/>
      <c r="AR68" s="526"/>
      <c r="AS68" s="526"/>
      <c r="AT68" s="526"/>
      <c r="AU68" s="526"/>
      <c r="AV68" s="526"/>
      <c r="AW68" s="526"/>
      <c r="AX68" s="526"/>
      <c r="AY68" s="526"/>
      <c r="AZ68" s="526"/>
      <c r="BA68" s="526"/>
      <c r="BB68" s="526"/>
      <c r="BC68" s="526"/>
      <c r="BD68" s="644"/>
      <c r="BE68" s="644"/>
      <c r="BF68" s="644"/>
      <c r="BG68" s="526"/>
      <c r="BH68" s="526"/>
      <c r="BI68" s="526"/>
      <c r="BJ68" s="526"/>
      <c r="BK68" s="526"/>
      <c r="BL68" s="526"/>
      <c r="BM68" s="526"/>
      <c r="BN68" s="526"/>
      <c r="BO68" s="526"/>
      <c r="BP68" s="526"/>
      <c r="BQ68" s="526"/>
      <c r="BR68" s="526"/>
      <c r="BS68" s="526"/>
      <c r="BT68" s="526"/>
      <c r="BU68" s="526"/>
      <c r="BV68" s="526"/>
    </row>
    <row r="69" spans="1:74" ht="10.5" customHeight="1" x14ac:dyDescent="0.25">
      <c r="A69" s="512"/>
      <c r="B69" s="835" t="s">
        <v>1339</v>
      </c>
      <c r="C69" s="836"/>
      <c r="D69" s="836"/>
      <c r="E69" s="836"/>
      <c r="F69" s="836"/>
      <c r="G69" s="836"/>
      <c r="H69" s="836"/>
      <c r="I69" s="836"/>
      <c r="J69" s="836"/>
      <c r="K69" s="836"/>
      <c r="L69" s="836"/>
      <c r="M69" s="836"/>
      <c r="N69" s="836"/>
      <c r="O69" s="836"/>
      <c r="P69" s="836"/>
      <c r="Q69" s="836"/>
      <c r="R69" s="526"/>
      <c r="S69" s="526"/>
      <c r="T69" s="526"/>
      <c r="U69" s="526"/>
      <c r="V69" s="526"/>
      <c r="W69" s="526"/>
      <c r="X69" s="526"/>
      <c r="Y69" s="526"/>
      <c r="Z69" s="526"/>
      <c r="AA69" s="526"/>
      <c r="AB69" s="526"/>
      <c r="AC69" s="526"/>
      <c r="AD69" s="526"/>
      <c r="AE69" s="526"/>
      <c r="AF69" s="526"/>
      <c r="AG69" s="526"/>
      <c r="AH69" s="526"/>
      <c r="AI69" s="526"/>
      <c r="AJ69" s="526"/>
      <c r="AK69" s="526"/>
      <c r="AL69" s="526"/>
      <c r="AM69" s="526"/>
      <c r="AN69" s="526"/>
      <c r="AO69" s="526"/>
      <c r="AP69" s="526"/>
      <c r="AQ69" s="526"/>
      <c r="AR69" s="526"/>
      <c r="AS69" s="526"/>
      <c r="AT69" s="526"/>
      <c r="AU69" s="526"/>
      <c r="AV69" s="526"/>
      <c r="AW69" s="526"/>
      <c r="AX69" s="526"/>
      <c r="AY69" s="526"/>
      <c r="AZ69" s="526"/>
      <c r="BA69" s="526"/>
      <c r="BB69" s="526"/>
      <c r="BC69" s="526"/>
      <c r="BD69" s="644"/>
      <c r="BE69" s="644"/>
      <c r="BF69" s="644"/>
      <c r="BG69" s="526"/>
      <c r="BH69" s="526"/>
      <c r="BI69" s="526"/>
      <c r="BJ69" s="526"/>
      <c r="BK69" s="526"/>
      <c r="BL69" s="526"/>
      <c r="BM69" s="526"/>
      <c r="BN69" s="526"/>
      <c r="BO69" s="526"/>
      <c r="BP69" s="526"/>
      <c r="BQ69" s="526"/>
      <c r="BR69" s="526"/>
      <c r="BS69" s="526"/>
      <c r="BT69" s="526"/>
      <c r="BU69" s="526"/>
      <c r="BV69" s="526"/>
    </row>
    <row r="70" spans="1:74" ht="10.5" customHeight="1" x14ac:dyDescent="0.25">
      <c r="A70" s="527"/>
      <c r="B70" s="835" t="s">
        <v>1340</v>
      </c>
      <c r="C70" s="836"/>
      <c r="D70" s="836"/>
      <c r="E70" s="836"/>
      <c r="F70" s="836"/>
      <c r="G70" s="836"/>
      <c r="H70" s="836"/>
      <c r="I70" s="836"/>
      <c r="J70" s="836"/>
      <c r="K70" s="836"/>
      <c r="L70" s="836"/>
      <c r="M70" s="836"/>
      <c r="N70" s="836"/>
      <c r="O70" s="836"/>
      <c r="P70" s="836"/>
      <c r="Q70" s="836"/>
      <c r="R70" s="528"/>
      <c r="S70" s="528"/>
      <c r="T70" s="528"/>
      <c r="U70" s="528"/>
      <c r="V70" s="528"/>
      <c r="W70" s="528"/>
      <c r="X70" s="528"/>
      <c r="Y70" s="528"/>
      <c r="Z70" s="528"/>
      <c r="AA70" s="528"/>
      <c r="AB70" s="528"/>
      <c r="AC70" s="528"/>
      <c r="AD70" s="528"/>
      <c r="AE70" s="528"/>
      <c r="AF70" s="528"/>
      <c r="AG70" s="528"/>
      <c r="AH70" s="528"/>
      <c r="AI70" s="528"/>
      <c r="AJ70" s="528"/>
      <c r="AK70" s="528"/>
      <c r="AL70" s="528"/>
      <c r="AM70" s="528"/>
      <c r="AN70" s="528"/>
      <c r="AO70" s="528"/>
      <c r="AP70" s="528"/>
      <c r="AQ70" s="528"/>
      <c r="AR70" s="528"/>
      <c r="AS70" s="528"/>
      <c r="AT70" s="528"/>
      <c r="AU70" s="528"/>
      <c r="AV70" s="528"/>
      <c r="AW70" s="528"/>
      <c r="AX70" s="528"/>
      <c r="AY70" s="528"/>
      <c r="AZ70" s="528"/>
      <c r="BA70" s="528"/>
      <c r="BB70" s="528"/>
      <c r="BC70" s="528"/>
      <c r="BD70" s="645"/>
      <c r="BE70" s="645"/>
      <c r="BF70" s="645"/>
      <c r="BG70" s="528"/>
      <c r="BH70" s="528"/>
      <c r="BI70" s="528"/>
      <c r="BJ70" s="528"/>
      <c r="BK70" s="528"/>
      <c r="BL70" s="528"/>
      <c r="BM70" s="528"/>
      <c r="BN70" s="528"/>
      <c r="BO70" s="528"/>
      <c r="BP70" s="528"/>
      <c r="BQ70" s="528"/>
      <c r="BR70" s="528"/>
      <c r="BS70" s="528"/>
      <c r="BT70" s="528"/>
      <c r="BU70" s="528"/>
      <c r="BV70" s="528"/>
    </row>
    <row r="71" spans="1:74" ht="10.5" customHeight="1" x14ac:dyDescent="0.25">
      <c r="A71" s="527"/>
      <c r="B71" s="835" t="s">
        <v>1341</v>
      </c>
      <c r="C71" s="836"/>
      <c r="D71" s="836"/>
      <c r="E71" s="836"/>
      <c r="F71" s="836"/>
      <c r="G71" s="836"/>
      <c r="H71" s="836"/>
      <c r="I71" s="836"/>
      <c r="J71" s="836"/>
      <c r="K71" s="836"/>
      <c r="L71" s="836"/>
      <c r="M71" s="836"/>
      <c r="N71" s="836"/>
      <c r="O71" s="836"/>
      <c r="P71" s="836"/>
      <c r="Q71" s="836"/>
      <c r="R71" s="528"/>
      <c r="S71" s="528"/>
      <c r="T71" s="528"/>
      <c r="U71" s="528"/>
      <c r="V71" s="528"/>
      <c r="W71" s="528"/>
      <c r="X71" s="528"/>
      <c r="Y71" s="528"/>
      <c r="Z71" s="528"/>
      <c r="AA71" s="528"/>
      <c r="AB71" s="528"/>
      <c r="AC71" s="528"/>
      <c r="AD71" s="528"/>
      <c r="AE71" s="528"/>
      <c r="AF71" s="528"/>
      <c r="AG71" s="528"/>
      <c r="AH71" s="528"/>
      <c r="AI71" s="528"/>
      <c r="AJ71" s="528"/>
      <c r="AK71" s="528"/>
      <c r="AL71" s="528"/>
      <c r="AM71" s="528"/>
      <c r="AN71" s="528"/>
      <c r="AO71" s="528"/>
      <c r="AP71" s="528"/>
      <c r="AQ71" s="528"/>
      <c r="AR71" s="528"/>
      <c r="AS71" s="528"/>
      <c r="AT71" s="528"/>
      <c r="AU71" s="528"/>
      <c r="AV71" s="528"/>
      <c r="AW71" s="528"/>
      <c r="AX71" s="528"/>
      <c r="AY71" s="528"/>
      <c r="AZ71" s="528"/>
      <c r="BA71" s="528"/>
      <c r="BB71" s="528"/>
      <c r="BC71" s="528"/>
      <c r="BD71" s="645"/>
      <c r="BE71" s="645"/>
      <c r="BF71" s="645"/>
      <c r="BG71" s="528"/>
      <c r="BH71" s="528"/>
      <c r="BI71" s="528"/>
      <c r="BJ71" s="528"/>
      <c r="BK71" s="528"/>
      <c r="BL71" s="528"/>
      <c r="BM71" s="528"/>
      <c r="BN71" s="528"/>
      <c r="BO71" s="528"/>
      <c r="BP71" s="528"/>
      <c r="BQ71" s="528"/>
      <c r="BR71" s="528"/>
      <c r="BS71" s="528"/>
      <c r="BT71" s="528"/>
      <c r="BU71" s="528"/>
      <c r="BV71" s="528"/>
    </row>
    <row r="72" spans="1:74" ht="10.5" customHeight="1" x14ac:dyDescent="0.25">
      <c r="A72" s="527"/>
      <c r="B72" s="835" t="s">
        <v>1342</v>
      </c>
      <c r="C72" s="836"/>
      <c r="D72" s="836"/>
      <c r="E72" s="836"/>
      <c r="F72" s="836"/>
      <c r="G72" s="836"/>
      <c r="H72" s="836"/>
      <c r="I72" s="836"/>
      <c r="J72" s="836"/>
      <c r="K72" s="836"/>
      <c r="L72" s="836"/>
      <c r="M72" s="836"/>
      <c r="N72" s="836"/>
      <c r="O72" s="836"/>
      <c r="P72" s="836"/>
      <c r="Q72" s="836"/>
      <c r="R72" s="528"/>
      <c r="S72" s="528"/>
      <c r="T72" s="528"/>
      <c r="U72" s="528"/>
      <c r="V72" s="528"/>
      <c r="W72" s="528"/>
      <c r="X72" s="528"/>
      <c r="Y72" s="528"/>
      <c r="Z72" s="528"/>
      <c r="AA72" s="528"/>
      <c r="AB72" s="528"/>
      <c r="AC72" s="528"/>
      <c r="AD72" s="528"/>
      <c r="AE72" s="528"/>
      <c r="AF72" s="528"/>
      <c r="AG72" s="528"/>
      <c r="AH72" s="528"/>
      <c r="AI72" s="528"/>
      <c r="AJ72" s="528"/>
      <c r="AK72" s="528"/>
      <c r="AL72" s="528"/>
      <c r="AM72" s="528"/>
      <c r="AN72" s="528"/>
      <c r="AO72" s="528"/>
      <c r="AP72" s="528"/>
      <c r="AQ72" s="528"/>
      <c r="AR72" s="528"/>
      <c r="AS72" s="528"/>
      <c r="AT72" s="528"/>
      <c r="AU72" s="528"/>
      <c r="AV72" s="528"/>
      <c r="AW72" s="528"/>
      <c r="AX72" s="528"/>
      <c r="AY72" s="528"/>
      <c r="AZ72" s="528"/>
      <c r="BA72" s="528"/>
      <c r="BB72" s="528"/>
      <c r="BC72" s="528"/>
      <c r="BD72" s="645"/>
      <c r="BE72" s="645"/>
      <c r="BF72" s="645"/>
      <c r="BG72" s="528"/>
      <c r="BH72" s="528"/>
      <c r="BI72" s="528"/>
      <c r="BJ72" s="528"/>
      <c r="BK72" s="528"/>
      <c r="BL72" s="528"/>
      <c r="BM72" s="528"/>
      <c r="BN72" s="528"/>
      <c r="BO72" s="528"/>
      <c r="BP72" s="528"/>
      <c r="BQ72" s="528"/>
      <c r="BR72" s="528"/>
      <c r="BS72" s="528"/>
      <c r="BT72" s="528"/>
      <c r="BU72" s="528"/>
      <c r="BV72" s="528"/>
    </row>
    <row r="73" spans="1:74" ht="10.5" customHeight="1" x14ac:dyDescent="0.25">
      <c r="A73" s="527"/>
      <c r="B73" s="835" t="s">
        <v>1343</v>
      </c>
      <c r="C73" s="836"/>
      <c r="D73" s="836"/>
      <c r="E73" s="836"/>
      <c r="F73" s="836"/>
      <c r="G73" s="836"/>
      <c r="H73" s="836"/>
      <c r="I73" s="836"/>
      <c r="J73" s="836"/>
      <c r="K73" s="836"/>
      <c r="L73" s="836"/>
      <c r="M73" s="836"/>
      <c r="N73" s="836"/>
      <c r="O73" s="836"/>
      <c r="P73" s="836"/>
      <c r="Q73" s="836"/>
      <c r="R73" s="528"/>
      <c r="S73" s="528"/>
      <c r="T73" s="528"/>
      <c r="U73" s="528"/>
      <c r="V73" s="528"/>
      <c r="W73" s="528"/>
      <c r="X73" s="528"/>
      <c r="Y73" s="528"/>
      <c r="Z73" s="528"/>
      <c r="AA73" s="528"/>
      <c r="AB73" s="528"/>
      <c r="AC73" s="528"/>
      <c r="AD73" s="528"/>
      <c r="AE73" s="528"/>
      <c r="AF73" s="528"/>
      <c r="AG73" s="528"/>
      <c r="AH73" s="528"/>
      <c r="AI73" s="528"/>
      <c r="AJ73" s="528"/>
      <c r="AK73" s="528"/>
      <c r="AL73" s="528"/>
      <c r="AM73" s="528"/>
      <c r="AN73" s="528"/>
      <c r="AO73" s="528"/>
      <c r="AP73" s="528"/>
      <c r="AQ73" s="528"/>
      <c r="AR73" s="528"/>
      <c r="AS73" s="528"/>
      <c r="AT73" s="528"/>
      <c r="AU73" s="528"/>
      <c r="AV73" s="528"/>
      <c r="AW73" s="528"/>
      <c r="AX73" s="528"/>
      <c r="AY73" s="528"/>
      <c r="AZ73" s="528"/>
      <c r="BA73" s="528"/>
      <c r="BB73" s="528"/>
      <c r="BC73" s="528"/>
      <c r="BD73" s="645"/>
      <c r="BE73" s="645"/>
      <c r="BF73" s="645"/>
      <c r="BG73" s="528"/>
      <c r="BH73" s="528"/>
      <c r="BI73" s="528"/>
      <c r="BJ73" s="528"/>
      <c r="BK73" s="528"/>
      <c r="BL73" s="528"/>
      <c r="BM73" s="528"/>
      <c r="BN73" s="528"/>
      <c r="BO73" s="528"/>
      <c r="BP73" s="528"/>
      <c r="BQ73" s="528"/>
      <c r="BR73" s="528"/>
      <c r="BS73" s="528"/>
      <c r="BT73" s="528"/>
      <c r="BU73" s="528"/>
      <c r="BV73" s="528"/>
    </row>
    <row r="74" spans="1:74" ht="10.5" customHeight="1" x14ac:dyDescent="0.25">
      <c r="A74" s="527"/>
      <c r="B74" s="834" t="s">
        <v>1400</v>
      </c>
      <c r="C74" s="834"/>
      <c r="D74" s="834"/>
      <c r="E74" s="834"/>
      <c r="F74" s="834"/>
      <c r="G74" s="834"/>
      <c r="H74" s="834"/>
      <c r="I74" s="834"/>
      <c r="J74" s="834"/>
      <c r="K74" s="834"/>
      <c r="L74" s="834"/>
      <c r="M74" s="834"/>
      <c r="N74" s="834"/>
      <c r="O74" s="834"/>
      <c r="P74" s="834"/>
      <c r="Q74" s="834"/>
      <c r="R74" s="528"/>
      <c r="S74" s="528"/>
      <c r="T74" s="528"/>
      <c r="U74" s="528"/>
      <c r="V74" s="528"/>
      <c r="W74" s="528"/>
      <c r="X74" s="528"/>
      <c r="Y74" s="528"/>
      <c r="Z74" s="528"/>
      <c r="AA74" s="528"/>
      <c r="AB74" s="528"/>
      <c r="AC74" s="528"/>
      <c r="AD74" s="528"/>
      <c r="AE74" s="528"/>
      <c r="AF74" s="528"/>
      <c r="AG74" s="528"/>
      <c r="AH74" s="528"/>
      <c r="AI74" s="528"/>
      <c r="AJ74" s="528"/>
      <c r="AK74" s="528"/>
      <c r="AL74" s="528"/>
      <c r="AM74" s="528"/>
      <c r="AN74" s="528"/>
      <c r="AO74" s="528"/>
      <c r="AP74" s="528"/>
      <c r="AQ74" s="528"/>
      <c r="AR74" s="528"/>
      <c r="AS74" s="528"/>
      <c r="AT74" s="528"/>
      <c r="AU74" s="528"/>
      <c r="AV74" s="528"/>
      <c r="AW74" s="528"/>
      <c r="AX74" s="528"/>
      <c r="AY74" s="528"/>
      <c r="AZ74" s="528"/>
      <c r="BA74" s="528"/>
      <c r="BB74" s="528"/>
      <c r="BC74" s="528"/>
      <c r="BD74" s="645"/>
      <c r="BE74" s="645"/>
      <c r="BF74" s="645"/>
      <c r="BG74" s="528"/>
      <c r="BH74" s="528"/>
      <c r="BI74" s="528"/>
      <c r="BJ74" s="528"/>
      <c r="BK74" s="528"/>
      <c r="BL74" s="528"/>
      <c r="BM74" s="528"/>
      <c r="BN74" s="528"/>
      <c r="BO74" s="528"/>
      <c r="BP74" s="528"/>
      <c r="BQ74" s="528"/>
      <c r="BR74" s="528"/>
      <c r="BS74" s="528"/>
      <c r="BT74" s="528"/>
      <c r="BU74" s="528"/>
      <c r="BV74" s="528"/>
    </row>
    <row r="75" spans="1:74" ht="10.5" customHeight="1" x14ac:dyDescent="0.25">
      <c r="A75" s="527"/>
      <c r="B75" s="834"/>
      <c r="C75" s="834"/>
      <c r="D75" s="834"/>
      <c r="E75" s="834"/>
      <c r="F75" s="834"/>
      <c r="G75" s="834"/>
      <c r="H75" s="834"/>
      <c r="I75" s="834"/>
      <c r="J75" s="834"/>
      <c r="K75" s="834"/>
      <c r="L75" s="834"/>
      <c r="M75" s="834"/>
      <c r="N75" s="834"/>
      <c r="O75" s="834"/>
      <c r="P75" s="834"/>
      <c r="Q75" s="834"/>
      <c r="R75" s="528"/>
      <c r="S75" s="528"/>
      <c r="T75" s="528"/>
      <c r="U75" s="528"/>
      <c r="V75" s="528"/>
      <c r="W75" s="528"/>
      <c r="X75" s="528"/>
      <c r="Y75" s="528"/>
      <c r="Z75" s="528"/>
      <c r="AA75" s="528"/>
      <c r="AB75" s="528"/>
      <c r="AC75" s="528"/>
      <c r="AD75" s="528"/>
      <c r="AE75" s="528"/>
      <c r="AF75" s="528"/>
      <c r="AG75" s="528"/>
      <c r="AH75" s="528"/>
      <c r="AI75" s="528"/>
      <c r="AJ75" s="528"/>
      <c r="AK75" s="528"/>
      <c r="AL75" s="528"/>
      <c r="AM75" s="528"/>
      <c r="AN75" s="528"/>
      <c r="AO75" s="528"/>
      <c r="AP75" s="528"/>
      <c r="AQ75" s="528"/>
      <c r="AR75" s="528"/>
      <c r="AS75" s="528"/>
      <c r="AT75" s="528"/>
      <c r="AU75" s="528"/>
      <c r="AV75" s="528"/>
      <c r="AW75" s="528"/>
      <c r="AX75" s="528"/>
      <c r="AY75" s="528"/>
      <c r="AZ75" s="528"/>
      <c r="BA75" s="528"/>
      <c r="BB75" s="528"/>
      <c r="BC75" s="528"/>
      <c r="BD75" s="645"/>
      <c r="BE75" s="645"/>
      <c r="BF75" s="645"/>
      <c r="BG75" s="528"/>
      <c r="BH75" s="528"/>
      <c r="BI75" s="528"/>
      <c r="BJ75" s="528"/>
      <c r="BK75" s="528"/>
      <c r="BL75" s="528"/>
      <c r="BM75" s="528"/>
      <c r="BN75" s="528"/>
      <c r="BO75" s="528"/>
      <c r="BP75" s="528"/>
      <c r="BQ75" s="528"/>
      <c r="BR75" s="528"/>
      <c r="BS75" s="528"/>
      <c r="BT75" s="528"/>
      <c r="BU75" s="528"/>
      <c r="BV75" s="528"/>
    </row>
    <row r="76" spans="1:74" ht="13.2" customHeight="1" x14ac:dyDescent="0.2">
      <c r="A76" s="527"/>
      <c r="B76" s="792" t="s">
        <v>1410</v>
      </c>
      <c r="C76" s="758"/>
      <c r="D76" s="758"/>
      <c r="E76" s="758"/>
      <c r="F76" s="758"/>
      <c r="G76" s="758"/>
      <c r="H76" s="758"/>
      <c r="I76" s="758"/>
      <c r="J76" s="758"/>
      <c r="K76" s="758"/>
      <c r="L76" s="758"/>
      <c r="M76" s="758"/>
      <c r="N76" s="758"/>
      <c r="O76" s="758"/>
      <c r="P76" s="758"/>
      <c r="Q76" s="758"/>
      <c r="R76" s="531"/>
      <c r="S76" s="531"/>
      <c r="T76" s="531"/>
      <c r="U76" s="531"/>
      <c r="V76" s="531"/>
      <c r="W76" s="531"/>
      <c r="X76" s="531"/>
      <c r="Y76" s="531"/>
      <c r="Z76" s="531"/>
      <c r="AA76" s="530"/>
      <c r="AB76" s="531"/>
      <c r="AC76" s="531"/>
      <c r="AD76" s="531"/>
      <c r="AE76" s="531"/>
      <c r="AF76" s="531"/>
      <c r="AG76" s="531"/>
      <c r="AH76" s="531"/>
      <c r="AI76" s="531"/>
      <c r="AJ76" s="531"/>
      <c r="AK76" s="531"/>
      <c r="AL76" s="531"/>
      <c r="AM76" s="530"/>
      <c r="AN76" s="531"/>
      <c r="AO76" s="531"/>
      <c r="AP76" s="531"/>
      <c r="AQ76" s="531"/>
      <c r="AR76" s="531"/>
      <c r="AS76" s="531"/>
      <c r="AT76" s="531"/>
      <c r="AU76" s="531"/>
      <c r="AV76" s="531"/>
      <c r="AW76" s="531"/>
      <c r="AX76" s="531"/>
      <c r="AY76" s="530"/>
      <c r="AZ76" s="531"/>
      <c r="BA76" s="531"/>
      <c r="BB76" s="531"/>
      <c r="BC76" s="531"/>
      <c r="BD76" s="629"/>
      <c r="BE76" s="629"/>
      <c r="BF76" s="629"/>
      <c r="BG76" s="531"/>
      <c r="BH76" s="531"/>
      <c r="BI76" s="531"/>
      <c r="BJ76" s="531"/>
      <c r="BK76" s="530"/>
      <c r="BL76" s="531"/>
      <c r="BM76" s="531"/>
      <c r="BN76" s="531"/>
      <c r="BO76" s="531"/>
      <c r="BP76" s="531"/>
      <c r="BQ76" s="531"/>
      <c r="BR76" s="531"/>
      <c r="BS76" s="531"/>
      <c r="BT76" s="531"/>
      <c r="BU76" s="531"/>
      <c r="BV76" s="531"/>
    </row>
    <row r="77" spans="1:74" x14ac:dyDescent="0.2">
      <c r="A77" s="531"/>
      <c r="B77" s="532"/>
      <c r="C77" s="533"/>
      <c r="D77" s="533"/>
      <c r="E77" s="533"/>
      <c r="F77" s="533"/>
      <c r="G77" s="533"/>
      <c r="H77" s="533"/>
      <c r="I77" s="533"/>
      <c r="J77" s="533"/>
      <c r="K77" s="533"/>
      <c r="L77" s="533"/>
      <c r="M77" s="533"/>
      <c r="N77" s="533"/>
      <c r="O77" s="533"/>
      <c r="P77" s="533"/>
      <c r="Q77" s="533"/>
      <c r="R77" s="533"/>
      <c r="S77" s="533"/>
      <c r="T77" s="533"/>
      <c r="U77" s="533"/>
      <c r="V77" s="533"/>
      <c r="W77" s="533"/>
      <c r="X77" s="533"/>
      <c r="Y77" s="533"/>
      <c r="Z77" s="533"/>
      <c r="AA77" s="533"/>
      <c r="AB77" s="533"/>
      <c r="AC77" s="533"/>
      <c r="AD77" s="533"/>
      <c r="AE77" s="533"/>
      <c r="AF77" s="533"/>
      <c r="AG77" s="533"/>
      <c r="AH77" s="533"/>
      <c r="AI77" s="533"/>
      <c r="AJ77" s="533"/>
      <c r="AK77" s="533"/>
      <c r="AL77" s="533"/>
      <c r="AM77" s="533"/>
      <c r="AN77" s="533"/>
      <c r="AO77" s="533"/>
      <c r="AP77" s="533"/>
      <c r="AQ77" s="533"/>
      <c r="AR77" s="533"/>
      <c r="AS77" s="533"/>
      <c r="AT77" s="533"/>
      <c r="AU77" s="533"/>
      <c r="AV77" s="533"/>
      <c r="AW77" s="533"/>
      <c r="AX77" s="533"/>
      <c r="AY77" s="533"/>
      <c r="AZ77" s="533"/>
      <c r="BA77" s="533"/>
      <c r="BB77" s="533"/>
      <c r="BC77" s="533"/>
      <c r="BD77" s="647"/>
      <c r="BE77" s="647"/>
      <c r="BF77" s="647"/>
      <c r="BG77" s="533"/>
      <c r="BH77" s="533"/>
      <c r="BI77" s="533"/>
      <c r="BJ77" s="533"/>
      <c r="BK77" s="533"/>
      <c r="BL77" s="533"/>
      <c r="BM77" s="533"/>
      <c r="BN77" s="533"/>
      <c r="BO77" s="533"/>
      <c r="BP77" s="533"/>
      <c r="BQ77" s="533"/>
      <c r="BR77" s="533"/>
      <c r="BS77" s="533"/>
      <c r="BT77" s="533"/>
      <c r="BU77" s="533"/>
      <c r="BV77" s="533"/>
    </row>
    <row r="78" spans="1:74" x14ac:dyDescent="0.2">
      <c r="A78" s="531"/>
      <c r="B78" s="530"/>
      <c r="C78" s="533"/>
      <c r="D78" s="533"/>
      <c r="E78" s="533"/>
      <c r="F78" s="533"/>
      <c r="G78" s="533"/>
      <c r="H78" s="533"/>
      <c r="I78" s="533"/>
      <c r="J78" s="533"/>
      <c r="K78" s="533"/>
      <c r="L78" s="533"/>
      <c r="M78" s="533"/>
      <c r="N78" s="533"/>
      <c r="O78" s="533"/>
      <c r="P78" s="533"/>
      <c r="Q78" s="533"/>
      <c r="R78" s="533"/>
      <c r="S78" s="533"/>
      <c r="T78" s="533"/>
      <c r="U78" s="533"/>
      <c r="V78" s="533"/>
      <c r="W78" s="533"/>
      <c r="X78" s="533"/>
      <c r="Y78" s="533"/>
      <c r="Z78" s="533"/>
      <c r="AA78" s="533"/>
      <c r="AB78" s="533"/>
      <c r="AC78" s="533"/>
      <c r="AD78" s="533"/>
      <c r="AE78" s="533"/>
      <c r="AF78" s="533"/>
      <c r="AG78" s="533"/>
      <c r="AH78" s="533"/>
      <c r="AI78" s="533"/>
      <c r="AJ78" s="533"/>
      <c r="AK78" s="533"/>
      <c r="AL78" s="533"/>
      <c r="AM78" s="533"/>
      <c r="AN78" s="533"/>
      <c r="AO78" s="533"/>
      <c r="AP78" s="533"/>
      <c r="AQ78" s="533"/>
      <c r="AR78" s="533"/>
      <c r="AS78" s="533"/>
      <c r="AT78" s="533"/>
      <c r="AU78" s="533"/>
      <c r="AV78" s="533"/>
      <c r="AW78" s="533"/>
      <c r="AX78" s="533"/>
      <c r="AY78" s="533"/>
      <c r="AZ78" s="533"/>
      <c r="BA78" s="533"/>
      <c r="BB78" s="533"/>
      <c r="BC78" s="533"/>
      <c r="BD78" s="647"/>
      <c r="BE78" s="647"/>
      <c r="BF78" s="647"/>
      <c r="BG78" s="533"/>
      <c r="BH78" s="533"/>
      <c r="BI78" s="533"/>
      <c r="BJ78" s="533"/>
      <c r="BK78" s="533"/>
      <c r="BL78" s="533"/>
      <c r="BM78" s="533"/>
      <c r="BN78" s="533"/>
      <c r="BO78" s="533"/>
      <c r="BP78" s="533"/>
      <c r="BQ78" s="533"/>
      <c r="BR78" s="533"/>
      <c r="BS78" s="533"/>
      <c r="BT78" s="533"/>
      <c r="BU78" s="533"/>
      <c r="BV78" s="533"/>
    </row>
    <row r="79" spans="1:74" x14ac:dyDescent="0.2">
      <c r="A79" s="531"/>
      <c r="B79" s="530"/>
      <c r="C79" s="533"/>
      <c r="D79" s="533"/>
      <c r="E79" s="533"/>
      <c r="F79" s="533"/>
      <c r="G79" s="533"/>
      <c r="H79" s="533"/>
      <c r="I79" s="533"/>
      <c r="J79" s="533"/>
      <c r="K79" s="533"/>
      <c r="L79" s="533"/>
      <c r="M79" s="533"/>
      <c r="N79" s="533"/>
      <c r="O79" s="533"/>
      <c r="P79" s="533"/>
      <c r="Q79" s="533"/>
      <c r="R79" s="533"/>
      <c r="S79" s="533"/>
      <c r="T79" s="533"/>
      <c r="U79" s="533"/>
      <c r="V79" s="533"/>
      <c r="W79" s="533"/>
      <c r="X79" s="533"/>
      <c r="Y79" s="533"/>
      <c r="Z79" s="533"/>
      <c r="AA79" s="533"/>
      <c r="AB79" s="533"/>
      <c r="AC79" s="533"/>
      <c r="AD79" s="533"/>
      <c r="AE79" s="533"/>
      <c r="AF79" s="533"/>
      <c r="AG79" s="533"/>
      <c r="AH79" s="533"/>
      <c r="AI79" s="533"/>
      <c r="AJ79" s="533"/>
      <c r="AK79" s="533"/>
      <c r="AL79" s="533"/>
      <c r="AM79" s="533"/>
      <c r="AN79" s="533"/>
      <c r="AO79" s="533"/>
      <c r="AP79" s="533"/>
      <c r="AQ79" s="533"/>
      <c r="AR79" s="533"/>
      <c r="AS79" s="533"/>
      <c r="AT79" s="533"/>
      <c r="AU79" s="533"/>
      <c r="AV79" s="533"/>
      <c r="AW79" s="533"/>
      <c r="AX79" s="533"/>
      <c r="AY79" s="533"/>
      <c r="AZ79" s="533"/>
      <c r="BA79" s="533"/>
      <c r="BB79" s="533"/>
      <c r="BC79" s="533"/>
      <c r="BD79" s="647"/>
      <c r="BE79" s="647"/>
      <c r="BF79" s="647"/>
      <c r="BG79" s="533"/>
      <c r="BH79" s="533"/>
      <c r="BI79" s="533"/>
      <c r="BJ79" s="533"/>
      <c r="BK79" s="533"/>
      <c r="BL79" s="533"/>
      <c r="BM79" s="533"/>
      <c r="BN79" s="533"/>
      <c r="BO79" s="533"/>
      <c r="BP79" s="533"/>
      <c r="BQ79" s="533"/>
      <c r="BR79" s="533"/>
      <c r="BS79" s="533"/>
      <c r="BT79" s="533"/>
      <c r="BU79" s="533"/>
      <c r="BV79" s="533"/>
    </row>
    <row r="81" spans="1:74" x14ac:dyDescent="0.2">
      <c r="B81" s="532"/>
      <c r="C81" s="533"/>
      <c r="D81" s="533"/>
      <c r="E81" s="533"/>
      <c r="F81" s="533"/>
      <c r="G81" s="533"/>
      <c r="H81" s="533"/>
      <c r="I81" s="533"/>
      <c r="J81" s="533"/>
      <c r="K81" s="533"/>
      <c r="L81" s="533"/>
      <c r="M81" s="533"/>
      <c r="N81" s="533"/>
      <c r="O81" s="533"/>
      <c r="P81" s="533"/>
      <c r="Q81" s="533"/>
      <c r="R81" s="533"/>
      <c r="S81" s="533"/>
      <c r="T81" s="533"/>
      <c r="U81" s="533"/>
      <c r="V81" s="533"/>
      <c r="W81" s="533"/>
      <c r="X81" s="533"/>
      <c r="Y81" s="533"/>
      <c r="Z81" s="533"/>
      <c r="AA81" s="533"/>
      <c r="AB81" s="533"/>
      <c r="AC81" s="533"/>
      <c r="AD81" s="533"/>
      <c r="AE81" s="533"/>
      <c r="AF81" s="533"/>
      <c r="AG81" s="533"/>
      <c r="AH81" s="533"/>
      <c r="AI81" s="533"/>
      <c r="AJ81" s="533"/>
      <c r="AK81" s="533"/>
      <c r="AL81" s="533"/>
      <c r="AM81" s="533"/>
      <c r="AN81" s="533"/>
      <c r="AO81" s="533"/>
      <c r="AP81" s="533"/>
      <c r="AQ81" s="533"/>
      <c r="AR81" s="533"/>
      <c r="AS81" s="533"/>
      <c r="AT81" s="533"/>
      <c r="AU81" s="533"/>
      <c r="AV81" s="533"/>
      <c r="AW81" s="533"/>
      <c r="AX81" s="533"/>
      <c r="AY81" s="533"/>
      <c r="AZ81" s="533"/>
      <c r="BA81" s="533"/>
      <c r="BB81" s="533"/>
      <c r="BC81" s="533"/>
      <c r="BD81" s="647"/>
      <c r="BE81" s="647"/>
      <c r="BF81" s="647"/>
      <c r="BG81" s="533"/>
      <c r="BH81" s="533"/>
      <c r="BI81" s="533"/>
      <c r="BJ81" s="533"/>
      <c r="BK81" s="533"/>
      <c r="BL81" s="533"/>
      <c r="BM81" s="533"/>
      <c r="BN81" s="533"/>
      <c r="BO81" s="533"/>
      <c r="BP81" s="533"/>
      <c r="BQ81" s="533"/>
      <c r="BR81" s="533"/>
      <c r="BS81" s="533"/>
      <c r="BT81" s="533"/>
      <c r="BU81" s="533"/>
      <c r="BV81" s="533"/>
    </row>
    <row r="82" spans="1:74" x14ac:dyDescent="0.2">
      <c r="B82" s="530"/>
      <c r="C82" s="533"/>
      <c r="D82" s="533"/>
      <c r="E82" s="533"/>
      <c r="F82" s="533"/>
      <c r="G82" s="533"/>
      <c r="H82" s="533"/>
      <c r="I82" s="533"/>
      <c r="J82" s="533"/>
      <c r="K82" s="533"/>
      <c r="L82" s="533"/>
      <c r="M82" s="533"/>
      <c r="N82" s="533"/>
      <c r="O82" s="533"/>
      <c r="P82" s="533"/>
      <c r="Q82" s="533"/>
      <c r="R82" s="533"/>
      <c r="S82" s="533"/>
      <c r="T82" s="533"/>
      <c r="U82" s="533"/>
      <c r="V82" s="533"/>
      <c r="W82" s="533"/>
      <c r="X82" s="533"/>
      <c r="Y82" s="533"/>
      <c r="Z82" s="533"/>
      <c r="AA82" s="533"/>
      <c r="AB82" s="533"/>
      <c r="AC82" s="533"/>
      <c r="AD82" s="533"/>
      <c r="AE82" s="533"/>
      <c r="AF82" s="533"/>
      <c r="AG82" s="533"/>
      <c r="AH82" s="533"/>
      <c r="AI82" s="533"/>
      <c r="AJ82" s="533"/>
      <c r="AK82" s="533"/>
      <c r="AL82" s="533"/>
      <c r="AM82" s="533"/>
      <c r="AN82" s="533"/>
      <c r="AO82" s="533"/>
      <c r="AP82" s="533"/>
      <c r="AQ82" s="533"/>
      <c r="AR82" s="533"/>
      <c r="AS82" s="533"/>
      <c r="AT82" s="533"/>
      <c r="AU82" s="533"/>
      <c r="AV82" s="533"/>
      <c r="AW82" s="533"/>
      <c r="AX82" s="533"/>
      <c r="AY82" s="533"/>
      <c r="AZ82" s="533"/>
      <c r="BA82" s="533"/>
      <c r="BB82" s="533"/>
      <c r="BC82" s="533"/>
      <c r="BD82" s="647"/>
      <c r="BE82" s="647"/>
      <c r="BF82" s="647"/>
      <c r="BG82" s="533"/>
      <c r="BH82" s="533"/>
      <c r="BI82" s="533"/>
      <c r="BJ82" s="533"/>
      <c r="BK82" s="533"/>
      <c r="BL82" s="533"/>
      <c r="BM82" s="533"/>
      <c r="BN82" s="533"/>
      <c r="BO82" s="533"/>
      <c r="BP82" s="533"/>
      <c r="BQ82" s="533"/>
      <c r="BR82" s="533"/>
      <c r="BS82" s="533"/>
      <c r="BT82" s="533"/>
      <c r="BU82" s="533"/>
      <c r="BV82" s="533"/>
    </row>
    <row r="83" spans="1:74" x14ac:dyDescent="0.2">
      <c r="A83" s="531"/>
      <c r="B83" s="530"/>
      <c r="C83" s="533"/>
      <c r="D83" s="533"/>
      <c r="E83" s="533"/>
      <c r="F83" s="533"/>
      <c r="G83" s="533"/>
      <c r="H83" s="533"/>
      <c r="I83" s="533"/>
      <c r="J83" s="533"/>
      <c r="K83" s="533"/>
      <c r="L83" s="533"/>
      <c r="M83" s="533"/>
      <c r="N83" s="533"/>
      <c r="O83" s="533"/>
      <c r="P83" s="533"/>
      <c r="Q83" s="533"/>
      <c r="R83" s="533"/>
      <c r="S83" s="533"/>
      <c r="T83" s="533"/>
      <c r="U83" s="533"/>
      <c r="V83" s="533"/>
      <c r="W83" s="533"/>
      <c r="X83" s="533"/>
      <c r="Y83" s="533"/>
      <c r="Z83" s="533"/>
      <c r="AA83" s="533"/>
      <c r="AB83" s="533"/>
      <c r="AC83" s="533"/>
      <c r="AD83" s="533"/>
      <c r="AE83" s="533"/>
      <c r="AF83" s="533"/>
      <c r="AG83" s="533"/>
      <c r="AH83" s="533"/>
      <c r="AI83" s="533"/>
      <c r="AJ83" s="533"/>
      <c r="AK83" s="533"/>
      <c r="AL83" s="533"/>
      <c r="AM83" s="533"/>
      <c r="AN83" s="533"/>
      <c r="AO83" s="533"/>
      <c r="AP83" s="533"/>
      <c r="AQ83" s="533"/>
      <c r="AR83" s="533"/>
      <c r="AS83" s="533"/>
      <c r="AT83" s="533"/>
      <c r="AU83" s="533"/>
      <c r="AV83" s="533"/>
      <c r="AW83" s="533"/>
      <c r="AX83" s="533"/>
      <c r="AY83" s="533"/>
      <c r="AZ83" s="533"/>
      <c r="BA83" s="533"/>
      <c r="BB83" s="533"/>
      <c r="BC83" s="533"/>
      <c r="BD83" s="647"/>
      <c r="BE83" s="647"/>
      <c r="BF83" s="647"/>
      <c r="BG83" s="533"/>
      <c r="BH83" s="533"/>
      <c r="BI83" s="533"/>
      <c r="BJ83" s="533"/>
      <c r="BK83" s="533"/>
      <c r="BL83" s="533"/>
      <c r="BM83" s="533"/>
      <c r="BN83" s="533"/>
      <c r="BO83" s="533"/>
      <c r="BP83" s="533"/>
      <c r="BQ83" s="533"/>
      <c r="BR83" s="533"/>
      <c r="BS83" s="533"/>
      <c r="BT83" s="533"/>
      <c r="BU83" s="533"/>
      <c r="BV83" s="533"/>
    </row>
    <row r="84" spans="1:74" x14ac:dyDescent="0.2">
      <c r="A84" s="531"/>
      <c r="B84" s="530"/>
      <c r="C84" s="533"/>
      <c r="D84" s="533"/>
      <c r="E84" s="533"/>
      <c r="F84" s="533"/>
      <c r="G84" s="533"/>
      <c r="H84" s="533"/>
      <c r="I84" s="533"/>
      <c r="J84" s="533"/>
      <c r="K84" s="533"/>
      <c r="L84" s="533"/>
      <c r="M84" s="533"/>
      <c r="N84" s="533"/>
      <c r="O84" s="533"/>
      <c r="P84" s="533"/>
      <c r="Q84" s="533"/>
      <c r="R84" s="533"/>
      <c r="S84" s="533"/>
      <c r="T84" s="533"/>
      <c r="U84" s="533"/>
      <c r="V84" s="533"/>
      <c r="W84" s="533"/>
      <c r="X84" s="533"/>
      <c r="Y84" s="533"/>
      <c r="Z84" s="533"/>
      <c r="AA84" s="533"/>
      <c r="AB84" s="533"/>
      <c r="AC84" s="533"/>
      <c r="AD84" s="533"/>
      <c r="AE84" s="533"/>
      <c r="AF84" s="533"/>
      <c r="AG84" s="533"/>
      <c r="AH84" s="533"/>
      <c r="AI84" s="533"/>
      <c r="AJ84" s="533"/>
      <c r="AK84" s="533"/>
      <c r="AL84" s="533"/>
      <c r="AM84" s="533"/>
      <c r="AN84" s="533"/>
      <c r="AO84" s="533"/>
      <c r="AP84" s="533"/>
      <c r="AQ84" s="533"/>
      <c r="AR84" s="533"/>
      <c r="AS84" s="533"/>
      <c r="AT84" s="533"/>
      <c r="AU84" s="533"/>
      <c r="AV84" s="533"/>
      <c r="AW84" s="533"/>
      <c r="AX84" s="533"/>
      <c r="AY84" s="533"/>
      <c r="AZ84" s="533"/>
      <c r="BA84" s="533"/>
      <c r="BB84" s="533"/>
      <c r="BC84" s="533"/>
      <c r="BD84" s="647"/>
      <c r="BE84" s="647"/>
      <c r="BF84" s="647"/>
      <c r="BG84" s="533"/>
      <c r="BH84" s="533"/>
      <c r="BI84" s="533"/>
      <c r="BJ84" s="533"/>
      <c r="BK84" s="533"/>
      <c r="BL84" s="533"/>
      <c r="BM84" s="533"/>
      <c r="BN84" s="533"/>
      <c r="BO84" s="533"/>
      <c r="BP84" s="533"/>
      <c r="BQ84" s="533"/>
      <c r="BR84" s="533"/>
      <c r="BS84" s="533"/>
      <c r="BT84" s="533"/>
      <c r="BU84" s="533"/>
      <c r="BV84" s="533"/>
    </row>
    <row r="85" spans="1:74" x14ac:dyDescent="0.2">
      <c r="B85" s="532"/>
      <c r="C85" s="533"/>
      <c r="D85" s="533"/>
      <c r="E85" s="533"/>
      <c r="F85" s="533"/>
      <c r="G85" s="533"/>
      <c r="H85" s="533"/>
      <c r="I85" s="533"/>
      <c r="J85" s="533"/>
      <c r="K85" s="533"/>
      <c r="L85" s="533"/>
      <c r="M85" s="533"/>
      <c r="N85" s="533"/>
      <c r="O85" s="533"/>
      <c r="P85" s="533"/>
      <c r="Q85" s="533"/>
      <c r="R85" s="533"/>
      <c r="S85" s="533"/>
      <c r="T85" s="533"/>
      <c r="U85" s="533"/>
      <c r="V85" s="533"/>
      <c r="W85" s="533"/>
      <c r="X85" s="533"/>
      <c r="Y85" s="533"/>
      <c r="Z85" s="533"/>
      <c r="AA85" s="533"/>
      <c r="AB85" s="533"/>
      <c r="AC85" s="533"/>
      <c r="AD85" s="533"/>
      <c r="AE85" s="533"/>
      <c r="AF85" s="533"/>
      <c r="AG85" s="533"/>
      <c r="AH85" s="533"/>
      <c r="AI85" s="533"/>
      <c r="AJ85" s="533"/>
      <c r="AK85" s="533"/>
      <c r="AL85" s="533"/>
      <c r="AM85" s="533"/>
      <c r="AN85" s="533"/>
      <c r="AO85" s="533"/>
      <c r="AP85" s="533"/>
      <c r="AQ85" s="533"/>
      <c r="AR85" s="533"/>
      <c r="AS85" s="533"/>
      <c r="AT85" s="533"/>
      <c r="AU85" s="533"/>
      <c r="AV85" s="533"/>
      <c r="AW85" s="533"/>
      <c r="AX85" s="533"/>
      <c r="AY85" s="533"/>
      <c r="AZ85" s="533"/>
      <c r="BA85" s="533"/>
      <c r="BB85" s="533"/>
      <c r="BC85" s="533"/>
      <c r="BD85" s="647"/>
      <c r="BE85" s="647"/>
      <c r="BF85" s="647"/>
      <c r="BG85" s="533"/>
      <c r="BH85" s="533"/>
      <c r="BI85" s="533"/>
      <c r="BJ85" s="533"/>
      <c r="BK85" s="533"/>
      <c r="BL85" s="533"/>
      <c r="BM85" s="533"/>
      <c r="BN85" s="533"/>
      <c r="BO85" s="533"/>
      <c r="BP85" s="533"/>
      <c r="BQ85" s="533"/>
      <c r="BR85" s="533"/>
      <c r="BS85" s="533"/>
      <c r="BT85" s="533"/>
      <c r="BU85" s="533"/>
      <c r="BV85" s="533"/>
    </row>
    <row r="86" spans="1:74" x14ac:dyDescent="0.2">
      <c r="B86" s="530"/>
      <c r="C86" s="533"/>
      <c r="D86" s="533"/>
      <c r="E86" s="533"/>
      <c r="F86" s="533"/>
      <c r="G86" s="533"/>
      <c r="H86" s="533"/>
      <c r="I86" s="533"/>
      <c r="J86" s="533"/>
      <c r="K86" s="533"/>
      <c r="L86" s="533"/>
      <c r="M86" s="533"/>
      <c r="N86" s="533"/>
      <c r="O86" s="533"/>
      <c r="P86" s="533"/>
      <c r="Q86" s="533"/>
      <c r="R86" s="533"/>
      <c r="S86" s="533"/>
      <c r="T86" s="533"/>
      <c r="U86" s="533"/>
      <c r="V86" s="533"/>
      <c r="W86" s="533"/>
      <c r="X86" s="533"/>
      <c r="Y86" s="533"/>
      <c r="Z86" s="533"/>
      <c r="AA86" s="533"/>
      <c r="AB86" s="533"/>
      <c r="AC86" s="533"/>
      <c r="AD86" s="533"/>
      <c r="AE86" s="533"/>
      <c r="AF86" s="533"/>
      <c r="AG86" s="533"/>
      <c r="AH86" s="533"/>
      <c r="AI86" s="533"/>
      <c r="AJ86" s="533"/>
      <c r="AK86" s="533"/>
      <c r="AL86" s="533"/>
      <c r="AM86" s="533"/>
      <c r="AN86" s="533"/>
      <c r="AO86" s="533"/>
      <c r="AP86" s="533"/>
      <c r="AQ86" s="533"/>
      <c r="AR86" s="533"/>
      <c r="AS86" s="533"/>
      <c r="AT86" s="533"/>
      <c r="AU86" s="533"/>
      <c r="AV86" s="533"/>
      <c r="AW86" s="533"/>
      <c r="AX86" s="533"/>
      <c r="AY86" s="533"/>
      <c r="AZ86" s="533"/>
      <c r="BA86" s="533"/>
      <c r="BB86" s="533"/>
      <c r="BC86" s="533"/>
      <c r="BD86" s="647"/>
      <c r="BE86" s="647"/>
      <c r="BF86" s="647"/>
      <c r="BG86" s="533"/>
      <c r="BH86" s="533"/>
      <c r="BI86" s="533"/>
      <c r="BJ86" s="533"/>
      <c r="BK86" s="533"/>
      <c r="BL86" s="533"/>
      <c r="BM86" s="533"/>
      <c r="BN86" s="533"/>
      <c r="BO86" s="533"/>
      <c r="BP86" s="533"/>
      <c r="BQ86" s="533"/>
      <c r="BR86" s="533"/>
      <c r="BS86" s="533"/>
      <c r="BT86" s="533"/>
      <c r="BU86" s="533"/>
      <c r="BV86" s="533"/>
    </row>
    <row r="87" spans="1:74" x14ac:dyDescent="0.2">
      <c r="A87" s="531"/>
      <c r="B87" s="530"/>
      <c r="C87" s="533"/>
      <c r="D87" s="533"/>
      <c r="E87" s="533"/>
      <c r="F87" s="533"/>
      <c r="G87" s="533"/>
      <c r="H87" s="533"/>
      <c r="I87" s="533"/>
      <c r="J87" s="533"/>
      <c r="K87" s="533"/>
      <c r="L87" s="533"/>
      <c r="M87" s="533"/>
      <c r="N87" s="533"/>
      <c r="O87" s="533"/>
      <c r="P87" s="533"/>
      <c r="Q87" s="533"/>
      <c r="R87" s="533"/>
      <c r="S87" s="533"/>
      <c r="T87" s="533"/>
      <c r="U87" s="533"/>
      <c r="V87" s="533"/>
      <c r="W87" s="533"/>
      <c r="X87" s="533"/>
      <c r="Y87" s="533"/>
      <c r="Z87" s="533"/>
      <c r="AA87" s="533"/>
      <c r="AB87" s="533"/>
      <c r="AC87" s="533"/>
      <c r="AD87" s="533"/>
      <c r="AE87" s="533"/>
      <c r="AF87" s="533"/>
      <c r="AG87" s="533"/>
      <c r="AH87" s="533"/>
      <c r="AI87" s="533"/>
      <c r="AJ87" s="533"/>
      <c r="AK87" s="533"/>
      <c r="AL87" s="533"/>
      <c r="AM87" s="533"/>
      <c r="AN87" s="533"/>
      <c r="AO87" s="533"/>
      <c r="AP87" s="533"/>
      <c r="AQ87" s="533"/>
      <c r="AR87" s="533"/>
      <c r="AS87" s="533"/>
      <c r="AT87" s="533"/>
      <c r="AU87" s="533"/>
      <c r="AV87" s="533"/>
      <c r="AW87" s="533"/>
      <c r="AX87" s="533"/>
      <c r="AY87" s="533"/>
      <c r="AZ87" s="533"/>
      <c r="BA87" s="533"/>
      <c r="BB87" s="533"/>
      <c r="BC87" s="533"/>
      <c r="BD87" s="647"/>
      <c r="BE87" s="647"/>
      <c r="BF87" s="647"/>
      <c r="BG87" s="533"/>
      <c r="BH87" s="533"/>
      <c r="BI87" s="533"/>
      <c r="BJ87" s="533"/>
      <c r="BK87" s="533"/>
      <c r="BL87" s="533"/>
      <c r="BM87" s="533"/>
      <c r="BN87" s="533"/>
      <c r="BO87" s="533"/>
      <c r="BP87" s="533"/>
      <c r="BQ87" s="533"/>
      <c r="BR87" s="533"/>
      <c r="BS87" s="533"/>
      <c r="BT87" s="533"/>
      <c r="BU87" s="533"/>
      <c r="BV87" s="533"/>
    </row>
    <row r="89" spans="1:74" x14ac:dyDescent="0.2">
      <c r="B89" s="532"/>
      <c r="C89" s="533"/>
      <c r="D89" s="533"/>
      <c r="E89" s="533"/>
      <c r="F89" s="533"/>
      <c r="G89" s="533"/>
      <c r="H89" s="533"/>
      <c r="I89" s="533"/>
      <c r="J89" s="533"/>
      <c r="K89" s="533"/>
      <c r="L89" s="533"/>
      <c r="M89" s="533"/>
      <c r="N89" s="533"/>
      <c r="O89" s="533"/>
      <c r="P89" s="533"/>
      <c r="Q89" s="533"/>
      <c r="R89" s="533"/>
      <c r="S89" s="533"/>
      <c r="T89" s="533"/>
      <c r="U89" s="533"/>
      <c r="V89" s="533"/>
      <c r="W89" s="533"/>
      <c r="X89" s="533"/>
      <c r="Y89" s="533"/>
      <c r="Z89" s="533"/>
      <c r="AA89" s="533"/>
      <c r="AB89" s="533"/>
      <c r="AC89" s="533"/>
      <c r="AD89" s="533"/>
      <c r="AE89" s="533"/>
      <c r="AF89" s="533"/>
      <c r="AG89" s="533"/>
      <c r="AH89" s="533"/>
      <c r="AI89" s="533"/>
      <c r="AJ89" s="533"/>
      <c r="AK89" s="533"/>
      <c r="AL89" s="533"/>
      <c r="AM89" s="533"/>
      <c r="AN89" s="533"/>
      <c r="AO89" s="533"/>
      <c r="AP89" s="533"/>
      <c r="AQ89" s="533"/>
      <c r="AR89" s="533"/>
      <c r="AS89" s="533"/>
      <c r="AT89" s="533"/>
      <c r="AU89" s="533"/>
      <c r="AV89" s="533"/>
      <c r="AW89" s="533"/>
      <c r="AX89" s="533"/>
      <c r="AY89" s="533"/>
      <c r="AZ89" s="533"/>
      <c r="BA89" s="533"/>
      <c r="BB89" s="533"/>
      <c r="BC89" s="533"/>
      <c r="BD89" s="647"/>
      <c r="BE89" s="647"/>
      <c r="BF89" s="647"/>
      <c r="BG89" s="533"/>
      <c r="BH89" s="533"/>
      <c r="BI89" s="533"/>
      <c r="BJ89" s="533"/>
      <c r="BK89" s="533"/>
      <c r="BL89" s="533"/>
      <c r="BM89" s="533"/>
      <c r="BN89" s="533"/>
      <c r="BO89" s="533"/>
      <c r="BP89" s="533"/>
      <c r="BQ89" s="533"/>
      <c r="BR89" s="533"/>
      <c r="BS89" s="533"/>
      <c r="BT89" s="533"/>
      <c r="BU89" s="533"/>
      <c r="BV89" s="533"/>
    </row>
    <row r="90" spans="1:74" x14ac:dyDescent="0.2">
      <c r="B90" s="530"/>
      <c r="C90" s="533"/>
      <c r="D90" s="533"/>
      <c r="E90" s="533"/>
      <c r="F90" s="533"/>
      <c r="G90" s="533"/>
      <c r="H90" s="533"/>
      <c r="I90" s="533"/>
      <c r="J90" s="533"/>
      <c r="K90" s="533"/>
      <c r="L90" s="533"/>
      <c r="M90" s="533"/>
      <c r="N90" s="533"/>
      <c r="O90" s="533"/>
      <c r="P90" s="533"/>
      <c r="Q90" s="533"/>
      <c r="R90" s="533"/>
      <c r="S90" s="533"/>
      <c r="T90" s="533"/>
      <c r="U90" s="533"/>
      <c r="V90" s="533"/>
      <c r="W90" s="533"/>
      <c r="X90" s="533"/>
      <c r="Y90" s="533"/>
      <c r="Z90" s="533"/>
      <c r="AA90" s="533"/>
      <c r="AB90" s="533"/>
      <c r="AC90" s="533"/>
      <c r="AD90" s="533"/>
      <c r="AE90" s="533"/>
      <c r="AF90" s="533"/>
      <c r="AG90" s="533"/>
      <c r="AH90" s="533"/>
      <c r="AI90" s="533"/>
      <c r="AJ90" s="533"/>
      <c r="AK90" s="533"/>
      <c r="AL90" s="533"/>
      <c r="AM90" s="533"/>
      <c r="AN90" s="533"/>
      <c r="AO90" s="533"/>
      <c r="AP90" s="533"/>
      <c r="AQ90" s="533"/>
      <c r="AR90" s="533"/>
      <c r="AS90" s="533"/>
      <c r="AT90" s="533"/>
      <c r="AU90" s="533"/>
      <c r="AV90" s="533"/>
      <c r="AW90" s="533"/>
      <c r="AX90" s="533"/>
      <c r="AY90" s="533"/>
      <c r="AZ90" s="533"/>
      <c r="BA90" s="533"/>
      <c r="BB90" s="533"/>
      <c r="BC90" s="533"/>
      <c r="BD90" s="647"/>
      <c r="BE90" s="647"/>
      <c r="BF90" s="647"/>
      <c r="BG90" s="533"/>
      <c r="BH90" s="533"/>
      <c r="BI90" s="533"/>
      <c r="BJ90" s="533"/>
      <c r="BK90" s="533"/>
      <c r="BL90" s="533"/>
      <c r="BM90" s="533"/>
      <c r="BN90" s="533"/>
      <c r="BO90" s="533"/>
      <c r="BP90" s="533"/>
      <c r="BQ90" s="533"/>
      <c r="BR90" s="533"/>
      <c r="BS90" s="533"/>
      <c r="BT90" s="533"/>
      <c r="BU90" s="533"/>
      <c r="BV90" s="533"/>
    </row>
    <row r="91" spans="1:74" x14ac:dyDescent="0.2">
      <c r="A91" s="531"/>
      <c r="B91" s="530"/>
      <c r="C91" s="533"/>
      <c r="D91" s="533"/>
      <c r="E91" s="533"/>
      <c r="F91" s="533"/>
      <c r="G91" s="533"/>
      <c r="H91" s="533"/>
      <c r="I91" s="533"/>
      <c r="J91" s="533"/>
      <c r="K91" s="533"/>
      <c r="L91" s="533"/>
      <c r="M91" s="533"/>
      <c r="N91" s="533"/>
      <c r="O91" s="533"/>
      <c r="P91" s="533"/>
      <c r="Q91" s="533"/>
      <c r="R91" s="533"/>
      <c r="S91" s="533"/>
      <c r="T91" s="533"/>
      <c r="U91" s="533"/>
      <c r="V91" s="533"/>
      <c r="W91" s="533"/>
      <c r="X91" s="533"/>
      <c r="Y91" s="533"/>
      <c r="Z91" s="533"/>
      <c r="AA91" s="533"/>
      <c r="AB91" s="533"/>
      <c r="AC91" s="533"/>
      <c r="AD91" s="533"/>
      <c r="AE91" s="533"/>
      <c r="AF91" s="533"/>
      <c r="AG91" s="533"/>
      <c r="AH91" s="533"/>
      <c r="AI91" s="533"/>
      <c r="AJ91" s="533"/>
      <c r="AK91" s="533"/>
      <c r="AL91" s="533"/>
      <c r="AM91" s="533"/>
      <c r="AN91" s="533"/>
      <c r="AO91" s="533"/>
      <c r="AP91" s="533"/>
      <c r="AQ91" s="533"/>
      <c r="AR91" s="533"/>
      <c r="AS91" s="533"/>
      <c r="AT91" s="533"/>
      <c r="AU91" s="533"/>
      <c r="AV91" s="533"/>
      <c r="AW91" s="533"/>
      <c r="AX91" s="533"/>
      <c r="AY91" s="533"/>
      <c r="AZ91" s="533"/>
      <c r="BA91" s="533"/>
      <c r="BB91" s="533"/>
      <c r="BC91" s="533"/>
      <c r="BD91" s="647"/>
      <c r="BE91" s="647"/>
      <c r="BF91" s="647"/>
      <c r="BG91" s="533"/>
      <c r="BH91" s="533"/>
      <c r="BI91" s="533"/>
      <c r="BJ91" s="533"/>
      <c r="BK91" s="533"/>
      <c r="BL91" s="533"/>
      <c r="BM91" s="533"/>
      <c r="BN91" s="533"/>
      <c r="BO91" s="533"/>
      <c r="BP91" s="533"/>
      <c r="BQ91" s="533"/>
      <c r="BR91" s="533"/>
      <c r="BS91" s="533"/>
      <c r="BT91" s="533"/>
      <c r="BU91" s="533"/>
      <c r="BV91" s="533"/>
    </row>
    <row r="93" spans="1:74" x14ac:dyDescent="0.2">
      <c r="B93" s="532"/>
      <c r="C93" s="534"/>
      <c r="D93" s="534"/>
      <c r="E93" s="534"/>
      <c r="F93" s="534"/>
      <c r="G93" s="534"/>
      <c r="H93" s="534"/>
      <c r="I93" s="534"/>
      <c r="J93" s="534"/>
      <c r="K93" s="534"/>
      <c r="L93" s="534"/>
      <c r="M93" s="534"/>
      <c r="N93" s="534"/>
      <c r="O93" s="534"/>
      <c r="P93" s="534"/>
      <c r="Q93" s="534"/>
      <c r="R93" s="534"/>
      <c r="S93" s="534"/>
      <c r="T93" s="534"/>
      <c r="U93" s="534"/>
      <c r="V93" s="534"/>
      <c r="W93" s="534"/>
      <c r="X93" s="534"/>
      <c r="Y93" s="534"/>
      <c r="Z93" s="534"/>
      <c r="AA93" s="534"/>
      <c r="AB93" s="534"/>
      <c r="AC93" s="534"/>
      <c r="AD93" s="534"/>
      <c r="AE93" s="534"/>
      <c r="AF93" s="534"/>
      <c r="AG93" s="534"/>
      <c r="AH93" s="534"/>
      <c r="AI93" s="534"/>
      <c r="AJ93" s="534"/>
      <c r="AK93" s="534"/>
      <c r="AL93" s="534"/>
      <c r="AM93" s="534"/>
      <c r="AN93" s="534"/>
      <c r="AO93" s="534"/>
      <c r="AP93" s="534"/>
      <c r="AQ93" s="534"/>
      <c r="AR93" s="534"/>
      <c r="AS93" s="534"/>
      <c r="AT93" s="534"/>
      <c r="AU93" s="534"/>
      <c r="AV93" s="534"/>
      <c r="AW93" s="534"/>
      <c r="AX93" s="534"/>
      <c r="AY93" s="534"/>
      <c r="AZ93" s="534"/>
      <c r="BA93" s="534"/>
      <c r="BB93" s="534"/>
      <c r="BC93" s="534"/>
      <c r="BD93" s="648"/>
      <c r="BE93" s="648"/>
      <c r="BF93" s="648"/>
      <c r="BG93" s="534"/>
      <c r="BH93" s="534"/>
      <c r="BI93" s="534"/>
      <c r="BJ93" s="534"/>
      <c r="BK93" s="534"/>
      <c r="BL93" s="534"/>
      <c r="BM93" s="534"/>
      <c r="BN93" s="534"/>
      <c r="BO93" s="534"/>
      <c r="BP93" s="534"/>
      <c r="BQ93" s="534"/>
      <c r="BR93" s="534"/>
      <c r="BS93" s="534"/>
      <c r="BT93" s="534"/>
      <c r="BU93" s="534"/>
      <c r="BV93" s="534"/>
    </row>
    <row r="94" spans="1:74" x14ac:dyDescent="0.2">
      <c r="B94" s="530"/>
      <c r="C94" s="534"/>
      <c r="D94" s="534"/>
      <c r="E94" s="534"/>
      <c r="F94" s="534"/>
      <c r="G94" s="534"/>
      <c r="H94" s="534"/>
      <c r="I94" s="534"/>
      <c r="J94" s="534"/>
      <c r="K94" s="534"/>
      <c r="L94" s="534"/>
      <c r="M94" s="534"/>
      <c r="N94" s="534"/>
      <c r="O94" s="534"/>
      <c r="P94" s="534"/>
      <c r="Q94" s="534"/>
      <c r="R94" s="534"/>
      <c r="S94" s="534"/>
      <c r="T94" s="534"/>
      <c r="U94" s="534"/>
      <c r="V94" s="534"/>
      <c r="W94" s="534"/>
      <c r="X94" s="534"/>
      <c r="Y94" s="534"/>
      <c r="Z94" s="534"/>
      <c r="AA94" s="534"/>
      <c r="AB94" s="534"/>
      <c r="AC94" s="534"/>
      <c r="AD94" s="534"/>
      <c r="AE94" s="534"/>
      <c r="AF94" s="534"/>
      <c r="AG94" s="534"/>
      <c r="AH94" s="534"/>
      <c r="AI94" s="534"/>
      <c r="AJ94" s="534"/>
      <c r="AK94" s="534"/>
      <c r="AL94" s="534"/>
      <c r="AM94" s="534"/>
      <c r="AN94" s="534"/>
      <c r="AO94" s="534"/>
      <c r="AP94" s="534"/>
      <c r="AQ94" s="534"/>
      <c r="AR94" s="534"/>
      <c r="AS94" s="534"/>
      <c r="AT94" s="534"/>
      <c r="AU94" s="534"/>
      <c r="AV94" s="534"/>
      <c r="AW94" s="534"/>
      <c r="AX94" s="534"/>
      <c r="AY94" s="534"/>
      <c r="AZ94" s="534"/>
      <c r="BA94" s="534"/>
      <c r="BB94" s="534"/>
      <c r="BC94" s="534"/>
      <c r="BD94" s="648"/>
      <c r="BE94" s="648"/>
      <c r="BF94" s="648"/>
      <c r="BG94" s="534"/>
      <c r="BH94" s="534"/>
      <c r="BI94" s="534"/>
      <c r="BJ94" s="534"/>
      <c r="BK94" s="534"/>
      <c r="BL94" s="534"/>
      <c r="BM94" s="534"/>
      <c r="BN94" s="534"/>
      <c r="BO94" s="534"/>
      <c r="BP94" s="534"/>
      <c r="BQ94" s="534"/>
      <c r="BR94" s="534"/>
      <c r="BS94" s="534"/>
      <c r="BT94" s="534"/>
      <c r="BU94" s="534"/>
      <c r="BV94" s="534"/>
    </row>
    <row r="95" spans="1:74" x14ac:dyDescent="0.2">
      <c r="A95" s="531"/>
      <c r="B95" s="530"/>
      <c r="C95" s="533"/>
      <c r="D95" s="533"/>
      <c r="E95" s="533"/>
      <c r="F95" s="533"/>
      <c r="G95" s="533"/>
      <c r="H95" s="533"/>
      <c r="I95" s="533"/>
      <c r="J95" s="533"/>
      <c r="K95" s="533"/>
      <c r="L95" s="533"/>
      <c r="M95" s="533"/>
      <c r="N95" s="533"/>
      <c r="O95" s="533"/>
      <c r="P95" s="533"/>
      <c r="Q95" s="533"/>
      <c r="R95" s="533"/>
      <c r="S95" s="533"/>
      <c r="T95" s="533"/>
      <c r="U95" s="533"/>
      <c r="V95" s="533"/>
      <c r="W95" s="533"/>
      <c r="X95" s="533"/>
      <c r="Y95" s="533"/>
      <c r="Z95" s="533"/>
      <c r="AA95" s="533"/>
      <c r="AB95" s="533"/>
      <c r="AC95" s="533"/>
      <c r="AD95" s="533"/>
      <c r="AE95" s="533"/>
      <c r="AF95" s="533"/>
      <c r="AG95" s="533"/>
      <c r="AH95" s="533"/>
      <c r="AI95" s="533"/>
      <c r="AJ95" s="533"/>
      <c r="AK95" s="533"/>
      <c r="AL95" s="533"/>
      <c r="AM95" s="533"/>
      <c r="AN95" s="533"/>
      <c r="AO95" s="533"/>
      <c r="AP95" s="533"/>
      <c r="AQ95" s="533"/>
      <c r="AR95" s="533"/>
      <c r="AS95" s="533"/>
      <c r="AT95" s="533"/>
      <c r="AU95" s="533"/>
      <c r="AV95" s="533"/>
      <c r="AW95" s="533"/>
      <c r="AX95" s="533"/>
      <c r="AY95" s="533"/>
      <c r="AZ95" s="533"/>
      <c r="BA95" s="533"/>
      <c r="BB95" s="533"/>
      <c r="BC95" s="533"/>
      <c r="BD95" s="647"/>
      <c r="BE95" s="647"/>
      <c r="BF95" s="647"/>
      <c r="BG95" s="533"/>
      <c r="BH95" s="533"/>
      <c r="BI95" s="533"/>
      <c r="BJ95" s="533"/>
      <c r="BK95" s="533"/>
      <c r="BL95" s="533"/>
      <c r="BM95" s="533"/>
      <c r="BN95" s="533"/>
      <c r="BO95" s="533"/>
      <c r="BP95" s="533"/>
      <c r="BQ95" s="533"/>
      <c r="BR95" s="533"/>
      <c r="BS95" s="533"/>
      <c r="BT95" s="533"/>
      <c r="BU95" s="533"/>
      <c r="BV95" s="533"/>
    </row>
    <row r="97" spans="2:74" x14ac:dyDescent="0.2">
      <c r="C97" s="535"/>
      <c r="D97" s="535"/>
      <c r="E97" s="535"/>
      <c r="F97" s="535"/>
      <c r="G97" s="535"/>
      <c r="H97" s="535"/>
      <c r="I97" s="535"/>
      <c r="J97" s="535"/>
      <c r="K97" s="535"/>
      <c r="L97" s="535"/>
      <c r="M97" s="535"/>
      <c r="N97" s="535"/>
      <c r="O97" s="535"/>
      <c r="P97" s="535"/>
      <c r="Q97" s="535"/>
      <c r="R97" s="535"/>
      <c r="S97" s="535"/>
      <c r="T97" s="535"/>
      <c r="U97" s="535"/>
      <c r="V97" s="535"/>
      <c r="W97" s="535"/>
      <c r="X97" s="535"/>
      <c r="Y97" s="535"/>
      <c r="Z97" s="535"/>
      <c r="AA97" s="535"/>
      <c r="AB97" s="535"/>
      <c r="AC97" s="535"/>
      <c r="AD97" s="535"/>
      <c r="AE97" s="535"/>
      <c r="AF97" s="535"/>
      <c r="AG97" s="535"/>
      <c r="AH97" s="535"/>
      <c r="AI97" s="535"/>
      <c r="AJ97" s="535"/>
      <c r="AK97" s="535"/>
      <c r="AL97" s="535"/>
      <c r="AM97" s="535"/>
      <c r="AN97" s="535"/>
      <c r="AO97" s="535"/>
      <c r="AP97" s="535"/>
      <c r="AQ97" s="535"/>
      <c r="AR97" s="535"/>
      <c r="AS97" s="535"/>
      <c r="AT97" s="535"/>
      <c r="AU97" s="535"/>
      <c r="AV97" s="535"/>
      <c r="AW97" s="535"/>
      <c r="AX97" s="535"/>
      <c r="AY97" s="535"/>
      <c r="AZ97" s="535"/>
      <c r="BA97" s="535"/>
      <c r="BB97" s="535"/>
      <c r="BC97" s="535"/>
      <c r="BD97" s="649"/>
      <c r="BE97" s="649"/>
      <c r="BF97" s="649"/>
      <c r="BG97" s="535"/>
      <c r="BH97" s="535"/>
      <c r="BI97" s="535"/>
      <c r="BJ97" s="535"/>
      <c r="BK97" s="535"/>
      <c r="BL97" s="535"/>
      <c r="BM97" s="535"/>
      <c r="BN97" s="535"/>
      <c r="BO97" s="535"/>
      <c r="BP97" s="535"/>
      <c r="BQ97" s="535"/>
      <c r="BR97" s="535"/>
      <c r="BS97" s="535"/>
      <c r="BT97" s="535"/>
      <c r="BU97" s="535"/>
      <c r="BV97" s="535"/>
    </row>
    <row r="98" spans="2:74" x14ac:dyDescent="0.2">
      <c r="C98" s="536"/>
      <c r="D98" s="536"/>
      <c r="E98" s="536"/>
      <c r="F98" s="536"/>
      <c r="G98" s="536"/>
      <c r="H98" s="536"/>
      <c r="I98" s="536"/>
      <c r="J98" s="536"/>
      <c r="K98" s="536"/>
      <c r="L98" s="536"/>
      <c r="M98" s="536"/>
      <c r="N98" s="536"/>
      <c r="O98" s="536"/>
      <c r="P98" s="536"/>
      <c r="Q98" s="536"/>
      <c r="R98" s="536"/>
      <c r="S98" s="536"/>
      <c r="T98" s="536"/>
      <c r="U98" s="536"/>
      <c r="V98" s="536"/>
      <c r="W98" s="536"/>
      <c r="X98" s="536"/>
      <c r="Y98" s="536"/>
      <c r="Z98" s="536"/>
      <c r="AA98" s="536"/>
      <c r="AB98" s="536"/>
      <c r="AC98" s="536"/>
      <c r="AD98" s="536"/>
      <c r="AE98" s="536"/>
      <c r="AF98" s="536"/>
      <c r="AG98" s="536"/>
      <c r="AH98" s="536"/>
      <c r="AI98" s="536"/>
      <c r="AJ98" s="536"/>
      <c r="AK98" s="536"/>
      <c r="AL98" s="536"/>
      <c r="AM98" s="536"/>
      <c r="AN98" s="536"/>
      <c r="AO98" s="536"/>
      <c r="AP98" s="536"/>
      <c r="AQ98" s="536"/>
      <c r="AR98" s="536"/>
      <c r="AS98" s="536"/>
      <c r="AT98" s="536"/>
      <c r="AU98" s="536"/>
      <c r="AV98" s="536"/>
      <c r="AW98" s="536"/>
      <c r="AX98" s="536"/>
      <c r="AY98" s="536"/>
      <c r="AZ98" s="536"/>
      <c r="BA98" s="536"/>
      <c r="BB98" s="536"/>
      <c r="BC98" s="536"/>
      <c r="BD98" s="650"/>
      <c r="BE98" s="650"/>
      <c r="BF98" s="650"/>
      <c r="BG98" s="536"/>
      <c r="BH98" s="536"/>
      <c r="BI98" s="536"/>
      <c r="BJ98" s="536"/>
      <c r="BK98" s="536"/>
      <c r="BL98" s="536"/>
      <c r="BM98" s="536"/>
      <c r="BN98" s="536"/>
      <c r="BO98" s="536"/>
      <c r="BP98" s="536"/>
      <c r="BQ98" s="536"/>
      <c r="BR98" s="536"/>
      <c r="BS98" s="536"/>
      <c r="BT98" s="536"/>
      <c r="BU98" s="536"/>
      <c r="BV98" s="536"/>
    </row>
    <row r="99" spans="2:74" x14ac:dyDescent="0.2">
      <c r="B99" s="530"/>
    </row>
  </sheetData>
  <mergeCells count="18">
    <mergeCell ref="A1:A2"/>
    <mergeCell ref="C3:N3"/>
    <mergeCell ref="O3:Z3"/>
    <mergeCell ref="AA3:AL3"/>
    <mergeCell ref="AM3:AX3"/>
    <mergeCell ref="B76:Q76"/>
    <mergeCell ref="B74:Q75"/>
    <mergeCell ref="B72:Q72"/>
    <mergeCell ref="B73:Q73"/>
    <mergeCell ref="BK3:BV3"/>
    <mergeCell ref="AY3:BJ3"/>
    <mergeCell ref="B65:Q65"/>
    <mergeCell ref="B67:Q67"/>
    <mergeCell ref="B68:Q68"/>
    <mergeCell ref="B69:Q69"/>
    <mergeCell ref="B70:Q70"/>
    <mergeCell ref="B71:Q71"/>
    <mergeCell ref="B66:Q66"/>
  </mergeCells>
  <phoneticPr fontId="0" type="noConversion"/>
  <conditionalFormatting sqref="C83:BV83 C87:BV87 C91:BV91 C95:BV95 C99:BV99 C79:BV79">
    <cfRule type="cellIs" dxfId="0" priority="2" stopIfTrue="1" operator="notEqual">
      <formula>0</formula>
    </cfRule>
  </conditionalFormatting>
  <hyperlinks>
    <hyperlink ref="A1:A2" location="Contents!A1" display="Table of Contents"/>
  </hyperlinks>
  <printOptions horizontalCentered="1"/>
  <pageMargins left="0.25" right="0.25" top="0.25" bottom="0.25" header="0.5" footer="0.5"/>
  <pageSetup scale="78" orientation="portrait" r:id="rId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2">
    <pageSetUpPr fitToPage="1"/>
  </sheetPr>
  <dimension ref="A1:BV72"/>
  <sheetViews>
    <sheetView showGridLines="0" workbookViewId="0">
      <pane xSplit="2" ySplit="4" topLeftCell="C5" activePane="bottomRight" state="frozen"/>
      <selection activeCell="BF63" sqref="BF63"/>
      <selection pane="topRight" activeCell="BF63" sqref="BF63"/>
      <selection pane="bottomLeft" activeCell="BF63" sqref="BF63"/>
      <selection pane="bottomRight" activeCell="B1" sqref="B1"/>
    </sheetView>
  </sheetViews>
  <sheetFormatPr defaultColWidth="11" defaultRowHeight="10.199999999999999" x14ac:dyDescent="0.2"/>
  <cols>
    <col min="1" max="1" width="11.5546875" style="510" customWidth="1"/>
    <col min="2" max="2" width="26.21875" style="510" customWidth="1"/>
    <col min="3" max="55" width="6.5546875" style="510" customWidth="1"/>
    <col min="56" max="58" width="6.5546875" style="651" customWidth="1"/>
    <col min="59" max="74" width="6.5546875" style="510" customWidth="1"/>
    <col min="75" max="249" width="11" style="510"/>
    <col min="250" max="250" width="1.5546875" style="510" customWidth="1"/>
    <col min="251" max="16384" width="11" style="510"/>
  </cols>
  <sheetData>
    <row r="1" spans="1:74" ht="12.75" customHeight="1" x14ac:dyDescent="0.25">
      <c r="A1" s="782" t="s">
        <v>798</v>
      </c>
      <c r="B1" s="509" t="s">
        <v>1388</v>
      </c>
      <c r="C1" s="509"/>
      <c r="D1" s="509"/>
      <c r="E1" s="509"/>
      <c r="F1" s="509"/>
      <c r="G1" s="509"/>
      <c r="H1" s="509"/>
      <c r="I1" s="509"/>
      <c r="J1" s="509"/>
      <c r="K1" s="509"/>
      <c r="L1" s="509"/>
      <c r="M1" s="509"/>
      <c r="N1" s="509"/>
      <c r="O1" s="509"/>
      <c r="P1" s="509"/>
      <c r="Q1" s="509"/>
      <c r="R1" s="509"/>
      <c r="S1" s="509"/>
      <c r="T1" s="509"/>
      <c r="U1" s="509"/>
      <c r="V1" s="509"/>
      <c r="W1" s="509"/>
      <c r="X1" s="509"/>
      <c r="Y1" s="509"/>
      <c r="Z1" s="509"/>
      <c r="AA1" s="509"/>
      <c r="AB1" s="509"/>
      <c r="AC1" s="509"/>
      <c r="AD1" s="509"/>
      <c r="AE1" s="509"/>
      <c r="AF1" s="509"/>
      <c r="AG1" s="509"/>
      <c r="AH1" s="509"/>
      <c r="AI1" s="509"/>
      <c r="AJ1" s="509"/>
      <c r="AK1" s="509"/>
      <c r="AL1" s="509"/>
      <c r="AM1" s="509"/>
      <c r="AN1" s="509"/>
      <c r="AO1" s="509"/>
      <c r="AP1" s="509"/>
      <c r="AQ1" s="509"/>
      <c r="AR1" s="509"/>
      <c r="AS1" s="509"/>
      <c r="AT1" s="509"/>
      <c r="AU1" s="509"/>
      <c r="AV1" s="509"/>
      <c r="AW1" s="509"/>
      <c r="AX1" s="509"/>
      <c r="AY1" s="509"/>
      <c r="AZ1" s="509"/>
      <c r="BA1" s="509"/>
      <c r="BB1" s="509"/>
      <c r="BC1" s="509"/>
      <c r="BD1" s="509"/>
      <c r="BE1" s="509"/>
      <c r="BF1" s="509"/>
      <c r="BG1" s="509"/>
      <c r="BH1" s="509"/>
      <c r="BI1" s="509"/>
      <c r="BJ1" s="509"/>
      <c r="BK1" s="509"/>
      <c r="BL1" s="509"/>
      <c r="BM1" s="509"/>
      <c r="BN1" s="509"/>
      <c r="BO1" s="509"/>
      <c r="BP1" s="509"/>
      <c r="BQ1" s="509"/>
      <c r="BR1" s="509"/>
      <c r="BS1" s="509"/>
      <c r="BT1" s="509"/>
      <c r="BU1" s="509"/>
      <c r="BV1" s="509"/>
    </row>
    <row r="2" spans="1:74" ht="12.75" customHeight="1" x14ac:dyDescent="0.25">
      <c r="A2" s="783"/>
      <c r="B2" s="505" t="str">
        <f>"U.S. Energy Information Administration  |  Short-Term Energy Outlook  - "&amp;Dates!D1</f>
        <v>U.S. Energy Information Administration  |  Short-Term Energy Outlook  - January 2021</v>
      </c>
      <c r="C2" s="511"/>
      <c r="D2" s="511"/>
      <c r="E2" s="511"/>
      <c r="F2" s="511"/>
      <c r="G2" s="511"/>
      <c r="H2" s="511"/>
      <c r="I2" s="511"/>
      <c r="J2" s="511"/>
      <c r="K2" s="511"/>
      <c r="L2" s="511"/>
      <c r="M2" s="511"/>
      <c r="N2" s="511"/>
      <c r="O2" s="511"/>
      <c r="P2" s="511"/>
      <c r="Q2" s="511"/>
      <c r="R2" s="511"/>
      <c r="S2" s="511"/>
      <c r="T2" s="511"/>
      <c r="U2" s="511"/>
      <c r="V2" s="511"/>
      <c r="W2" s="511"/>
      <c r="X2" s="511"/>
      <c r="Y2" s="511"/>
      <c r="Z2" s="511"/>
      <c r="AA2" s="511"/>
      <c r="AB2" s="511"/>
      <c r="AC2" s="511"/>
      <c r="AD2" s="511"/>
      <c r="AE2" s="511"/>
      <c r="AF2" s="511"/>
      <c r="AG2" s="511"/>
      <c r="AH2" s="511"/>
      <c r="AI2" s="511"/>
      <c r="AJ2" s="511"/>
      <c r="AK2" s="511"/>
      <c r="AL2" s="511"/>
      <c r="AM2" s="511"/>
      <c r="AN2" s="511"/>
      <c r="AO2" s="511"/>
      <c r="AP2" s="511"/>
      <c r="AQ2" s="511"/>
      <c r="AR2" s="511"/>
      <c r="AS2" s="511"/>
      <c r="AT2" s="511"/>
      <c r="AU2" s="511"/>
      <c r="AV2" s="511"/>
      <c r="AW2" s="511"/>
      <c r="AX2" s="511"/>
      <c r="AY2" s="511"/>
      <c r="AZ2" s="511"/>
      <c r="BA2" s="511"/>
      <c r="BB2" s="511"/>
      <c r="BC2" s="511"/>
      <c r="BD2" s="643"/>
      <c r="BE2" s="643"/>
      <c r="BF2" s="643"/>
      <c r="BG2" s="511"/>
      <c r="BH2" s="511"/>
      <c r="BI2" s="511"/>
      <c r="BJ2" s="511"/>
      <c r="BK2" s="511"/>
      <c r="BL2" s="511"/>
      <c r="BM2" s="511"/>
      <c r="BN2" s="511"/>
      <c r="BO2" s="511"/>
      <c r="BP2" s="511"/>
      <c r="BQ2" s="511"/>
      <c r="BR2" s="511"/>
      <c r="BS2" s="511"/>
      <c r="BT2" s="511"/>
      <c r="BU2" s="511"/>
      <c r="BV2" s="511"/>
    </row>
    <row r="3" spans="1:74" ht="12.75" customHeight="1" x14ac:dyDescent="0.2">
      <c r="A3" s="537"/>
      <c r="B3" s="513"/>
      <c r="C3" s="785">
        <f>Dates!D3</f>
        <v>2017</v>
      </c>
      <c r="D3" s="786"/>
      <c r="E3" s="786"/>
      <c r="F3" s="786"/>
      <c r="G3" s="786"/>
      <c r="H3" s="786"/>
      <c r="I3" s="786"/>
      <c r="J3" s="786"/>
      <c r="K3" s="786"/>
      <c r="L3" s="786"/>
      <c r="M3" s="786"/>
      <c r="N3" s="837"/>
      <c r="O3" s="785">
        <f>C3+1</f>
        <v>2018</v>
      </c>
      <c r="P3" s="786"/>
      <c r="Q3" s="786"/>
      <c r="R3" s="786"/>
      <c r="S3" s="786"/>
      <c r="T3" s="786"/>
      <c r="U3" s="786"/>
      <c r="V3" s="786"/>
      <c r="W3" s="786"/>
      <c r="X3" s="786"/>
      <c r="Y3" s="786"/>
      <c r="Z3" s="837"/>
      <c r="AA3" s="785">
        <f>O3+1</f>
        <v>2019</v>
      </c>
      <c r="AB3" s="786"/>
      <c r="AC3" s="786"/>
      <c r="AD3" s="786"/>
      <c r="AE3" s="786"/>
      <c r="AF3" s="786"/>
      <c r="AG3" s="786"/>
      <c r="AH3" s="786"/>
      <c r="AI3" s="786"/>
      <c r="AJ3" s="786"/>
      <c r="AK3" s="786"/>
      <c r="AL3" s="837"/>
      <c r="AM3" s="785">
        <f>AA3+1</f>
        <v>2020</v>
      </c>
      <c r="AN3" s="786"/>
      <c r="AO3" s="786"/>
      <c r="AP3" s="786"/>
      <c r="AQ3" s="786"/>
      <c r="AR3" s="786"/>
      <c r="AS3" s="786"/>
      <c r="AT3" s="786"/>
      <c r="AU3" s="786"/>
      <c r="AV3" s="786"/>
      <c r="AW3" s="786"/>
      <c r="AX3" s="837"/>
      <c r="AY3" s="785">
        <f>AM3+1</f>
        <v>2021</v>
      </c>
      <c r="AZ3" s="786"/>
      <c r="BA3" s="786"/>
      <c r="BB3" s="786"/>
      <c r="BC3" s="786"/>
      <c r="BD3" s="786"/>
      <c r="BE3" s="786"/>
      <c r="BF3" s="786"/>
      <c r="BG3" s="786"/>
      <c r="BH3" s="786"/>
      <c r="BI3" s="786"/>
      <c r="BJ3" s="837"/>
      <c r="BK3" s="785">
        <f>AY3+1</f>
        <v>2022</v>
      </c>
      <c r="BL3" s="786"/>
      <c r="BM3" s="786"/>
      <c r="BN3" s="786"/>
      <c r="BO3" s="786"/>
      <c r="BP3" s="786"/>
      <c r="BQ3" s="786"/>
      <c r="BR3" s="786"/>
      <c r="BS3" s="786"/>
      <c r="BT3" s="786"/>
      <c r="BU3" s="786"/>
      <c r="BV3" s="837"/>
    </row>
    <row r="4" spans="1:74" ht="12.75" customHeight="1" x14ac:dyDescent="0.2">
      <c r="A4" s="537"/>
      <c r="B4" s="514"/>
      <c r="C4" s="18" t="s">
        <v>473</v>
      </c>
      <c r="D4" s="18" t="s">
        <v>474</v>
      </c>
      <c r="E4" s="18" t="s">
        <v>475</v>
      </c>
      <c r="F4" s="18" t="s">
        <v>476</v>
      </c>
      <c r="G4" s="18" t="s">
        <v>477</v>
      </c>
      <c r="H4" s="18" t="s">
        <v>478</v>
      </c>
      <c r="I4" s="18" t="s">
        <v>479</v>
      </c>
      <c r="J4" s="18" t="s">
        <v>480</v>
      </c>
      <c r="K4" s="18" t="s">
        <v>481</v>
      </c>
      <c r="L4" s="18" t="s">
        <v>482</v>
      </c>
      <c r="M4" s="18" t="s">
        <v>483</v>
      </c>
      <c r="N4" s="18" t="s">
        <v>484</v>
      </c>
      <c r="O4" s="18" t="s">
        <v>473</v>
      </c>
      <c r="P4" s="18" t="s">
        <v>474</v>
      </c>
      <c r="Q4" s="18" t="s">
        <v>475</v>
      </c>
      <c r="R4" s="18" t="s">
        <v>476</v>
      </c>
      <c r="S4" s="18" t="s">
        <v>477</v>
      </c>
      <c r="T4" s="18" t="s">
        <v>478</v>
      </c>
      <c r="U4" s="18" t="s">
        <v>479</v>
      </c>
      <c r="V4" s="18" t="s">
        <v>480</v>
      </c>
      <c r="W4" s="18" t="s">
        <v>481</v>
      </c>
      <c r="X4" s="18" t="s">
        <v>482</v>
      </c>
      <c r="Y4" s="18" t="s">
        <v>483</v>
      </c>
      <c r="Z4" s="18" t="s">
        <v>484</v>
      </c>
      <c r="AA4" s="18" t="s">
        <v>473</v>
      </c>
      <c r="AB4" s="18" t="s">
        <v>474</v>
      </c>
      <c r="AC4" s="18" t="s">
        <v>475</v>
      </c>
      <c r="AD4" s="18" t="s">
        <v>476</v>
      </c>
      <c r="AE4" s="18" t="s">
        <v>477</v>
      </c>
      <c r="AF4" s="18" t="s">
        <v>478</v>
      </c>
      <c r="AG4" s="18" t="s">
        <v>479</v>
      </c>
      <c r="AH4" s="18" t="s">
        <v>480</v>
      </c>
      <c r="AI4" s="18" t="s">
        <v>481</v>
      </c>
      <c r="AJ4" s="18" t="s">
        <v>482</v>
      </c>
      <c r="AK4" s="18" t="s">
        <v>483</v>
      </c>
      <c r="AL4" s="18" t="s">
        <v>484</v>
      </c>
      <c r="AM4" s="18" t="s">
        <v>473</v>
      </c>
      <c r="AN4" s="18" t="s">
        <v>474</v>
      </c>
      <c r="AO4" s="18" t="s">
        <v>475</v>
      </c>
      <c r="AP4" s="18" t="s">
        <v>476</v>
      </c>
      <c r="AQ4" s="18" t="s">
        <v>477</v>
      </c>
      <c r="AR4" s="18" t="s">
        <v>478</v>
      </c>
      <c r="AS4" s="18" t="s">
        <v>479</v>
      </c>
      <c r="AT4" s="18" t="s">
        <v>480</v>
      </c>
      <c r="AU4" s="18" t="s">
        <v>481</v>
      </c>
      <c r="AV4" s="18" t="s">
        <v>482</v>
      </c>
      <c r="AW4" s="18" t="s">
        <v>483</v>
      </c>
      <c r="AX4" s="18" t="s">
        <v>484</v>
      </c>
      <c r="AY4" s="18" t="s">
        <v>473</v>
      </c>
      <c r="AZ4" s="18" t="s">
        <v>474</v>
      </c>
      <c r="BA4" s="18" t="s">
        <v>475</v>
      </c>
      <c r="BB4" s="18" t="s">
        <v>476</v>
      </c>
      <c r="BC4" s="18" t="s">
        <v>477</v>
      </c>
      <c r="BD4" s="18" t="s">
        <v>478</v>
      </c>
      <c r="BE4" s="18" t="s">
        <v>479</v>
      </c>
      <c r="BF4" s="18" t="s">
        <v>480</v>
      </c>
      <c r="BG4" s="18" t="s">
        <v>481</v>
      </c>
      <c r="BH4" s="18" t="s">
        <v>482</v>
      </c>
      <c r="BI4" s="18" t="s">
        <v>483</v>
      </c>
      <c r="BJ4" s="18" t="s">
        <v>484</v>
      </c>
      <c r="BK4" s="18" t="s">
        <v>473</v>
      </c>
      <c r="BL4" s="18" t="s">
        <v>474</v>
      </c>
      <c r="BM4" s="18" t="s">
        <v>475</v>
      </c>
      <c r="BN4" s="18" t="s">
        <v>476</v>
      </c>
      <c r="BO4" s="18" t="s">
        <v>477</v>
      </c>
      <c r="BP4" s="18" t="s">
        <v>478</v>
      </c>
      <c r="BQ4" s="18" t="s">
        <v>479</v>
      </c>
      <c r="BR4" s="18" t="s">
        <v>480</v>
      </c>
      <c r="BS4" s="18" t="s">
        <v>481</v>
      </c>
      <c r="BT4" s="18" t="s">
        <v>482</v>
      </c>
      <c r="BU4" s="18" t="s">
        <v>483</v>
      </c>
      <c r="BV4" s="18" t="s">
        <v>484</v>
      </c>
    </row>
    <row r="5" spans="1:74" ht="11.1" customHeight="1" x14ac:dyDescent="0.2">
      <c r="A5" s="537"/>
      <c r="B5" s="131" t="s">
        <v>1367</v>
      </c>
      <c r="C5" s="515"/>
      <c r="D5" s="515"/>
      <c r="E5" s="515"/>
      <c r="F5" s="515"/>
      <c r="G5" s="515"/>
      <c r="H5" s="515"/>
      <c r="I5" s="515"/>
      <c r="J5" s="515"/>
      <c r="K5" s="515"/>
      <c r="L5" s="515"/>
      <c r="M5" s="515"/>
      <c r="N5" s="515"/>
      <c r="O5" s="515"/>
      <c r="P5" s="515"/>
      <c r="Q5" s="515"/>
      <c r="R5" s="515"/>
      <c r="S5" s="515"/>
      <c r="T5" s="515"/>
      <c r="U5" s="515"/>
      <c r="V5" s="515"/>
      <c r="W5" s="515"/>
      <c r="X5" s="515"/>
      <c r="Y5" s="515"/>
      <c r="Z5" s="515"/>
      <c r="AA5" s="515"/>
      <c r="AB5" s="515"/>
      <c r="AC5" s="515"/>
      <c r="AD5" s="515"/>
      <c r="AE5" s="515"/>
      <c r="AF5" s="515"/>
      <c r="AG5" s="515"/>
      <c r="AH5" s="515"/>
      <c r="AI5" s="515"/>
      <c r="AJ5" s="515"/>
      <c r="AK5" s="515"/>
      <c r="AL5" s="515"/>
      <c r="AM5" s="515"/>
      <c r="AN5" s="515"/>
      <c r="AO5" s="515"/>
      <c r="AP5" s="515"/>
      <c r="AQ5" s="515"/>
      <c r="AR5" s="515"/>
      <c r="AS5" s="515"/>
      <c r="AT5" s="515"/>
      <c r="AU5" s="515"/>
      <c r="AV5" s="515"/>
      <c r="AW5" s="515"/>
      <c r="AX5" s="515"/>
      <c r="AY5" s="515"/>
      <c r="AZ5" s="515"/>
      <c r="BA5" s="515"/>
      <c r="BB5" s="515"/>
      <c r="BC5" s="515"/>
      <c r="BD5" s="652"/>
      <c r="BE5" s="652"/>
      <c r="BF5" s="652"/>
      <c r="BG5" s="652"/>
      <c r="BH5" s="652"/>
      <c r="BI5" s="652"/>
      <c r="BJ5" s="515"/>
      <c r="BK5" s="515"/>
      <c r="BL5" s="515"/>
      <c r="BM5" s="515"/>
      <c r="BN5" s="515"/>
      <c r="BO5" s="515"/>
      <c r="BP5" s="515"/>
      <c r="BQ5" s="515"/>
      <c r="BR5" s="515"/>
      <c r="BS5" s="515"/>
      <c r="BT5" s="515"/>
      <c r="BU5" s="515"/>
      <c r="BV5" s="515"/>
    </row>
    <row r="6" spans="1:74" ht="11.1" customHeight="1" x14ac:dyDescent="0.2">
      <c r="A6" s="518" t="s">
        <v>1269</v>
      </c>
      <c r="B6" s="519" t="s">
        <v>84</v>
      </c>
      <c r="C6" s="731">
        <v>8.4897370619999997</v>
      </c>
      <c r="D6" s="731">
        <v>7.0327794839999997</v>
      </c>
      <c r="E6" s="731">
        <v>10.457677449</v>
      </c>
      <c r="F6" s="731">
        <v>9.5948950750000002</v>
      </c>
      <c r="G6" s="731">
        <v>9.5720115660000005</v>
      </c>
      <c r="H6" s="731">
        <v>11.549784954</v>
      </c>
      <c r="I6" s="731">
        <v>15.101966707000001</v>
      </c>
      <c r="J6" s="731">
        <v>12.743937075</v>
      </c>
      <c r="K6" s="731">
        <v>11.343688671000001</v>
      </c>
      <c r="L6" s="731">
        <v>10.402173348</v>
      </c>
      <c r="M6" s="731">
        <v>8.8856967709999992</v>
      </c>
      <c r="N6" s="731">
        <v>12.138699162</v>
      </c>
      <c r="O6" s="731">
        <v>12.682475276</v>
      </c>
      <c r="P6" s="731">
        <v>10.579841371000001</v>
      </c>
      <c r="Q6" s="731">
        <v>12.218776676999999</v>
      </c>
      <c r="R6" s="731">
        <v>12.101627088000001</v>
      </c>
      <c r="S6" s="731">
        <v>15.440127674999999</v>
      </c>
      <c r="T6" s="731">
        <v>15.045772139</v>
      </c>
      <c r="U6" s="731">
        <v>17.864246377000001</v>
      </c>
      <c r="V6" s="731">
        <v>16.532675281</v>
      </c>
      <c r="W6" s="731">
        <v>13.788222940000001</v>
      </c>
      <c r="X6" s="731">
        <v>12.314887725</v>
      </c>
      <c r="Y6" s="731">
        <v>9.3283249690000005</v>
      </c>
      <c r="Z6" s="731">
        <v>9.3882858670000005</v>
      </c>
      <c r="AA6" s="731">
        <v>12.524894148</v>
      </c>
      <c r="AB6" s="731">
        <v>11.93387047</v>
      </c>
      <c r="AC6" s="731">
        <v>12.708218593</v>
      </c>
      <c r="AD6" s="731">
        <v>12.937716654999999</v>
      </c>
      <c r="AE6" s="731">
        <v>13.500416605</v>
      </c>
      <c r="AF6" s="731">
        <v>15.762995559</v>
      </c>
      <c r="AG6" s="731">
        <v>19.374172943000001</v>
      </c>
      <c r="AH6" s="731">
        <v>19.584990218000002</v>
      </c>
      <c r="AI6" s="731">
        <v>15.784878076</v>
      </c>
      <c r="AJ6" s="731">
        <v>15.542895885</v>
      </c>
      <c r="AK6" s="731">
        <v>12.799818809</v>
      </c>
      <c r="AL6" s="731">
        <v>14.376209115</v>
      </c>
      <c r="AM6" s="731">
        <v>15.901056356</v>
      </c>
      <c r="AN6" s="731">
        <v>14.091538353000001</v>
      </c>
      <c r="AO6" s="731">
        <v>13.917040086</v>
      </c>
      <c r="AP6" s="731">
        <v>12.521323963</v>
      </c>
      <c r="AQ6" s="731">
        <v>13.542816338</v>
      </c>
      <c r="AR6" s="731">
        <v>17.124601621</v>
      </c>
      <c r="AS6" s="731">
        <v>22.393368810999998</v>
      </c>
      <c r="AT6" s="731">
        <v>18.090340677</v>
      </c>
      <c r="AU6" s="731">
        <v>12.924854143999999</v>
      </c>
      <c r="AV6" s="731">
        <v>14.03408151</v>
      </c>
      <c r="AW6" s="731">
        <v>11.38223</v>
      </c>
      <c r="AX6" s="731">
        <v>14.07991</v>
      </c>
      <c r="AY6" s="732">
        <v>13.34451</v>
      </c>
      <c r="AZ6" s="732">
        <v>11.79766</v>
      </c>
      <c r="BA6" s="732">
        <v>11.78431</v>
      </c>
      <c r="BB6" s="732">
        <v>10.981249999999999</v>
      </c>
      <c r="BC6" s="732">
        <v>11.6317</v>
      </c>
      <c r="BD6" s="732">
        <v>14.95097</v>
      </c>
      <c r="BE6" s="732">
        <v>18.572209999999998</v>
      </c>
      <c r="BF6" s="732">
        <v>17.29589</v>
      </c>
      <c r="BG6" s="732">
        <v>12.076890000000001</v>
      </c>
      <c r="BH6" s="732">
        <v>12.13973</v>
      </c>
      <c r="BI6" s="732">
        <v>11.41278</v>
      </c>
      <c r="BJ6" s="732">
        <v>13.39101</v>
      </c>
      <c r="BK6" s="732">
        <v>12.59962</v>
      </c>
      <c r="BL6" s="732">
        <v>10.286479999999999</v>
      </c>
      <c r="BM6" s="732">
        <v>11.27496</v>
      </c>
      <c r="BN6" s="732">
        <v>11.73246</v>
      </c>
      <c r="BO6" s="732">
        <v>13.211370000000001</v>
      </c>
      <c r="BP6" s="732">
        <v>14.17136</v>
      </c>
      <c r="BQ6" s="732">
        <v>19.194559999999999</v>
      </c>
      <c r="BR6" s="732">
        <v>17.37651</v>
      </c>
      <c r="BS6" s="732">
        <v>11.751189999999999</v>
      </c>
      <c r="BT6" s="732">
        <v>12.877700000000001</v>
      </c>
      <c r="BU6" s="732">
        <v>11.76252</v>
      </c>
      <c r="BV6" s="732">
        <v>12.9748</v>
      </c>
    </row>
    <row r="7" spans="1:74" ht="11.1" customHeight="1" x14ac:dyDescent="0.2">
      <c r="A7" s="518" t="s">
        <v>1270</v>
      </c>
      <c r="B7" s="519" t="s">
        <v>83</v>
      </c>
      <c r="C7" s="731">
        <v>32.207767830999998</v>
      </c>
      <c r="D7" s="731">
        <v>24.146972636000001</v>
      </c>
      <c r="E7" s="731">
        <v>22.737011014</v>
      </c>
      <c r="F7" s="731">
        <v>22.048587721000001</v>
      </c>
      <c r="G7" s="731">
        <v>25.360741220000001</v>
      </c>
      <c r="H7" s="731">
        <v>29.246865969000002</v>
      </c>
      <c r="I7" s="731">
        <v>33.583942360999998</v>
      </c>
      <c r="J7" s="731">
        <v>30.888354226000001</v>
      </c>
      <c r="K7" s="731">
        <v>26.091083626</v>
      </c>
      <c r="L7" s="731">
        <v>24.448737812000001</v>
      </c>
      <c r="M7" s="731">
        <v>26.568895692000002</v>
      </c>
      <c r="N7" s="731">
        <v>29.199017700999999</v>
      </c>
      <c r="O7" s="731">
        <v>32.768404087999997</v>
      </c>
      <c r="P7" s="731">
        <v>25.680286255999999</v>
      </c>
      <c r="Q7" s="731">
        <v>24.134606596000001</v>
      </c>
      <c r="R7" s="731">
        <v>22.608627373000001</v>
      </c>
      <c r="S7" s="731">
        <v>25.306330289000002</v>
      </c>
      <c r="T7" s="731">
        <v>29.888795932000001</v>
      </c>
      <c r="U7" s="731">
        <v>33.005789204999999</v>
      </c>
      <c r="V7" s="731">
        <v>32.634280216999997</v>
      </c>
      <c r="W7" s="731">
        <v>27.832301411</v>
      </c>
      <c r="X7" s="731">
        <v>25.760542934</v>
      </c>
      <c r="Y7" s="731">
        <v>28.573866748</v>
      </c>
      <c r="Z7" s="731">
        <v>26.035060667</v>
      </c>
      <c r="AA7" s="731">
        <v>29.368176810000001</v>
      </c>
      <c r="AB7" s="731">
        <v>24.706590980000001</v>
      </c>
      <c r="AC7" s="731">
        <v>23.204171304999999</v>
      </c>
      <c r="AD7" s="731">
        <v>17.651559516999999</v>
      </c>
      <c r="AE7" s="731">
        <v>21.001340102</v>
      </c>
      <c r="AF7" s="731">
        <v>22.509175721999998</v>
      </c>
      <c r="AG7" s="731">
        <v>28.206183723999999</v>
      </c>
      <c r="AH7" s="731">
        <v>25.441313228999999</v>
      </c>
      <c r="AI7" s="731">
        <v>22.486328115999999</v>
      </c>
      <c r="AJ7" s="731">
        <v>18.156532841000001</v>
      </c>
      <c r="AK7" s="731">
        <v>22.031795227</v>
      </c>
      <c r="AL7" s="731">
        <v>21.121619723999999</v>
      </c>
      <c r="AM7" s="731">
        <v>19.267603506</v>
      </c>
      <c r="AN7" s="731">
        <v>16.848103843000001</v>
      </c>
      <c r="AO7" s="731">
        <v>14.930759009999999</v>
      </c>
      <c r="AP7" s="731">
        <v>10.959071983999999</v>
      </c>
      <c r="AQ7" s="731">
        <v>12.324602304000001</v>
      </c>
      <c r="AR7" s="731">
        <v>17.846042091000001</v>
      </c>
      <c r="AS7" s="731">
        <v>24.969023341</v>
      </c>
      <c r="AT7" s="731">
        <v>25.032666125999999</v>
      </c>
      <c r="AU7" s="731">
        <v>18.530749663999998</v>
      </c>
      <c r="AV7" s="731">
        <v>17.216742128</v>
      </c>
      <c r="AW7" s="731">
        <v>18.652819999999998</v>
      </c>
      <c r="AX7" s="731">
        <v>21.42155</v>
      </c>
      <c r="AY7" s="732">
        <v>23.188600000000001</v>
      </c>
      <c r="AZ7" s="732">
        <v>16.307919999999999</v>
      </c>
      <c r="BA7" s="732">
        <v>14.009230000000001</v>
      </c>
      <c r="BB7" s="732">
        <v>13.47242</v>
      </c>
      <c r="BC7" s="732">
        <v>18.41656</v>
      </c>
      <c r="BD7" s="732">
        <v>21.112089999999998</v>
      </c>
      <c r="BE7" s="732">
        <v>28.25488</v>
      </c>
      <c r="BF7" s="732">
        <v>25.73809</v>
      </c>
      <c r="BG7" s="732">
        <v>19.974959999999999</v>
      </c>
      <c r="BH7" s="732">
        <v>19.540389999999999</v>
      </c>
      <c r="BI7" s="732">
        <v>21.225719999999999</v>
      </c>
      <c r="BJ7" s="732">
        <v>25.70429</v>
      </c>
      <c r="BK7" s="732">
        <v>26.637509999999999</v>
      </c>
      <c r="BL7" s="732">
        <v>20.775939999999999</v>
      </c>
      <c r="BM7" s="732">
        <v>16.749300000000002</v>
      </c>
      <c r="BN7" s="732">
        <v>14.561970000000001</v>
      </c>
      <c r="BO7" s="732">
        <v>17.889869999999998</v>
      </c>
      <c r="BP7" s="732">
        <v>23.129670000000001</v>
      </c>
      <c r="BQ7" s="732">
        <v>29.323810000000002</v>
      </c>
      <c r="BR7" s="732">
        <v>27.681229999999999</v>
      </c>
      <c r="BS7" s="732">
        <v>21.566479999999999</v>
      </c>
      <c r="BT7" s="732">
        <v>19.740570000000002</v>
      </c>
      <c r="BU7" s="732">
        <v>22.849979999999999</v>
      </c>
      <c r="BV7" s="732">
        <v>27.143370000000001</v>
      </c>
    </row>
    <row r="8" spans="1:74" ht="11.1" customHeight="1" x14ac:dyDescent="0.2">
      <c r="A8" s="518" t="s">
        <v>1271</v>
      </c>
      <c r="B8" s="521" t="s">
        <v>86</v>
      </c>
      <c r="C8" s="731">
        <v>8.5580499999999997</v>
      </c>
      <c r="D8" s="731">
        <v>7.9098740000000003</v>
      </c>
      <c r="E8" s="731">
        <v>8.1775160000000007</v>
      </c>
      <c r="F8" s="731">
        <v>6.0110739999999998</v>
      </c>
      <c r="G8" s="731">
        <v>6.3005550000000001</v>
      </c>
      <c r="H8" s="731">
        <v>8.1147869999999998</v>
      </c>
      <c r="I8" s="731">
        <v>8.7635290000000001</v>
      </c>
      <c r="J8" s="731">
        <v>9.3251659999999994</v>
      </c>
      <c r="K8" s="731">
        <v>8.3040149999999997</v>
      </c>
      <c r="L8" s="731">
        <v>8.175535</v>
      </c>
      <c r="M8" s="731">
        <v>7.7500359999999997</v>
      </c>
      <c r="N8" s="731">
        <v>8.2838279999999997</v>
      </c>
      <c r="O8" s="731">
        <v>8.7423920000000006</v>
      </c>
      <c r="P8" s="731">
        <v>8.3149309999999996</v>
      </c>
      <c r="Q8" s="731">
        <v>9.3643219999999996</v>
      </c>
      <c r="R8" s="731">
        <v>7.5869109999999997</v>
      </c>
      <c r="S8" s="731">
        <v>7.2682719999999996</v>
      </c>
      <c r="T8" s="731">
        <v>8.0426129999999993</v>
      </c>
      <c r="U8" s="731">
        <v>8.5099830000000001</v>
      </c>
      <c r="V8" s="731">
        <v>9.2652090000000005</v>
      </c>
      <c r="W8" s="731">
        <v>7.9223990000000004</v>
      </c>
      <c r="X8" s="731">
        <v>7.0841339999999997</v>
      </c>
      <c r="Y8" s="731">
        <v>8.0397770000000008</v>
      </c>
      <c r="Z8" s="731">
        <v>8.1476240000000004</v>
      </c>
      <c r="AA8" s="731">
        <v>8.7238349999999993</v>
      </c>
      <c r="AB8" s="731">
        <v>7.7350099999999999</v>
      </c>
      <c r="AC8" s="731">
        <v>8.7955830000000006</v>
      </c>
      <c r="AD8" s="731">
        <v>7.1550209999999996</v>
      </c>
      <c r="AE8" s="731">
        <v>7.5885829999999999</v>
      </c>
      <c r="AF8" s="731">
        <v>8.459816</v>
      </c>
      <c r="AG8" s="731">
        <v>8.9073829999999994</v>
      </c>
      <c r="AH8" s="731">
        <v>9.3191249999999997</v>
      </c>
      <c r="AI8" s="731">
        <v>8.877815</v>
      </c>
      <c r="AJ8" s="731">
        <v>8.3179180000000006</v>
      </c>
      <c r="AK8" s="731">
        <v>8.6663490000000003</v>
      </c>
      <c r="AL8" s="731">
        <v>9.7175049999999992</v>
      </c>
      <c r="AM8" s="731">
        <v>9.8692480000000007</v>
      </c>
      <c r="AN8" s="731">
        <v>8.9950550000000007</v>
      </c>
      <c r="AO8" s="731">
        <v>7.7540620000000002</v>
      </c>
      <c r="AP8" s="731">
        <v>6.8925970000000003</v>
      </c>
      <c r="AQ8" s="731">
        <v>7.823499</v>
      </c>
      <c r="AR8" s="731">
        <v>8.1399600000000003</v>
      </c>
      <c r="AS8" s="731">
        <v>8.5673300000000001</v>
      </c>
      <c r="AT8" s="731">
        <v>8.1090520000000001</v>
      </c>
      <c r="AU8" s="731">
        <v>7.714925</v>
      </c>
      <c r="AV8" s="731">
        <v>6.3343489999999996</v>
      </c>
      <c r="AW8" s="731">
        <v>7.17469</v>
      </c>
      <c r="AX8" s="731">
        <v>8.0980899999999991</v>
      </c>
      <c r="AY8" s="732">
        <v>8.7211200000000009</v>
      </c>
      <c r="AZ8" s="732">
        <v>7.8771399999999998</v>
      </c>
      <c r="BA8" s="732">
        <v>8.1987299999999994</v>
      </c>
      <c r="BB8" s="732">
        <v>6.8005199999999997</v>
      </c>
      <c r="BC8" s="732">
        <v>8.0178499999999993</v>
      </c>
      <c r="BD8" s="732">
        <v>8.4398</v>
      </c>
      <c r="BE8" s="732">
        <v>8.7211200000000009</v>
      </c>
      <c r="BF8" s="732">
        <v>8.7211200000000009</v>
      </c>
      <c r="BG8" s="732">
        <v>7.4561900000000003</v>
      </c>
      <c r="BH8" s="732">
        <v>7.13652</v>
      </c>
      <c r="BI8" s="732">
        <v>8.4398</v>
      </c>
      <c r="BJ8" s="732">
        <v>8.7211200000000009</v>
      </c>
      <c r="BK8" s="732">
        <v>8.7211200000000009</v>
      </c>
      <c r="BL8" s="732">
        <v>7.6306500000000002</v>
      </c>
      <c r="BM8" s="732">
        <v>7.70967</v>
      </c>
      <c r="BN8" s="732">
        <v>5.74024</v>
      </c>
      <c r="BO8" s="732">
        <v>8.1036599999999996</v>
      </c>
      <c r="BP8" s="732">
        <v>8.4398</v>
      </c>
      <c r="BQ8" s="732">
        <v>8.1489799999999999</v>
      </c>
      <c r="BR8" s="732">
        <v>8.1489799999999999</v>
      </c>
      <c r="BS8" s="732">
        <v>7.2683799999999996</v>
      </c>
      <c r="BT8" s="732">
        <v>7.1771500000000001</v>
      </c>
      <c r="BU8" s="732">
        <v>7.4621000000000004</v>
      </c>
      <c r="BV8" s="732">
        <v>8.1489799999999999</v>
      </c>
    </row>
    <row r="9" spans="1:74" ht="11.1" customHeight="1" x14ac:dyDescent="0.2">
      <c r="A9" s="518" t="s">
        <v>1272</v>
      </c>
      <c r="B9" s="521" t="s">
        <v>1229</v>
      </c>
      <c r="C9" s="731">
        <v>0.779732651</v>
      </c>
      <c r="D9" s="731">
        <v>0.68079292599999996</v>
      </c>
      <c r="E9" s="731">
        <v>0.77315661599999996</v>
      </c>
      <c r="F9" s="731">
        <v>0.8493404</v>
      </c>
      <c r="G9" s="731">
        <v>0.81884271099999995</v>
      </c>
      <c r="H9" s="731">
        <v>0.83283584399999999</v>
      </c>
      <c r="I9" s="731">
        <v>0.94323286299999998</v>
      </c>
      <c r="J9" s="731">
        <v>0.85341465000000005</v>
      </c>
      <c r="K9" s="731">
        <v>0.73248724899999995</v>
      </c>
      <c r="L9" s="731">
        <v>0.82353308599999997</v>
      </c>
      <c r="M9" s="731">
        <v>0.78919013100000002</v>
      </c>
      <c r="N9" s="731">
        <v>0.74748394299999998</v>
      </c>
      <c r="O9" s="731">
        <v>0.74260077199999996</v>
      </c>
      <c r="P9" s="731">
        <v>0.676423263</v>
      </c>
      <c r="Q9" s="731">
        <v>0.70815714699999999</v>
      </c>
      <c r="R9" s="731">
        <v>0.76303041400000005</v>
      </c>
      <c r="S9" s="731">
        <v>0.82066013800000004</v>
      </c>
      <c r="T9" s="731">
        <v>0.79759728500000004</v>
      </c>
      <c r="U9" s="731">
        <v>0.84546830799999995</v>
      </c>
      <c r="V9" s="731">
        <v>0.67577277599999996</v>
      </c>
      <c r="W9" s="731">
        <v>0.663708195</v>
      </c>
      <c r="X9" s="731">
        <v>0.79972047800000001</v>
      </c>
      <c r="Y9" s="731">
        <v>0.84180094299999997</v>
      </c>
      <c r="Z9" s="731">
        <v>0.84821750100000004</v>
      </c>
      <c r="AA9" s="731">
        <v>1.021603976</v>
      </c>
      <c r="AB9" s="731">
        <v>0.99438993200000003</v>
      </c>
      <c r="AC9" s="731">
        <v>0.92586109299999997</v>
      </c>
      <c r="AD9" s="731">
        <v>1.0338356950000001</v>
      </c>
      <c r="AE9" s="731">
        <v>1.164385483</v>
      </c>
      <c r="AF9" s="731">
        <v>0.90438864399999996</v>
      </c>
      <c r="AG9" s="731">
        <v>0.99763792200000001</v>
      </c>
      <c r="AH9" s="731">
        <v>0.75482625199999998</v>
      </c>
      <c r="AI9" s="731">
        <v>0.752902352</v>
      </c>
      <c r="AJ9" s="731">
        <v>0.79099392999999996</v>
      </c>
      <c r="AK9" s="731">
        <v>0.81418400700000004</v>
      </c>
      <c r="AL9" s="731">
        <v>0.76450495399999996</v>
      </c>
      <c r="AM9" s="731">
        <v>1.0387838309999999</v>
      </c>
      <c r="AN9" s="731">
        <v>1.0751953860000001</v>
      </c>
      <c r="AO9" s="731">
        <v>0.94299943399999997</v>
      </c>
      <c r="AP9" s="731">
        <v>0.85839981399999998</v>
      </c>
      <c r="AQ9" s="731">
        <v>1.1829410600000001</v>
      </c>
      <c r="AR9" s="731">
        <v>1.113069335</v>
      </c>
      <c r="AS9" s="731">
        <v>1.0981165719999999</v>
      </c>
      <c r="AT9" s="731">
        <v>0.96743754699999995</v>
      </c>
      <c r="AU9" s="731">
        <v>0.79389283799999999</v>
      </c>
      <c r="AV9" s="731">
        <v>0.74817654600000005</v>
      </c>
      <c r="AW9" s="731">
        <v>0.65205590000000002</v>
      </c>
      <c r="AX9" s="731">
        <v>0.6533428</v>
      </c>
      <c r="AY9" s="732">
        <v>0.79970490000000005</v>
      </c>
      <c r="AZ9" s="732">
        <v>0.8017225</v>
      </c>
      <c r="BA9" s="732">
        <v>0.80933690000000003</v>
      </c>
      <c r="BB9" s="732">
        <v>0.7265393</v>
      </c>
      <c r="BC9" s="732">
        <v>0.94743180000000005</v>
      </c>
      <c r="BD9" s="732">
        <v>0.92985130000000005</v>
      </c>
      <c r="BE9" s="732">
        <v>0.84518439999999995</v>
      </c>
      <c r="BF9" s="732">
        <v>0.90041329999999997</v>
      </c>
      <c r="BG9" s="732">
        <v>0.75967879999999999</v>
      </c>
      <c r="BH9" s="732">
        <v>0.7115553</v>
      </c>
      <c r="BI9" s="732">
        <v>0.63340320000000006</v>
      </c>
      <c r="BJ9" s="732">
        <v>0.61129920000000004</v>
      </c>
      <c r="BK9" s="732">
        <v>0.76522869999999998</v>
      </c>
      <c r="BL9" s="732">
        <v>0.7426992</v>
      </c>
      <c r="BM9" s="732">
        <v>0.76960479999999998</v>
      </c>
      <c r="BN9" s="732">
        <v>0.71188359999999995</v>
      </c>
      <c r="BO9" s="732">
        <v>0.89056299999999999</v>
      </c>
      <c r="BP9" s="732">
        <v>0.89162379999999997</v>
      </c>
      <c r="BQ9" s="732">
        <v>0.83638420000000002</v>
      </c>
      <c r="BR9" s="732">
        <v>0.86758570000000002</v>
      </c>
      <c r="BS9" s="732">
        <v>0.74137609999999998</v>
      </c>
      <c r="BT9" s="732">
        <v>0.71174780000000004</v>
      </c>
      <c r="BU9" s="732">
        <v>0.60966759999999998</v>
      </c>
      <c r="BV9" s="732">
        <v>0.60004809999999997</v>
      </c>
    </row>
    <row r="10" spans="1:74" ht="11.1" customHeight="1" x14ac:dyDescent="0.2">
      <c r="A10" s="518" t="s">
        <v>1273</v>
      </c>
      <c r="B10" s="521" t="s">
        <v>1332</v>
      </c>
      <c r="C10" s="731">
        <v>4.5510876490000003</v>
      </c>
      <c r="D10" s="731">
        <v>5.1498658749999997</v>
      </c>
      <c r="E10" s="731">
        <v>5.771295318</v>
      </c>
      <c r="F10" s="731">
        <v>5.308944254</v>
      </c>
      <c r="G10" s="731">
        <v>4.9750758599999996</v>
      </c>
      <c r="H10" s="731">
        <v>4.3414912259999996</v>
      </c>
      <c r="I10" s="731">
        <v>2.9489492789999998</v>
      </c>
      <c r="J10" s="731">
        <v>2.6273848649999998</v>
      </c>
      <c r="K10" s="731">
        <v>3.9639207600000002</v>
      </c>
      <c r="L10" s="731">
        <v>6.4340382859999998</v>
      </c>
      <c r="M10" s="731">
        <v>6.3675284599999999</v>
      </c>
      <c r="N10" s="731">
        <v>6.9749074550000003</v>
      </c>
      <c r="O10" s="731">
        <v>6.5712519069999997</v>
      </c>
      <c r="P10" s="731">
        <v>5.132838456</v>
      </c>
      <c r="Q10" s="731">
        <v>5.7939865729999998</v>
      </c>
      <c r="R10" s="731">
        <v>5.5365633289999998</v>
      </c>
      <c r="S10" s="731">
        <v>4.3779558400000003</v>
      </c>
      <c r="T10" s="731">
        <v>4.4878497959999999</v>
      </c>
      <c r="U10" s="731">
        <v>3.2729811190000002</v>
      </c>
      <c r="V10" s="731">
        <v>3.5157323659999999</v>
      </c>
      <c r="W10" s="731">
        <v>4.4523159730000001</v>
      </c>
      <c r="X10" s="731">
        <v>5.1174406479999996</v>
      </c>
      <c r="Y10" s="731">
        <v>5.1136131149999997</v>
      </c>
      <c r="Z10" s="731">
        <v>5.6301649720000002</v>
      </c>
      <c r="AA10" s="731">
        <v>5.6355004869999998</v>
      </c>
      <c r="AB10" s="731">
        <v>4.6011082910000001</v>
      </c>
      <c r="AC10" s="731">
        <v>6.1827132349999996</v>
      </c>
      <c r="AD10" s="731">
        <v>6.3458623730000001</v>
      </c>
      <c r="AE10" s="731">
        <v>5.1893034409999999</v>
      </c>
      <c r="AF10" s="731">
        <v>4.3206641570000004</v>
      </c>
      <c r="AG10" s="731">
        <v>3.910820111</v>
      </c>
      <c r="AH10" s="731">
        <v>3.4136956500000002</v>
      </c>
      <c r="AI10" s="731">
        <v>5.1688017940000002</v>
      </c>
      <c r="AJ10" s="731">
        <v>6.4128405739999996</v>
      </c>
      <c r="AK10" s="731">
        <v>6.0180281449999997</v>
      </c>
      <c r="AL10" s="731">
        <v>6.2757852400000003</v>
      </c>
      <c r="AM10" s="731">
        <v>6.1218751689999999</v>
      </c>
      <c r="AN10" s="731">
        <v>7.083095986</v>
      </c>
      <c r="AO10" s="731">
        <v>7.1170610439999997</v>
      </c>
      <c r="AP10" s="731">
        <v>7.0353263970000004</v>
      </c>
      <c r="AQ10" s="731">
        <v>6.418280867</v>
      </c>
      <c r="AR10" s="731">
        <v>6.600658503</v>
      </c>
      <c r="AS10" s="731">
        <v>4.6711965500000003</v>
      </c>
      <c r="AT10" s="731">
        <v>5.265564114</v>
      </c>
      <c r="AU10" s="731">
        <v>6.3284893569999996</v>
      </c>
      <c r="AV10" s="731">
        <v>7.5916226849999999</v>
      </c>
      <c r="AW10" s="731">
        <v>7.0871649999999997</v>
      </c>
      <c r="AX10" s="731">
        <v>8.6165230000000008</v>
      </c>
      <c r="AY10" s="732">
        <v>7.8169089999999999</v>
      </c>
      <c r="AZ10" s="732">
        <v>8.3697940000000006</v>
      </c>
      <c r="BA10" s="732">
        <v>8.4397959999999994</v>
      </c>
      <c r="BB10" s="732">
        <v>8.6315840000000001</v>
      </c>
      <c r="BC10" s="732">
        <v>7.6915300000000002</v>
      </c>
      <c r="BD10" s="732">
        <v>8.1635919999999995</v>
      </c>
      <c r="BE10" s="732">
        <v>5.5664160000000003</v>
      </c>
      <c r="BF10" s="732">
        <v>6.1750670000000003</v>
      </c>
      <c r="BG10" s="732">
        <v>7.482221</v>
      </c>
      <c r="BH10" s="732">
        <v>8.8367579999999997</v>
      </c>
      <c r="BI10" s="732">
        <v>7.871086</v>
      </c>
      <c r="BJ10" s="732">
        <v>8.5364629999999995</v>
      </c>
      <c r="BK10" s="732">
        <v>8.0850749999999998</v>
      </c>
      <c r="BL10" s="732">
        <v>8.8338249999999992</v>
      </c>
      <c r="BM10" s="732">
        <v>8.8668429999999994</v>
      </c>
      <c r="BN10" s="732">
        <v>8.9748920000000005</v>
      </c>
      <c r="BO10" s="732">
        <v>8.0346740000000008</v>
      </c>
      <c r="BP10" s="732">
        <v>8.6484070000000006</v>
      </c>
      <c r="BQ10" s="732">
        <v>6.0081930000000003</v>
      </c>
      <c r="BR10" s="732">
        <v>6.4779809999999998</v>
      </c>
      <c r="BS10" s="732">
        <v>7.944725</v>
      </c>
      <c r="BT10" s="732">
        <v>9.2270559999999993</v>
      </c>
      <c r="BU10" s="732">
        <v>8.219417</v>
      </c>
      <c r="BV10" s="732">
        <v>8.4356899999999992</v>
      </c>
    </row>
    <row r="11" spans="1:74" ht="11.1" customHeight="1" x14ac:dyDescent="0.2">
      <c r="A11" s="518" t="s">
        <v>1274</v>
      </c>
      <c r="B11" s="519" t="s">
        <v>1333</v>
      </c>
      <c r="C11" s="731">
        <v>0.803342903</v>
      </c>
      <c r="D11" s="731">
        <v>0.62931200300000001</v>
      </c>
      <c r="E11" s="731">
        <v>0.71167445600000001</v>
      </c>
      <c r="F11" s="731">
        <v>0.37433354600000002</v>
      </c>
      <c r="G11" s="731">
        <v>0.83242768599999994</v>
      </c>
      <c r="H11" s="731">
        <v>0.68874354800000004</v>
      </c>
      <c r="I11" s="731">
        <v>0.69374177000000004</v>
      </c>
      <c r="J11" s="731">
        <v>0.56629291000000004</v>
      </c>
      <c r="K11" s="731">
        <v>0.55419663900000005</v>
      </c>
      <c r="L11" s="731">
        <v>0.441765358</v>
      </c>
      <c r="M11" s="731">
        <v>0.67469379799999996</v>
      </c>
      <c r="N11" s="731">
        <v>0.654717259</v>
      </c>
      <c r="O11" s="731">
        <v>0.72981700599999999</v>
      </c>
      <c r="P11" s="731">
        <v>0.62538171200000003</v>
      </c>
      <c r="Q11" s="731">
        <v>0.62290398499999999</v>
      </c>
      <c r="R11" s="731">
        <v>0.58601746499999996</v>
      </c>
      <c r="S11" s="731">
        <v>0.44374851500000001</v>
      </c>
      <c r="T11" s="731">
        <v>0.65435142700000004</v>
      </c>
      <c r="U11" s="731">
        <v>0.62267478300000001</v>
      </c>
      <c r="V11" s="731">
        <v>0.60604478100000003</v>
      </c>
      <c r="W11" s="731">
        <v>0.616115262</v>
      </c>
      <c r="X11" s="731">
        <v>0.37546125499999999</v>
      </c>
      <c r="Y11" s="731">
        <v>0.60913320199999998</v>
      </c>
      <c r="Z11" s="731">
        <v>0.66831875299999999</v>
      </c>
      <c r="AA11" s="731">
        <v>0.73001761099999996</v>
      </c>
      <c r="AB11" s="731">
        <v>0.64110158100000003</v>
      </c>
      <c r="AC11" s="731">
        <v>0.610489481</v>
      </c>
      <c r="AD11" s="731">
        <v>0.32663542400000001</v>
      </c>
      <c r="AE11" s="731">
        <v>0.64539858500000002</v>
      </c>
      <c r="AF11" s="731">
        <v>0.48694596600000001</v>
      </c>
      <c r="AG11" s="731">
        <v>0.629796472</v>
      </c>
      <c r="AH11" s="731">
        <v>0.58848714899999999</v>
      </c>
      <c r="AI11" s="731">
        <v>0.50311099299999995</v>
      </c>
      <c r="AJ11" s="731">
        <v>0.23598190499999999</v>
      </c>
      <c r="AK11" s="731">
        <v>0.36391010400000001</v>
      </c>
      <c r="AL11" s="731">
        <v>0.40946677599999998</v>
      </c>
      <c r="AM11" s="731">
        <v>0.50980009500000001</v>
      </c>
      <c r="AN11" s="731">
        <v>0.38941406899999997</v>
      </c>
      <c r="AO11" s="731">
        <v>0.56047247</v>
      </c>
      <c r="AP11" s="731">
        <v>0.40311248</v>
      </c>
      <c r="AQ11" s="731">
        <v>0.39989394499999997</v>
      </c>
      <c r="AR11" s="731">
        <v>0.488400218</v>
      </c>
      <c r="AS11" s="731">
        <v>0.52997995899999994</v>
      </c>
      <c r="AT11" s="731">
        <v>0.54685344599999997</v>
      </c>
      <c r="AU11" s="731">
        <v>0.299563621</v>
      </c>
      <c r="AV11" s="731">
        <v>0.177628551</v>
      </c>
      <c r="AW11" s="731">
        <v>6.8635100000000004E-2</v>
      </c>
      <c r="AX11" s="731">
        <v>0.1585172</v>
      </c>
      <c r="AY11" s="732">
        <v>0.58313110000000001</v>
      </c>
      <c r="AZ11" s="732">
        <v>0.33669179999999999</v>
      </c>
      <c r="BA11" s="732">
        <v>0.37318440000000003</v>
      </c>
      <c r="BB11" s="732">
        <v>0.25467980000000001</v>
      </c>
      <c r="BC11" s="732">
        <v>0.32638200000000001</v>
      </c>
      <c r="BD11" s="732">
        <v>0.43319200000000002</v>
      </c>
      <c r="BE11" s="732">
        <v>0.46280939999999998</v>
      </c>
      <c r="BF11" s="732">
        <v>0.5081774</v>
      </c>
      <c r="BG11" s="732">
        <v>0.24584020000000001</v>
      </c>
      <c r="BH11" s="732">
        <v>1.50534E-2</v>
      </c>
      <c r="BI11" s="732">
        <v>0.12855059999999999</v>
      </c>
      <c r="BJ11" s="732">
        <v>0.29201949999999999</v>
      </c>
      <c r="BK11" s="732">
        <v>0.56234640000000002</v>
      </c>
      <c r="BL11" s="732">
        <v>0.35083389999999998</v>
      </c>
      <c r="BM11" s="732">
        <v>0.49651719999999999</v>
      </c>
      <c r="BN11" s="732">
        <v>0.33275549999999998</v>
      </c>
      <c r="BO11" s="732">
        <v>0.30040080000000002</v>
      </c>
      <c r="BP11" s="732">
        <v>0.42375770000000001</v>
      </c>
      <c r="BQ11" s="732">
        <v>0.44717459999999998</v>
      </c>
      <c r="BR11" s="732">
        <v>0.51753389999999999</v>
      </c>
      <c r="BS11" s="732">
        <v>0.2498377</v>
      </c>
      <c r="BT11" s="732">
        <v>-7.3268E-2</v>
      </c>
      <c r="BU11" s="732">
        <v>0.1174901</v>
      </c>
      <c r="BV11" s="732">
        <v>0.1586465</v>
      </c>
    </row>
    <row r="12" spans="1:74" ht="11.1" customHeight="1" x14ac:dyDescent="0.2">
      <c r="A12" s="518" t="s">
        <v>1275</v>
      </c>
      <c r="B12" s="519" t="s">
        <v>1233</v>
      </c>
      <c r="C12" s="731">
        <v>55.389718096000003</v>
      </c>
      <c r="D12" s="731">
        <v>45.549596923999999</v>
      </c>
      <c r="E12" s="731">
        <v>48.628330853000001</v>
      </c>
      <c r="F12" s="731">
        <v>44.187174996000003</v>
      </c>
      <c r="G12" s="731">
        <v>47.859654042999999</v>
      </c>
      <c r="H12" s="731">
        <v>54.774508541000003</v>
      </c>
      <c r="I12" s="731">
        <v>62.035361979999998</v>
      </c>
      <c r="J12" s="731">
        <v>57.004549726</v>
      </c>
      <c r="K12" s="731">
        <v>50.989391945000001</v>
      </c>
      <c r="L12" s="731">
        <v>50.725782889999998</v>
      </c>
      <c r="M12" s="731">
        <v>51.036040851999999</v>
      </c>
      <c r="N12" s="731">
        <v>57.998653519999998</v>
      </c>
      <c r="O12" s="731">
        <v>62.236941049000002</v>
      </c>
      <c r="P12" s="731">
        <v>51.009702058000002</v>
      </c>
      <c r="Q12" s="731">
        <v>52.842752978</v>
      </c>
      <c r="R12" s="731">
        <v>49.182776668999999</v>
      </c>
      <c r="S12" s="731">
        <v>53.657094456999999</v>
      </c>
      <c r="T12" s="731">
        <v>58.916979578999999</v>
      </c>
      <c r="U12" s="731">
        <v>64.121142792000001</v>
      </c>
      <c r="V12" s="731">
        <v>63.229714420999997</v>
      </c>
      <c r="W12" s="731">
        <v>55.275062781000003</v>
      </c>
      <c r="X12" s="731">
        <v>51.452187039999998</v>
      </c>
      <c r="Y12" s="731">
        <v>52.506515976999999</v>
      </c>
      <c r="Z12" s="731">
        <v>50.717671760000002</v>
      </c>
      <c r="AA12" s="731">
        <v>58.004028032000001</v>
      </c>
      <c r="AB12" s="731">
        <v>50.612071254</v>
      </c>
      <c r="AC12" s="731">
        <v>52.427036706999999</v>
      </c>
      <c r="AD12" s="731">
        <v>45.450630664000002</v>
      </c>
      <c r="AE12" s="731">
        <v>49.089427215999997</v>
      </c>
      <c r="AF12" s="731">
        <v>52.443986047999999</v>
      </c>
      <c r="AG12" s="731">
        <v>62.025994171999997</v>
      </c>
      <c r="AH12" s="731">
        <v>59.102437498</v>
      </c>
      <c r="AI12" s="731">
        <v>53.573836331000003</v>
      </c>
      <c r="AJ12" s="731">
        <v>49.457163135000002</v>
      </c>
      <c r="AK12" s="731">
        <v>50.694085291999997</v>
      </c>
      <c r="AL12" s="731">
        <v>52.665090808999999</v>
      </c>
      <c r="AM12" s="731">
        <v>52.708366957000003</v>
      </c>
      <c r="AN12" s="731">
        <v>48.482402637</v>
      </c>
      <c r="AO12" s="731">
        <v>45.222394043999998</v>
      </c>
      <c r="AP12" s="731">
        <v>38.669831637999998</v>
      </c>
      <c r="AQ12" s="731">
        <v>41.692033514000002</v>
      </c>
      <c r="AR12" s="731">
        <v>51.312731767999999</v>
      </c>
      <c r="AS12" s="731">
        <v>62.229015232999998</v>
      </c>
      <c r="AT12" s="731">
        <v>58.011913909999997</v>
      </c>
      <c r="AU12" s="731">
        <v>46.592474623999998</v>
      </c>
      <c r="AV12" s="731">
        <v>46.102600420000002</v>
      </c>
      <c r="AW12" s="731">
        <v>45.017589999999998</v>
      </c>
      <c r="AX12" s="731">
        <v>53.027929999999998</v>
      </c>
      <c r="AY12" s="732">
        <v>54.453969999999998</v>
      </c>
      <c r="AZ12" s="732">
        <v>45.490929999999999</v>
      </c>
      <c r="BA12" s="732">
        <v>43.61459</v>
      </c>
      <c r="BB12" s="732">
        <v>40.866990000000001</v>
      </c>
      <c r="BC12" s="732">
        <v>47.03145</v>
      </c>
      <c r="BD12" s="732">
        <v>54.029490000000003</v>
      </c>
      <c r="BE12" s="732">
        <v>62.422620000000002</v>
      </c>
      <c r="BF12" s="732">
        <v>59.338749999999997</v>
      </c>
      <c r="BG12" s="732">
        <v>47.995780000000003</v>
      </c>
      <c r="BH12" s="732">
        <v>48.380009999999999</v>
      </c>
      <c r="BI12" s="732">
        <v>49.711329999999997</v>
      </c>
      <c r="BJ12" s="732">
        <v>57.2562</v>
      </c>
      <c r="BK12" s="732">
        <v>57.370899999999999</v>
      </c>
      <c r="BL12" s="732">
        <v>48.620429999999999</v>
      </c>
      <c r="BM12" s="732">
        <v>45.866889999999998</v>
      </c>
      <c r="BN12" s="732">
        <v>42.054200000000002</v>
      </c>
      <c r="BO12" s="732">
        <v>48.430529999999997</v>
      </c>
      <c r="BP12" s="732">
        <v>55.704619999999998</v>
      </c>
      <c r="BQ12" s="732">
        <v>63.959099999999999</v>
      </c>
      <c r="BR12" s="732">
        <v>61.069830000000003</v>
      </c>
      <c r="BS12" s="732">
        <v>49.521979999999999</v>
      </c>
      <c r="BT12" s="732">
        <v>49.660960000000003</v>
      </c>
      <c r="BU12" s="732">
        <v>51.021169999999998</v>
      </c>
      <c r="BV12" s="732">
        <v>57.461530000000003</v>
      </c>
    </row>
    <row r="13" spans="1:74" ht="11.1" customHeight="1" x14ac:dyDescent="0.2">
      <c r="A13" s="518" t="s">
        <v>1276</v>
      </c>
      <c r="B13" s="519" t="s">
        <v>1334</v>
      </c>
      <c r="C13" s="731">
        <v>54.019850591999997</v>
      </c>
      <c r="D13" s="731">
        <v>45.515019336000002</v>
      </c>
      <c r="E13" s="731">
        <v>49.669127236000001</v>
      </c>
      <c r="F13" s="731">
        <v>45.765910959000003</v>
      </c>
      <c r="G13" s="731">
        <v>49.571356567999999</v>
      </c>
      <c r="H13" s="731">
        <v>55.586229430000003</v>
      </c>
      <c r="I13" s="731">
        <v>62.546108154999999</v>
      </c>
      <c r="J13" s="731">
        <v>57.934519729000002</v>
      </c>
      <c r="K13" s="731">
        <v>52.225578648999999</v>
      </c>
      <c r="L13" s="731">
        <v>50.704334154999998</v>
      </c>
      <c r="M13" s="731">
        <v>50.052068650999999</v>
      </c>
      <c r="N13" s="731">
        <v>56.603939513999997</v>
      </c>
      <c r="O13" s="731">
        <v>60.142330704000003</v>
      </c>
      <c r="P13" s="731">
        <v>49.822726482999997</v>
      </c>
      <c r="Q13" s="731">
        <v>50.922854690000001</v>
      </c>
      <c r="R13" s="731">
        <v>47.624227318000003</v>
      </c>
      <c r="S13" s="731">
        <v>54.155674114</v>
      </c>
      <c r="T13" s="731">
        <v>59.185988328000001</v>
      </c>
      <c r="U13" s="731">
        <v>63.444352928000001</v>
      </c>
      <c r="V13" s="731">
        <v>62.994460764000003</v>
      </c>
      <c r="W13" s="731">
        <v>55.296863510000001</v>
      </c>
      <c r="X13" s="731">
        <v>51.654477915000001</v>
      </c>
      <c r="Y13" s="731">
        <v>52.046126289</v>
      </c>
      <c r="Z13" s="731">
        <v>53.384666801999998</v>
      </c>
      <c r="AA13" s="731">
        <v>57.993122114000002</v>
      </c>
      <c r="AB13" s="731">
        <v>50.706462512999998</v>
      </c>
      <c r="AC13" s="731">
        <v>52.096366684000003</v>
      </c>
      <c r="AD13" s="731">
        <v>46.523568906000001</v>
      </c>
      <c r="AE13" s="731">
        <v>50.883806473999996</v>
      </c>
      <c r="AF13" s="731">
        <v>54.426967302000001</v>
      </c>
      <c r="AG13" s="731">
        <v>62.846960152999998</v>
      </c>
      <c r="AH13" s="731">
        <v>60.355021178999998</v>
      </c>
      <c r="AI13" s="731">
        <v>55.449880655000001</v>
      </c>
      <c r="AJ13" s="731">
        <v>50.140347986000002</v>
      </c>
      <c r="AK13" s="731">
        <v>50.560255857999998</v>
      </c>
      <c r="AL13" s="731">
        <v>53.573993373999997</v>
      </c>
      <c r="AM13" s="731">
        <v>54.151443208000003</v>
      </c>
      <c r="AN13" s="731">
        <v>50.204980710000001</v>
      </c>
      <c r="AO13" s="731">
        <v>48.401781464999999</v>
      </c>
      <c r="AP13" s="731">
        <v>41.815328045000001</v>
      </c>
      <c r="AQ13" s="731">
        <v>43.916629960999998</v>
      </c>
      <c r="AR13" s="731">
        <v>54.680457105999999</v>
      </c>
      <c r="AS13" s="731">
        <v>64.553799131000005</v>
      </c>
      <c r="AT13" s="731">
        <v>60.350651865000003</v>
      </c>
      <c r="AU13" s="731">
        <v>49.748045382000001</v>
      </c>
      <c r="AV13" s="731">
        <v>48.286799780000003</v>
      </c>
      <c r="AW13" s="731">
        <v>46.382829999999998</v>
      </c>
      <c r="AX13" s="731">
        <v>52.313119999999998</v>
      </c>
      <c r="AY13" s="732">
        <v>53.9377</v>
      </c>
      <c r="AZ13" s="732">
        <v>46.888350000000003</v>
      </c>
      <c r="BA13" s="732">
        <v>48.544020000000003</v>
      </c>
      <c r="BB13" s="732">
        <v>44.350589999999997</v>
      </c>
      <c r="BC13" s="732">
        <v>49.188389999999998</v>
      </c>
      <c r="BD13" s="732">
        <v>56.088729999999998</v>
      </c>
      <c r="BE13" s="732">
        <v>63.220979999999997</v>
      </c>
      <c r="BF13" s="732">
        <v>60.476869999999998</v>
      </c>
      <c r="BG13" s="732">
        <v>51.069380000000002</v>
      </c>
      <c r="BH13" s="732">
        <v>49.894019999999998</v>
      </c>
      <c r="BI13" s="732">
        <v>48.871630000000003</v>
      </c>
      <c r="BJ13" s="732">
        <v>56.319920000000003</v>
      </c>
      <c r="BK13" s="732">
        <v>55.76285</v>
      </c>
      <c r="BL13" s="732">
        <v>48.649439999999998</v>
      </c>
      <c r="BM13" s="732">
        <v>50.2271</v>
      </c>
      <c r="BN13" s="732">
        <v>45.7181</v>
      </c>
      <c r="BO13" s="732">
        <v>50.560360000000003</v>
      </c>
      <c r="BP13" s="732">
        <v>57.50676</v>
      </c>
      <c r="BQ13" s="732">
        <v>64.635840000000002</v>
      </c>
      <c r="BR13" s="732">
        <v>61.780799999999999</v>
      </c>
      <c r="BS13" s="732">
        <v>52.158659999999998</v>
      </c>
      <c r="BT13" s="732">
        <v>50.92747</v>
      </c>
      <c r="BU13" s="732">
        <v>49.832380000000001</v>
      </c>
      <c r="BV13" s="732">
        <v>57.299489999999999</v>
      </c>
    </row>
    <row r="14" spans="1:74" ht="11.1" customHeight="1" x14ac:dyDescent="0.2">
      <c r="A14" s="537"/>
      <c r="B14" s="131" t="s">
        <v>1368</v>
      </c>
      <c r="C14" s="243"/>
      <c r="D14" s="243"/>
      <c r="E14" s="243"/>
      <c r="F14" s="243"/>
      <c r="G14" s="243"/>
      <c r="H14" s="243"/>
      <c r="I14" s="243"/>
      <c r="J14" s="243"/>
      <c r="K14" s="243"/>
      <c r="L14" s="243"/>
      <c r="M14" s="243"/>
      <c r="N14" s="243"/>
      <c r="O14" s="243"/>
      <c r="P14" s="243"/>
      <c r="Q14" s="243"/>
      <c r="R14" s="243"/>
      <c r="S14" s="243"/>
      <c r="T14" s="243"/>
      <c r="U14" s="243"/>
      <c r="V14" s="243"/>
      <c r="W14" s="243"/>
      <c r="X14" s="243"/>
      <c r="Y14" s="243"/>
      <c r="Z14" s="243"/>
      <c r="AA14" s="243"/>
      <c r="AB14" s="243"/>
      <c r="AC14" s="243"/>
      <c r="AD14" s="243"/>
      <c r="AE14" s="243"/>
      <c r="AF14" s="243"/>
      <c r="AG14" s="243"/>
      <c r="AH14" s="243"/>
      <c r="AI14" s="243"/>
      <c r="AJ14" s="243"/>
      <c r="AK14" s="243"/>
      <c r="AL14" s="243"/>
      <c r="AM14" s="243"/>
      <c r="AN14" s="243"/>
      <c r="AO14" s="243"/>
      <c r="AP14" s="243"/>
      <c r="AQ14" s="243"/>
      <c r="AR14" s="243"/>
      <c r="AS14" s="243"/>
      <c r="AT14" s="243"/>
      <c r="AU14" s="243"/>
      <c r="AV14" s="243"/>
      <c r="AW14" s="243"/>
      <c r="AX14" s="243"/>
      <c r="AY14" s="342"/>
      <c r="AZ14" s="342"/>
      <c r="BA14" s="342"/>
      <c r="BB14" s="342"/>
      <c r="BC14" s="342"/>
      <c r="BD14" s="342"/>
      <c r="BE14" s="342"/>
      <c r="BF14" s="342"/>
      <c r="BG14" s="342"/>
      <c r="BH14" s="342"/>
      <c r="BI14" s="342"/>
      <c r="BJ14" s="342"/>
      <c r="BK14" s="342"/>
      <c r="BL14" s="342"/>
      <c r="BM14" s="342"/>
      <c r="BN14" s="342"/>
      <c r="BO14" s="342"/>
      <c r="BP14" s="342"/>
      <c r="BQ14" s="342"/>
      <c r="BR14" s="342"/>
      <c r="BS14" s="342"/>
      <c r="BT14" s="342"/>
      <c r="BU14" s="342"/>
      <c r="BV14" s="342"/>
    </row>
    <row r="15" spans="1:74" ht="11.1" customHeight="1" x14ac:dyDescent="0.2">
      <c r="A15" s="518" t="s">
        <v>1277</v>
      </c>
      <c r="B15" s="519" t="s">
        <v>84</v>
      </c>
      <c r="C15" s="731">
        <v>3.4642416630000001</v>
      </c>
      <c r="D15" s="731">
        <v>2.781799484</v>
      </c>
      <c r="E15" s="731">
        <v>3.545515226</v>
      </c>
      <c r="F15" s="731">
        <v>3.8771544709999999</v>
      </c>
      <c r="G15" s="731">
        <v>4.4268766900000003</v>
      </c>
      <c r="H15" s="731">
        <v>5.1378464350000002</v>
      </c>
      <c r="I15" s="731">
        <v>6.8873949049999998</v>
      </c>
      <c r="J15" s="731">
        <v>5.375317098</v>
      </c>
      <c r="K15" s="731">
        <v>4.1292010230000002</v>
      </c>
      <c r="L15" s="731">
        <v>3.4969036529999999</v>
      </c>
      <c r="M15" s="731">
        <v>2.9636113339999999</v>
      </c>
      <c r="N15" s="731">
        <v>4.2786363740000004</v>
      </c>
      <c r="O15" s="731">
        <v>4.1514628340000002</v>
      </c>
      <c r="P15" s="731">
        <v>4.2822014450000001</v>
      </c>
      <c r="Q15" s="731">
        <v>4.0132155669999996</v>
      </c>
      <c r="R15" s="731">
        <v>4.3955475980000003</v>
      </c>
      <c r="S15" s="731">
        <v>6.7959650800000002</v>
      </c>
      <c r="T15" s="731">
        <v>6.9882631330000002</v>
      </c>
      <c r="U15" s="731">
        <v>8.3343361859999998</v>
      </c>
      <c r="V15" s="731">
        <v>7.0700561689999999</v>
      </c>
      <c r="W15" s="731">
        <v>5.8718693069999999</v>
      </c>
      <c r="X15" s="731">
        <v>4.8458548720000003</v>
      </c>
      <c r="Y15" s="731">
        <v>4.5034836010000001</v>
      </c>
      <c r="Z15" s="731">
        <v>3.8250184900000002</v>
      </c>
      <c r="AA15" s="731">
        <v>5.0281927099999999</v>
      </c>
      <c r="AB15" s="731">
        <v>4.6976252020000002</v>
      </c>
      <c r="AC15" s="731">
        <v>4.6611154020000001</v>
      </c>
      <c r="AD15" s="731">
        <v>4.2220345430000004</v>
      </c>
      <c r="AE15" s="731">
        <v>5.1636587059999997</v>
      </c>
      <c r="AF15" s="731">
        <v>6.6514420039999997</v>
      </c>
      <c r="AG15" s="731">
        <v>8.3265498519999994</v>
      </c>
      <c r="AH15" s="731">
        <v>9.1018562000000003</v>
      </c>
      <c r="AI15" s="731">
        <v>6.8520638309999997</v>
      </c>
      <c r="AJ15" s="731">
        <v>4.9363623509999996</v>
      </c>
      <c r="AK15" s="731">
        <v>4.2166786610000004</v>
      </c>
      <c r="AL15" s="731">
        <v>5.5767074980000002</v>
      </c>
      <c r="AM15" s="731">
        <v>6.247853965</v>
      </c>
      <c r="AN15" s="731">
        <v>5.7242656060000003</v>
      </c>
      <c r="AO15" s="731">
        <v>5.5121790490000002</v>
      </c>
      <c r="AP15" s="731">
        <v>4.4874517489999999</v>
      </c>
      <c r="AQ15" s="731">
        <v>5.0480651830000003</v>
      </c>
      <c r="AR15" s="731">
        <v>6.7436453759999999</v>
      </c>
      <c r="AS15" s="731">
        <v>9.7134954980000003</v>
      </c>
      <c r="AT15" s="731">
        <v>8.2152726020000006</v>
      </c>
      <c r="AU15" s="731">
        <v>6.2911040399999996</v>
      </c>
      <c r="AV15" s="731">
        <v>5.411605464</v>
      </c>
      <c r="AW15" s="731">
        <v>3.3053919999999999</v>
      </c>
      <c r="AX15" s="731">
        <v>4.6426160000000003</v>
      </c>
      <c r="AY15" s="732">
        <v>4.7093170000000004</v>
      </c>
      <c r="AZ15" s="732">
        <v>3.9548350000000001</v>
      </c>
      <c r="BA15" s="732">
        <v>4.7656859999999996</v>
      </c>
      <c r="BB15" s="732">
        <v>3.549007</v>
      </c>
      <c r="BC15" s="732">
        <v>4.0659799999999997</v>
      </c>
      <c r="BD15" s="732">
        <v>5.4812539999999998</v>
      </c>
      <c r="BE15" s="732">
        <v>8.2548469999999998</v>
      </c>
      <c r="BF15" s="732">
        <v>7.8933619999999998</v>
      </c>
      <c r="BG15" s="732">
        <v>5.9967230000000002</v>
      </c>
      <c r="BH15" s="732">
        <v>5.2450659999999996</v>
      </c>
      <c r="BI15" s="732">
        <v>3.4686170000000001</v>
      </c>
      <c r="BJ15" s="732">
        <v>5.380789</v>
      </c>
      <c r="BK15" s="732">
        <v>4.9917049999999996</v>
      </c>
      <c r="BL15" s="732">
        <v>3.6866379999999999</v>
      </c>
      <c r="BM15" s="732">
        <v>4.9283669999999997</v>
      </c>
      <c r="BN15" s="732">
        <v>3.7698049999999999</v>
      </c>
      <c r="BO15" s="732">
        <v>4.2179890000000002</v>
      </c>
      <c r="BP15" s="732">
        <v>5.3081120000000004</v>
      </c>
      <c r="BQ15" s="732">
        <v>8.3446999999999996</v>
      </c>
      <c r="BR15" s="732">
        <v>8.0403140000000004</v>
      </c>
      <c r="BS15" s="732">
        <v>6.1516650000000004</v>
      </c>
      <c r="BT15" s="732">
        <v>5.6454709999999997</v>
      </c>
      <c r="BU15" s="732">
        <v>2.986405</v>
      </c>
      <c r="BV15" s="732">
        <v>4.7745050000000004</v>
      </c>
    </row>
    <row r="16" spans="1:74" ht="11.1" customHeight="1" x14ac:dyDescent="0.2">
      <c r="A16" s="518" t="s">
        <v>1278</v>
      </c>
      <c r="B16" s="519" t="s">
        <v>83</v>
      </c>
      <c r="C16" s="731">
        <v>11.507872363000001</v>
      </c>
      <c r="D16" s="731">
        <v>8.6129886550000005</v>
      </c>
      <c r="E16" s="731">
        <v>8.4159833499999994</v>
      </c>
      <c r="F16" s="731">
        <v>6.2916242220000003</v>
      </c>
      <c r="G16" s="731">
        <v>7.5730387009999998</v>
      </c>
      <c r="H16" s="731">
        <v>10.653632353000001</v>
      </c>
      <c r="I16" s="731">
        <v>13.089709005</v>
      </c>
      <c r="J16" s="731">
        <v>12.583113904999999</v>
      </c>
      <c r="K16" s="731">
        <v>10.568908331999999</v>
      </c>
      <c r="L16" s="731">
        <v>7.8388102259999997</v>
      </c>
      <c r="M16" s="731">
        <v>8.8553502930000008</v>
      </c>
      <c r="N16" s="731">
        <v>10.291186894000001</v>
      </c>
      <c r="O16" s="731">
        <v>11.197939418000001</v>
      </c>
      <c r="P16" s="731">
        <v>8.992111092</v>
      </c>
      <c r="Q16" s="731">
        <v>7.7759517530000002</v>
      </c>
      <c r="R16" s="731">
        <v>6.8527925639999996</v>
      </c>
      <c r="S16" s="731">
        <v>7.9820408450000002</v>
      </c>
      <c r="T16" s="731">
        <v>9.6019945979999992</v>
      </c>
      <c r="U16" s="731">
        <v>12.749190668000001</v>
      </c>
      <c r="V16" s="731">
        <v>11.982065713000001</v>
      </c>
      <c r="W16" s="731">
        <v>9.4105957670000002</v>
      </c>
      <c r="X16" s="731">
        <v>8.1559127230000001</v>
      </c>
      <c r="Y16" s="731">
        <v>8.6981108490000008</v>
      </c>
      <c r="Z16" s="731">
        <v>10.409163187000001</v>
      </c>
      <c r="AA16" s="731">
        <v>9.2105268809999998</v>
      </c>
      <c r="AB16" s="731">
        <v>8.1972200999999991</v>
      </c>
      <c r="AC16" s="731">
        <v>7.3062333480000001</v>
      </c>
      <c r="AD16" s="731">
        <v>4.5441884469999998</v>
      </c>
      <c r="AE16" s="731">
        <v>5.4673752340000004</v>
      </c>
      <c r="AF16" s="731">
        <v>7.1618014490000004</v>
      </c>
      <c r="AG16" s="731">
        <v>8.8848850749999997</v>
      </c>
      <c r="AH16" s="731">
        <v>8.5845008109999998</v>
      </c>
      <c r="AI16" s="731">
        <v>7.3912624759999996</v>
      </c>
      <c r="AJ16" s="731">
        <v>5.0974664519999999</v>
      </c>
      <c r="AK16" s="731">
        <v>6.1641563909999997</v>
      </c>
      <c r="AL16" s="731">
        <v>5.9212464960000002</v>
      </c>
      <c r="AM16" s="731">
        <v>6.5197965770000001</v>
      </c>
      <c r="AN16" s="731">
        <v>5.8184587719999996</v>
      </c>
      <c r="AO16" s="731">
        <v>4.6904197700000001</v>
      </c>
      <c r="AP16" s="731">
        <v>3.8477666770000001</v>
      </c>
      <c r="AQ16" s="731">
        <v>5.0303258639999999</v>
      </c>
      <c r="AR16" s="731">
        <v>6.8489668019999996</v>
      </c>
      <c r="AS16" s="731">
        <v>9.6706029359999999</v>
      </c>
      <c r="AT16" s="731">
        <v>10.090489961999999</v>
      </c>
      <c r="AU16" s="731">
        <v>6.8943751080000002</v>
      </c>
      <c r="AV16" s="731">
        <v>5.8384608829999998</v>
      </c>
      <c r="AW16" s="731">
        <v>4.8446410000000002</v>
      </c>
      <c r="AX16" s="731">
        <v>5.3362689999999997</v>
      </c>
      <c r="AY16" s="732">
        <v>5.5993120000000003</v>
      </c>
      <c r="AZ16" s="732">
        <v>4.7853329999999996</v>
      </c>
      <c r="BA16" s="732">
        <v>5.3996040000000001</v>
      </c>
      <c r="BB16" s="732">
        <v>4.5472299999999999</v>
      </c>
      <c r="BC16" s="732">
        <v>5.7821020000000001</v>
      </c>
      <c r="BD16" s="732">
        <v>6.9433319999999998</v>
      </c>
      <c r="BE16" s="732">
        <v>9.9375009999999993</v>
      </c>
      <c r="BF16" s="732">
        <v>9.2278420000000008</v>
      </c>
      <c r="BG16" s="732">
        <v>5.6645570000000003</v>
      </c>
      <c r="BH16" s="732">
        <v>4.611904</v>
      </c>
      <c r="BI16" s="732">
        <v>5.0197729999999998</v>
      </c>
      <c r="BJ16" s="732">
        <v>6.2250059999999996</v>
      </c>
      <c r="BK16" s="732">
        <v>6.2302749999999998</v>
      </c>
      <c r="BL16" s="732">
        <v>5.8081990000000001</v>
      </c>
      <c r="BM16" s="732">
        <v>5.7555709999999998</v>
      </c>
      <c r="BN16" s="732">
        <v>4.309812</v>
      </c>
      <c r="BO16" s="732">
        <v>6.0572689999999998</v>
      </c>
      <c r="BP16" s="732">
        <v>7.3547140000000004</v>
      </c>
      <c r="BQ16" s="732">
        <v>10.16596</v>
      </c>
      <c r="BR16" s="732">
        <v>9.6589069999999992</v>
      </c>
      <c r="BS16" s="732">
        <v>6.1535149999999996</v>
      </c>
      <c r="BT16" s="732">
        <v>5.8028069999999996</v>
      </c>
      <c r="BU16" s="732">
        <v>5.4580890000000002</v>
      </c>
      <c r="BV16" s="732">
        <v>7.0400869999999998</v>
      </c>
    </row>
    <row r="17" spans="1:74" ht="11.1" customHeight="1" x14ac:dyDescent="0.2">
      <c r="A17" s="518" t="s">
        <v>1279</v>
      </c>
      <c r="B17" s="521" t="s">
        <v>86</v>
      </c>
      <c r="C17" s="731">
        <v>1.5131509999999999</v>
      </c>
      <c r="D17" s="731">
        <v>1.359829</v>
      </c>
      <c r="E17" s="731">
        <v>1.5055099999999999</v>
      </c>
      <c r="F17" s="731">
        <v>1.4472210000000001</v>
      </c>
      <c r="G17" s="731">
        <v>1.456167</v>
      </c>
      <c r="H17" s="731">
        <v>1.4352320000000001</v>
      </c>
      <c r="I17" s="731">
        <v>1.458178</v>
      </c>
      <c r="J17" s="731">
        <v>1.4747749999999999</v>
      </c>
      <c r="K17" s="731">
        <v>1.440158</v>
      </c>
      <c r="L17" s="731">
        <v>1.5050950000000001</v>
      </c>
      <c r="M17" s="731">
        <v>1.451654</v>
      </c>
      <c r="N17" s="731">
        <v>1.513754</v>
      </c>
      <c r="O17" s="731">
        <v>1.513188</v>
      </c>
      <c r="P17" s="731">
        <v>1.343213</v>
      </c>
      <c r="Q17" s="731">
        <v>1.3459890000000001</v>
      </c>
      <c r="R17" s="731">
        <v>0.56742400000000004</v>
      </c>
      <c r="S17" s="731">
        <v>0.89510699999999999</v>
      </c>
      <c r="T17" s="731">
        <v>1.3240860000000001</v>
      </c>
      <c r="U17" s="731">
        <v>1.4608840000000001</v>
      </c>
      <c r="V17" s="731">
        <v>1.4626920000000001</v>
      </c>
      <c r="W17" s="731">
        <v>1.3556140000000001</v>
      </c>
      <c r="X17" s="731">
        <v>0.90893299999999999</v>
      </c>
      <c r="Y17" s="731">
        <v>1.1152260000000001</v>
      </c>
      <c r="Z17" s="731">
        <v>1.508073</v>
      </c>
      <c r="AA17" s="731">
        <v>1.511528</v>
      </c>
      <c r="AB17" s="731">
        <v>1.3598589999999999</v>
      </c>
      <c r="AC17" s="731">
        <v>1.5056719999999999</v>
      </c>
      <c r="AD17" s="731">
        <v>1.4533860000000001</v>
      </c>
      <c r="AE17" s="731">
        <v>1.495071</v>
      </c>
      <c r="AF17" s="731">
        <v>1.4326239999999999</v>
      </c>
      <c r="AG17" s="731">
        <v>1.467462</v>
      </c>
      <c r="AH17" s="731">
        <v>1.4716</v>
      </c>
      <c r="AI17" s="731">
        <v>1.1383030000000001</v>
      </c>
      <c r="AJ17" s="731">
        <v>0.59143800000000002</v>
      </c>
      <c r="AK17" s="731">
        <v>1.26033</v>
      </c>
      <c r="AL17" s="731">
        <v>1.5120610000000001</v>
      </c>
      <c r="AM17" s="731">
        <v>1.5105420000000001</v>
      </c>
      <c r="AN17" s="731">
        <v>1.3472139999999999</v>
      </c>
      <c r="AO17" s="731">
        <v>1.501199</v>
      </c>
      <c r="AP17" s="731">
        <v>1.4584410000000001</v>
      </c>
      <c r="AQ17" s="731">
        <v>1.495144</v>
      </c>
      <c r="AR17" s="731">
        <v>1.4299109999999999</v>
      </c>
      <c r="AS17" s="731">
        <v>1.4595100000000001</v>
      </c>
      <c r="AT17" s="731">
        <v>1.4489190000000001</v>
      </c>
      <c r="AU17" s="731">
        <v>1.2873030000000001</v>
      </c>
      <c r="AV17" s="731">
        <v>0.98178100000000001</v>
      </c>
      <c r="AW17" s="731">
        <v>1.3801300000000001</v>
      </c>
      <c r="AX17" s="731">
        <v>1.5172099999999999</v>
      </c>
      <c r="AY17" s="732">
        <v>1.47898</v>
      </c>
      <c r="AZ17" s="732">
        <v>1.33585</v>
      </c>
      <c r="BA17" s="732">
        <v>1.0849299999999999</v>
      </c>
      <c r="BB17" s="732">
        <v>0.55861000000000005</v>
      </c>
      <c r="BC17" s="732">
        <v>1.28976</v>
      </c>
      <c r="BD17" s="732">
        <v>1.43127</v>
      </c>
      <c r="BE17" s="732">
        <v>1.47898</v>
      </c>
      <c r="BF17" s="732">
        <v>1.47898</v>
      </c>
      <c r="BG17" s="732">
        <v>1.43127</v>
      </c>
      <c r="BH17" s="732">
        <v>1.47898</v>
      </c>
      <c r="BI17" s="732">
        <v>1.43127</v>
      </c>
      <c r="BJ17" s="732">
        <v>1.47898</v>
      </c>
      <c r="BK17" s="732">
        <v>1.47898</v>
      </c>
      <c r="BL17" s="732">
        <v>1.33585</v>
      </c>
      <c r="BM17" s="732">
        <v>1.47898</v>
      </c>
      <c r="BN17" s="732">
        <v>1.43127</v>
      </c>
      <c r="BO17" s="732">
        <v>1.47898</v>
      </c>
      <c r="BP17" s="732">
        <v>1.43127</v>
      </c>
      <c r="BQ17" s="732">
        <v>1.47898</v>
      </c>
      <c r="BR17" s="732">
        <v>1.47898</v>
      </c>
      <c r="BS17" s="732">
        <v>0.96589000000000003</v>
      </c>
      <c r="BT17" s="732">
        <v>6.4610000000000001E-2</v>
      </c>
      <c r="BU17" s="732">
        <v>1.2437400000000001</v>
      </c>
      <c r="BV17" s="732">
        <v>1.47898</v>
      </c>
    </row>
    <row r="18" spans="1:74" ht="11.1" customHeight="1" x14ac:dyDescent="0.2">
      <c r="A18" s="518" t="s">
        <v>1280</v>
      </c>
      <c r="B18" s="521" t="s">
        <v>1229</v>
      </c>
      <c r="C18" s="731">
        <v>1.012226847</v>
      </c>
      <c r="D18" s="731">
        <v>0.82221510900000006</v>
      </c>
      <c r="E18" s="731">
        <v>0.903104554</v>
      </c>
      <c r="F18" s="731">
        <v>1.3013417860000001</v>
      </c>
      <c r="G18" s="731">
        <v>1.72582912</v>
      </c>
      <c r="H18" s="731">
        <v>1.3588962360000001</v>
      </c>
      <c r="I18" s="731">
        <v>1.6344661650000001</v>
      </c>
      <c r="J18" s="731">
        <v>1.2481675860000001</v>
      </c>
      <c r="K18" s="731">
        <v>0.96353450100000004</v>
      </c>
      <c r="L18" s="731">
        <v>1.1945750040000001</v>
      </c>
      <c r="M18" s="731">
        <v>0.99023996000000003</v>
      </c>
      <c r="N18" s="731">
        <v>1.043240132</v>
      </c>
      <c r="O18" s="731">
        <v>1.121909048</v>
      </c>
      <c r="P18" s="731">
        <v>1.044664518</v>
      </c>
      <c r="Q18" s="731">
        <v>1.1448424960000001</v>
      </c>
      <c r="R18" s="731">
        <v>1.3152457319999999</v>
      </c>
      <c r="S18" s="731">
        <v>1.2266688530000001</v>
      </c>
      <c r="T18" s="731">
        <v>1.2415167</v>
      </c>
      <c r="U18" s="731">
        <v>1.7224110859999999</v>
      </c>
      <c r="V18" s="731">
        <v>0.95005122099999995</v>
      </c>
      <c r="W18" s="731">
        <v>1.0326987839999999</v>
      </c>
      <c r="X18" s="731">
        <v>1.581065443</v>
      </c>
      <c r="Y18" s="731">
        <v>1.592087356</v>
      </c>
      <c r="Z18" s="731">
        <v>1.516608763</v>
      </c>
      <c r="AA18" s="731">
        <v>2.0846581139999998</v>
      </c>
      <c r="AB18" s="731">
        <v>1.8948305139999999</v>
      </c>
      <c r="AC18" s="731">
        <v>1.8421724159999999</v>
      </c>
      <c r="AD18" s="731">
        <v>2.218078014</v>
      </c>
      <c r="AE18" s="731">
        <v>2.573728317</v>
      </c>
      <c r="AF18" s="731">
        <v>1.9411821570000001</v>
      </c>
      <c r="AG18" s="731">
        <v>1.842510589</v>
      </c>
      <c r="AH18" s="731">
        <v>1.118697107</v>
      </c>
      <c r="AI18" s="731">
        <v>1.237283548</v>
      </c>
      <c r="AJ18" s="731">
        <v>1.2739121600000001</v>
      </c>
      <c r="AK18" s="731">
        <v>1.2394249740000001</v>
      </c>
      <c r="AL18" s="731">
        <v>1.2685640899999999</v>
      </c>
      <c r="AM18" s="731">
        <v>1.997651243</v>
      </c>
      <c r="AN18" s="731">
        <v>2.0719073570000002</v>
      </c>
      <c r="AO18" s="731">
        <v>1.791427334</v>
      </c>
      <c r="AP18" s="731">
        <v>1.5914535700000001</v>
      </c>
      <c r="AQ18" s="731">
        <v>2.2661629030000001</v>
      </c>
      <c r="AR18" s="731">
        <v>2.1056989289999999</v>
      </c>
      <c r="AS18" s="731">
        <v>2.0331521760000002</v>
      </c>
      <c r="AT18" s="731">
        <v>1.7664326610000001</v>
      </c>
      <c r="AU18" s="731">
        <v>1.3984353270000001</v>
      </c>
      <c r="AV18" s="731">
        <v>1.3180715199999999</v>
      </c>
      <c r="AW18" s="731">
        <v>1.119758</v>
      </c>
      <c r="AX18" s="731">
        <v>1.3738060000000001</v>
      </c>
      <c r="AY18" s="732">
        <v>1.425478</v>
      </c>
      <c r="AZ18" s="732">
        <v>1.4826220000000001</v>
      </c>
      <c r="BA18" s="732">
        <v>1.3508739999999999</v>
      </c>
      <c r="BB18" s="732">
        <v>1.189235</v>
      </c>
      <c r="BC18" s="732">
        <v>1.6785859999999999</v>
      </c>
      <c r="BD18" s="732">
        <v>1.6139019999999999</v>
      </c>
      <c r="BE18" s="732">
        <v>1.430817</v>
      </c>
      <c r="BF18" s="732">
        <v>1.564368</v>
      </c>
      <c r="BG18" s="732">
        <v>1.286141</v>
      </c>
      <c r="BH18" s="732">
        <v>1.2019359999999999</v>
      </c>
      <c r="BI18" s="732">
        <v>1.075326</v>
      </c>
      <c r="BJ18" s="732">
        <v>1.2705709999999999</v>
      </c>
      <c r="BK18" s="732">
        <v>1.3101400000000001</v>
      </c>
      <c r="BL18" s="732">
        <v>1.3073680000000001</v>
      </c>
      <c r="BM18" s="732">
        <v>1.2185520000000001</v>
      </c>
      <c r="BN18" s="732">
        <v>1.1554139999999999</v>
      </c>
      <c r="BO18" s="732">
        <v>1.554508</v>
      </c>
      <c r="BP18" s="732">
        <v>1.5274350000000001</v>
      </c>
      <c r="BQ18" s="732">
        <v>1.398263</v>
      </c>
      <c r="BR18" s="732">
        <v>1.511131</v>
      </c>
      <c r="BS18" s="732">
        <v>1.2410840000000001</v>
      </c>
      <c r="BT18" s="732">
        <v>1.199093</v>
      </c>
      <c r="BU18" s="732">
        <v>1.027844</v>
      </c>
      <c r="BV18" s="732">
        <v>1.2511829999999999</v>
      </c>
    </row>
    <row r="19" spans="1:74" ht="11.1" customHeight="1" x14ac:dyDescent="0.2">
      <c r="A19" s="518" t="s">
        <v>1281</v>
      </c>
      <c r="B19" s="521" t="s">
        <v>1332</v>
      </c>
      <c r="C19" s="731">
        <v>4.626301862</v>
      </c>
      <c r="D19" s="731">
        <v>4.8809969329999996</v>
      </c>
      <c r="E19" s="731">
        <v>5.9702599620000001</v>
      </c>
      <c r="F19" s="731">
        <v>5.8940326650000001</v>
      </c>
      <c r="G19" s="731">
        <v>5.1660230499999997</v>
      </c>
      <c r="H19" s="731">
        <v>4.8625161710000002</v>
      </c>
      <c r="I19" s="731">
        <v>3.922526001</v>
      </c>
      <c r="J19" s="731">
        <v>2.938646592</v>
      </c>
      <c r="K19" s="731">
        <v>4.9045390619999996</v>
      </c>
      <c r="L19" s="731">
        <v>6.3130097850000002</v>
      </c>
      <c r="M19" s="731">
        <v>5.5057711610000002</v>
      </c>
      <c r="N19" s="731">
        <v>5.9488138350000002</v>
      </c>
      <c r="O19" s="731">
        <v>6.4474280159999999</v>
      </c>
      <c r="P19" s="731">
        <v>5.5431707159999997</v>
      </c>
      <c r="Q19" s="731">
        <v>6.6648134719999996</v>
      </c>
      <c r="R19" s="731">
        <v>6.6004418979999997</v>
      </c>
      <c r="S19" s="731">
        <v>5.50554027</v>
      </c>
      <c r="T19" s="731">
        <v>6.4461680250000004</v>
      </c>
      <c r="U19" s="731">
        <v>3.282405019</v>
      </c>
      <c r="V19" s="731">
        <v>4.8544887360000004</v>
      </c>
      <c r="W19" s="731">
        <v>4.9882096029999996</v>
      </c>
      <c r="X19" s="731">
        <v>4.9476368900000001</v>
      </c>
      <c r="Y19" s="731">
        <v>5.3477310659999997</v>
      </c>
      <c r="Z19" s="731">
        <v>6.2703970590000004</v>
      </c>
      <c r="AA19" s="731">
        <v>6.1750362660000002</v>
      </c>
      <c r="AB19" s="731">
        <v>5.4867928240000001</v>
      </c>
      <c r="AC19" s="731">
        <v>6.6354452869999996</v>
      </c>
      <c r="AD19" s="731">
        <v>7.1882879590000002</v>
      </c>
      <c r="AE19" s="731">
        <v>6.1897921399999998</v>
      </c>
      <c r="AF19" s="731">
        <v>5.4111850050000001</v>
      </c>
      <c r="AG19" s="731">
        <v>5.7935688250000004</v>
      </c>
      <c r="AH19" s="731">
        <v>5.1643416340000003</v>
      </c>
      <c r="AI19" s="731">
        <v>7.2129898890000002</v>
      </c>
      <c r="AJ19" s="731">
        <v>7.8966682229999998</v>
      </c>
      <c r="AK19" s="731">
        <v>6.9504992970000004</v>
      </c>
      <c r="AL19" s="731">
        <v>7.1178733359999997</v>
      </c>
      <c r="AM19" s="731">
        <v>6.7516105639999999</v>
      </c>
      <c r="AN19" s="731">
        <v>6.7235321189999997</v>
      </c>
      <c r="AO19" s="731">
        <v>6.7900560380000003</v>
      </c>
      <c r="AP19" s="731">
        <v>7.0108748800000003</v>
      </c>
      <c r="AQ19" s="731">
        <v>6.423640593</v>
      </c>
      <c r="AR19" s="731">
        <v>7.9229808999999998</v>
      </c>
      <c r="AS19" s="731">
        <v>5.3960319160000001</v>
      </c>
      <c r="AT19" s="731">
        <v>5.5946995590000004</v>
      </c>
      <c r="AU19" s="731">
        <v>5.634010805</v>
      </c>
      <c r="AV19" s="731">
        <v>6.8202756310000003</v>
      </c>
      <c r="AW19" s="731">
        <v>7.5155450000000004</v>
      </c>
      <c r="AX19" s="731">
        <v>9.744847</v>
      </c>
      <c r="AY19" s="732">
        <v>9.0440280000000008</v>
      </c>
      <c r="AZ19" s="732">
        <v>7.4980089999999997</v>
      </c>
      <c r="BA19" s="732">
        <v>8.4816319999999994</v>
      </c>
      <c r="BB19" s="732">
        <v>8.3962059999999994</v>
      </c>
      <c r="BC19" s="732">
        <v>7.7879509999999996</v>
      </c>
      <c r="BD19" s="732">
        <v>9.7206150000000004</v>
      </c>
      <c r="BE19" s="732">
        <v>6.6797180000000003</v>
      </c>
      <c r="BF19" s="732">
        <v>6.4661419999999996</v>
      </c>
      <c r="BG19" s="732">
        <v>7.044683</v>
      </c>
      <c r="BH19" s="732">
        <v>8.0038260000000001</v>
      </c>
      <c r="BI19" s="732">
        <v>8.966977</v>
      </c>
      <c r="BJ19" s="732">
        <v>10.45462</v>
      </c>
      <c r="BK19" s="732">
        <v>9.8852630000000001</v>
      </c>
      <c r="BL19" s="732">
        <v>8.2211130000000008</v>
      </c>
      <c r="BM19" s="732">
        <v>9.4477279999999997</v>
      </c>
      <c r="BN19" s="732">
        <v>9.1106770000000008</v>
      </c>
      <c r="BO19" s="732">
        <v>8.4418989999999994</v>
      </c>
      <c r="BP19" s="732">
        <v>10.77192</v>
      </c>
      <c r="BQ19" s="732">
        <v>7.4312509999999996</v>
      </c>
      <c r="BR19" s="732">
        <v>6.9448569999999998</v>
      </c>
      <c r="BS19" s="732">
        <v>7.9552250000000004</v>
      </c>
      <c r="BT19" s="732">
        <v>8.7046659999999996</v>
      </c>
      <c r="BU19" s="732">
        <v>9.8223350000000007</v>
      </c>
      <c r="BV19" s="732">
        <v>10.53781</v>
      </c>
    </row>
    <row r="20" spans="1:74" ht="11.1" customHeight="1" x14ac:dyDescent="0.2">
      <c r="A20" s="518" t="s">
        <v>1282</v>
      </c>
      <c r="B20" s="519" t="s">
        <v>1333</v>
      </c>
      <c r="C20" s="731">
        <v>5.7195859000000002E-2</v>
      </c>
      <c r="D20" s="731">
        <v>5.2606525000000001E-2</v>
      </c>
      <c r="E20" s="731">
        <v>5.6870606999999997E-2</v>
      </c>
      <c r="F20" s="731">
        <v>7.8516069999999993E-2</v>
      </c>
      <c r="G20" s="731">
        <v>8.2342256000000003E-2</v>
      </c>
      <c r="H20" s="731">
        <v>8.4969394000000004E-2</v>
      </c>
      <c r="I20" s="731">
        <v>6.2306597999999998E-2</v>
      </c>
      <c r="J20" s="731">
        <v>8.6534711E-2</v>
      </c>
      <c r="K20" s="731">
        <v>6.9515562000000003E-2</v>
      </c>
      <c r="L20" s="731">
        <v>5.4480020999999997E-2</v>
      </c>
      <c r="M20" s="731">
        <v>7.2487661999999994E-2</v>
      </c>
      <c r="N20" s="731">
        <v>6.9500824000000003E-2</v>
      </c>
      <c r="O20" s="731">
        <v>7.2595086000000003E-2</v>
      </c>
      <c r="P20" s="731">
        <v>6.3828764999999996E-2</v>
      </c>
      <c r="Q20" s="731">
        <v>7.7079992E-2</v>
      </c>
      <c r="R20" s="731">
        <v>5.7678106E-2</v>
      </c>
      <c r="S20" s="731">
        <v>6.5053810000000004E-2</v>
      </c>
      <c r="T20" s="731">
        <v>7.3400749000000001E-2</v>
      </c>
      <c r="U20" s="731">
        <v>4.6648469999999997E-2</v>
      </c>
      <c r="V20" s="731">
        <v>4.6844838E-2</v>
      </c>
      <c r="W20" s="731">
        <v>4.6621172000000002E-2</v>
      </c>
      <c r="X20" s="731">
        <v>7.8715516999999999E-2</v>
      </c>
      <c r="Y20" s="731">
        <v>5.6734142000000001E-2</v>
      </c>
      <c r="Z20" s="731">
        <v>6.3329144000000004E-2</v>
      </c>
      <c r="AA20" s="731">
        <v>0.14507715600000001</v>
      </c>
      <c r="AB20" s="731">
        <v>0.117119444</v>
      </c>
      <c r="AC20" s="731">
        <v>0.122020931</v>
      </c>
      <c r="AD20" s="731">
        <v>0.157682082</v>
      </c>
      <c r="AE20" s="731">
        <v>0.13974636600000001</v>
      </c>
      <c r="AF20" s="731">
        <v>0.15107095800000001</v>
      </c>
      <c r="AG20" s="731">
        <v>7.7954124E-2</v>
      </c>
      <c r="AH20" s="731">
        <v>8.2625122999999995E-2</v>
      </c>
      <c r="AI20" s="731">
        <v>7.6321862000000004E-2</v>
      </c>
      <c r="AJ20" s="731">
        <v>4.4507710999999998E-2</v>
      </c>
      <c r="AK20" s="731">
        <v>8.4889093999999998E-2</v>
      </c>
      <c r="AL20" s="731">
        <v>9.5195134000000001E-2</v>
      </c>
      <c r="AM20" s="731">
        <v>5.0603755E-2</v>
      </c>
      <c r="AN20" s="731">
        <v>5.3434701000000001E-2</v>
      </c>
      <c r="AO20" s="731">
        <v>3.9932471999999997E-2</v>
      </c>
      <c r="AP20" s="731">
        <v>3.4179036000000003E-2</v>
      </c>
      <c r="AQ20" s="731">
        <v>2.7338643999999999E-2</v>
      </c>
      <c r="AR20" s="731">
        <v>3.3885643999999999E-2</v>
      </c>
      <c r="AS20" s="731">
        <v>3.1815718999999999E-2</v>
      </c>
      <c r="AT20" s="731">
        <v>3.4239802999999999E-2</v>
      </c>
      <c r="AU20" s="731">
        <v>2.8216354999999999E-2</v>
      </c>
      <c r="AV20" s="731">
        <v>4.3068559999999999E-2</v>
      </c>
      <c r="AW20" s="731">
        <v>8.0708199999999994E-2</v>
      </c>
      <c r="AX20" s="731">
        <v>9.7733700000000007E-2</v>
      </c>
      <c r="AY20" s="732">
        <v>4.8276300000000001E-2</v>
      </c>
      <c r="AZ20" s="732">
        <v>4.5225899999999999E-2</v>
      </c>
      <c r="BA20" s="732">
        <v>3.4233E-2</v>
      </c>
      <c r="BB20" s="732">
        <v>2.88501E-2</v>
      </c>
      <c r="BC20" s="732">
        <v>2.3757799999999999E-2</v>
      </c>
      <c r="BD20" s="732">
        <v>3.2957599999999997E-2</v>
      </c>
      <c r="BE20" s="732">
        <v>4.6719200000000004E-3</v>
      </c>
      <c r="BF20" s="732">
        <v>3.0841799999999999E-2</v>
      </c>
      <c r="BG20" s="732">
        <v>2.66138E-2</v>
      </c>
      <c r="BH20" s="732">
        <v>4.20122E-2</v>
      </c>
      <c r="BI20" s="732">
        <v>9.1193399999999994E-2</v>
      </c>
      <c r="BJ20" s="732">
        <v>0.11135</v>
      </c>
      <c r="BK20" s="732">
        <v>5.1490500000000002E-2</v>
      </c>
      <c r="BL20" s="732">
        <v>4.9396200000000001E-2</v>
      </c>
      <c r="BM20" s="732">
        <v>4.0056300000000003E-2</v>
      </c>
      <c r="BN20" s="732">
        <v>3.33122E-2</v>
      </c>
      <c r="BO20" s="732">
        <v>3.1251599999999997E-2</v>
      </c>
      <c r="BP20" s="732">
        <v>3.5038800000000002E-2</v>
      </c>
      <c r="BQ20" s="732">
        <v>2.8657000000000001E-3</v>
      </c>
      <c r="BR20" s="732">
        <v>3.4334900000000002E-2</v>
      </c>
      <c r="BS20" s="732">
        <v>2.4083500000000001E-2</v>
      </c>
      <c r="BT20" s="732">
        <v>4.3648699999999999E-2</v>
      </c>
      <c r="BU20" s="732">
        <v>9.1290800000000005E-2</v>
      </c>
      <c r="BV20" s="732">
        <v>0.1126968</v>
      </c>
    </row>
    <row r="21" spans="1:74" ht="11.1" customHeight="1" x14ac:dyDescent="0.2">
      <c r="A21" s="518" t="s">
        <v>1283</v>
      </c>
      <c r="B21" s="519" t="s">
        <v>1233</v>
      </c>
      <c r="C21" s="731">
        <v>22.180989594</v>
      </c>
      <c r="D21" s="731">
        <v>18.510435705999999</v>
      </c>
      <c r="E21" s="731">
        <v>20.397243699000001</v>
      </c>
      <c r="F21" s="731">
        <v>18.889890214000001</v>
      </c>
      <c r="G21" s="731">
        <v>20.430276816999999</v>
      </c>
      <c r="H21" s="731">
        <v>23.533092588999999</v>
      </c>
      <c r="I21" s="731">
        <v>27.054580674</v>
      </c>
      <c r="J21" s="731">
        <v>23.706554892</v>
      </c>
      <c r="K21" s="731">
        <v>22.075856479999999</v>
      </c>
      <c r="L21" s="731">
        <v>20.402873689</v>
      </c>
      <c r="M21" s="731">
        <v>19.839114410000001</v>
      </c>
      <c r="N21" s="731">
        <v>23.145132059000002</v>
      </c>
      <c r="O21" s="731">
        <v>24.504522401999999</v>
      </c>
      <c r="P21" s="731">
        <v>21.269189535999999</v>
      </c>
      <c r="Q21" s="731">
        <v>21.021892279999999</v>
      </c>
      <c r="R21" s="731">
        <v>19.789129897999999</v>
      </c>
      <c r="S21" s="731">
        <v>22.470375858000001</v>
      </c>
      <c r="T21" s="731">
        <v>25.675429205</v>
      </c>
      <c r="U21" s="731">
        <v>27.595875428999999</v>
      </c>
      <c r="V21" s="731">
        <v>26.366198677</v>
      </c>
      <c r="W21" s="731">
        <v>22.705608633000001</v>
      </c>
      <c r="X21" s="731">
        <v>20.518118444999999</v>
      </c>
      <c r="Y21" s="731">
        <v>21.313373014</v>
      </c>
      <c r="Z21" s="731">
        <v>23.592589643</v>
      </c>
      <c r="AA21" s="731">
        <v>24.155019126999999</v>
      </c>
      <c r="AB21" s="731">
        <v>21.753447084000001</v>
      </c>
      <c r="AC21" s="731">
        <v>22.072659384000001</v>
      </c>
      <c r="AD21" s="731">
        <v>19.783657045000002</v>
      </c>
      <c r="AE21" s="731">
        <v>21.029371763</v>
      </c>
      <c r="AF21" s="731">
        <v>22.749305573000001</v>
      </c>
      <c r="AG21" s="731">
        <v>26.392930464999999</v>
      </c>
      <c r="AH21" s="731">
        <v>25.523620874999999</v>
      </c>
      <c r="AI21" s="731">
        <v>23.908224606000001</v>
      </c>
      <c r="AJ21" s="731">
        <v>19.840354897000001</v>
      </c>
      <c r="AK21" s="731">
        <v>19.915978417000002</v>
      </c>
      <c r="AL21" s="731">
        <v>21.491647554</v>
      </c>
      <c r="AM21" s="731">
        <v>23.078058104</v>
      </c>
      <c r="AN21" s="731">
        <v>21.738812554999999</v>
      </c>
      <c r="AO21" s="731">
        <v>20.325213663</v>
      </c>
      <c r="AP21" s="731">
        <v>18.430166912000001</v>
      </c>
      <c r="AQ21" s="731">
        <v>20.290677187</v>
      </c>
      <c r="AR21" s="731">
        <v>25.085088651</v>
      </c>
      <c r="AS21" s="731">
        <v>28.304608245000001</v>
      </c>
      <c r="AT21" s="731">
        <v>27.150053586999999</v>
      </c>
      <c r="AU21" s="731">
        <v>21.533444634999999</v>
      </c>
      <c r="AV21" s="731">
        <v>20.413263057999998</v>
      </c>
      <c r="AW21" s="731">
        <v>18.246169999999999</v>
      </c>
      <c r="AX21" s="731">
        <v>22.712479999999999</v>
      </c>
      <c r="AY21" s="732">
        <v>22.305389999999999</v>
      </c>
      <c r="AZ21" s="732">
        <v>19.101870000000002</v>
      </c>
      <c r="BA21" s="732">
        <v>21.116959999999999</v>
      </c>
      <c r="BB21" s="732">
        <v>18.26914</v>
      </c>
      <c r="BC21" s="732">
        <v>20.628139999999998</v>
      </c>
      <c r="BD21" s="732">
        <v>25.223330000000001</v>
      </c>
      <c r="BE21" s="732">
        <v>27.786539999999999</v>
      </c>
      <c r="BF21" s="732">
        <v>26.661539999999999</v>
      </c>
      <c r="BG21" s="732">
        <v>21.44999</v>
      </c>
      <c r="BH21" s="732">
        <v>20.58372</v>
      </c>
      <c r="BI21" s="732">
        <v>20.053159999999998</v>
      </c>
      <c r="BJ21" s="732">
        <v>24.921320000000001</v>
      </c>
      <c r="BK21" s="732">
        <v>23.947849999999999</v>
      </c>
      <c r="BL21" s="732">
        <v>20.408560000000001</v>
      </c>
      <c r="BM21" s="732">
        <v>22.869250000000001</v>
      </c>
      <c r="BN21" s="732">
        <v>19.810289999999998</v>
      </c>
      <c r="BO21" s="732">
        <v>21.7819</v>
      </c>
      <c r="BP21" s="732">
        <v>26.42849</v>
      </c>
      <c r="BQ21" s="732">
        <v>28.822019999999998</v>
      </c>
      <c r="BR21" s="732">
        <v>27.668520000000001</v>
      </c>
      <c r="BS21" s="732">
        <v>22.49146</v>
      </c>
      <c r="BT21" s="732">
        <v>21.4603</v>
      </c>
      <c r="BU21" s="732">
        <v>20.6297</v>
      </c>
      <c r="BV21" s="732">
        <v>25.195260000000001</v>
      </c>
    </row>
    <row r="22" spans="1:74" ht="11.1" customHeight="1" x14ac:dyDescent="0.2">
      <c r="A22" s="518" t="s">
        <v>1284</v>
      </c>
      <c r="B22" s="519" t="s">
        <v>1334</v>
      </c>
      <c r="C22" s="731">
        <v>22.442992700000001</v>
      </c>
      <c r="D22" s="731">
        <v>18.730174578</v>
      </c>
      <c r="E22" s="731">
        <v>20.142356192000001</v>
      </c>
      <c r="F22" s="731">
        <v>18.454056488999999</v>
      </c>
      <c r="G22" s="731">
        <v>20.226458393000001</v>
      </c>
      <c r="H22" s="731">
        <v>23.396733358999999</v>
      </c>
      <c r="I22" s="731">
        <v>26.805203443</v>
      </c>
      <c r="J22" s="731">
        <v>23.682525817999998</v>
      </c>
      <c r="K22" s="731">
        <v>21.526847425</v>
      </c>
      <c r="L22" s="731">
        <v>19.331788</v>
      </c>
      <c r="M22" s="731">
        <v>18.739426327</v>
      </c>
      <c r="N22" s="731">
        <v>21.465488249</v>
      </c>
      <c r="O22" s="731">
        <v>23.908134917000002</v>
      </c>
      <c r="P22" s="731">
        <v>20.707682006999999</v>
      </c>
      <c r="Q22" s="731">
        <v>20.171271168000001</v>
      </c>
      <c r="R22" s="731">
        <v>19.491875826000001</v>
      </c>
      <c r="S22" s="731">
        <v>22.414790101000001</v>
      </c>
      <c r="T22" s="731">
        <v>25.127384163999999</v>
      </c>
      <c r="U22" s="731">
        <v>27.381334805000002</v>
      </c>
      <c r="V22" s="731">
        <v>26.213309669000001</v>
      </c>
      <c r="W22" s="731">
        <v>21.587743926000002</v>
      </c>
      <c r="X22" s="731">
        <v>19.923178801999999</v>
      </c>
      <c r="Y22" s="731">
        <v>20.818189017000002</v>
      </c>
      <c r="Z22" s="731">
        <v>23.180098224000002</v>
      </c>
      <c r="AA22" s="731">
        <v>23.553625958000001</v>
      </c>
      <c r="AB22" s="731">
        <v>21.462798282000001</v>
      </c>
      <c r="AC22" s="731">
        <v>19.603383865000001</v>
      </c>
      <c r="AD22" s="731">
        <v>18.774751022</v>
      </c>
      <c r="AE22" s="731">
        <v>19.977298358999999</v>
      </c>
      <c r="AF22" s="731">
        <v>21.570523247000001</v>
      </c>
      <c r="AG22" s="731">
        <v>26.133653571</v>
      </c>
      <c r="AH22" s="731">
        <v>26.343364219000001</v>
      </c>
      <c r="AI22" s="731">
        <v>23.768893901999999</v>
      </c>
      <c r="AJ22" s="731">
        <v>19.390659252999999</v>
      </c>
      <c r="AK22" s="731">
        <v>19.975716694999999</v>
      </c>
      <c r="AL22" s="731">
        <v>21.894760459</v>
      </c>
      <c r="AM22" s="731">
        <v>22.566102223000001</v>
      </c>
      <c r="AN22" s="731">
        <v>21.050652889999999</v>
      </c>
      <c r="AO22" s="731">
        <v>18.031172562999998</v>
      </c>
      <c r="AP22" s="731">
        <v>17.752941005</v>
      </c>
      <c r="AQ22" s="731">
        <v>18.738486695999999</v>
      </c>
      <c r="AR22" s="731">
        <v>23.487836313999999</v>
      </c>
      <c r="AS22" s="731">
        <v>27.336309319000001</v>
      </c>
      <c r="AT22" s="731">
        <v>26.570013394</v>
      </c>
      <c r="AU22" s="731">
        <v>20.950673445</v>
      </c>
      <c r="AV22" s="731">
        <v>19.64104</v>
      </c>
      <c r="AW22" s="731">
        <v>18.369779999999999</v>
      </c>
      <c r="AX22" s="731">
        <v>20.352270000000001</v>
      </c>
      <c r="AY22" s="732">
        <v>21.242889999999999</v>
      </c>
      <c r="AZ22" s="732">
        <v>18.352650000000001</v>
      </c>
      <c r="BA22" s="732">
        <v>18.882639999999999</v>
      </c>
      <c r="BB22" s="732">
        <v>17.90823</v>
      </c>
      <c r="BC22" s="732">
        <v>19.162610000000001</v>
      </c>
      <c r="BD22" s="732">
        <v>23.39753</v>
      </c>
      <c r="BE22" s="732">
        <v>27.085280000000001</v>
      </c>
      <c r="BF22" s="732">
        <v>26.19455</v>
      </c>
      <c r="BG22" s="732">
        <v>20.85069</v>
      </c>
      <c r="BH22" s="732">
        <v>19.410699999999999</v>
      </c>
      <c r="BI22" s="732">
        <v>19.28904</v>
      </c>
      <c r="BJ22" s="732">
        <v>22.794219999999999</v>
      </c>
      <c r="BK22" s="732">
        <v>22.40204</v>
      </c>
      <c r="BL22" s="732">
        <v>19.43046</v>
      </c>
      <c r="BM22" s="732">
        <v>19.87792</v>
      </c>
      <c r="BN22" s="732">
        <v>18.749320000000001</v>
      </c>
      <c r="BO22" s="732">
        <v>19.938289999999999</v>
      </c>
      <c r="BP22" s="732">
        <v>24.2912</v>
      </c>
      <c r="BQ22" s="732">
        <v>28.069839999999999</v>
      </c>
      <c r="BR22" s="732">
        <v>27.199850000000001</v>
      </c>
      <c r="BS22" s="732">
        <v>21.713819999999998</v>
      </c>
      <c r="BT22" s="732">
        <v>20.161190000000001</v>
      </c>
      <c r="BU22" s="732">
        <v>20.086069999999999</v>
      </c>
      <c r="BV22" s="732">
        <v>23.61552</v>
      </c>
    </row>
    <row r="23" spans="1:74" ht="11.1" customHeight="1" x14ac:dyDescent="0.2">
      <c r="A23" s="537"/>
      <c r="B23" s="131" t="s">
        <v>1344</v>
      </c>
      <c r="C23" s="243"/>
      <c r="D23" s="243"/>
      <c r="E23" s="243"/>
      <c r="F23" s="243"/>
      <c r="G23" s="243"/>
      <c r="H23" s="243"/>
      <c r="I23" s="243"/>
      <c r="J23" s="243"/>
      <c r="K23" s="243"/>
      <c r="L23" s="243"/>
      <c r="M23" s="243"/>
      <c r="N23" s="243"/>
      <c r="O23" s="243"/>
      <c r="P23" s="243"/>
      <c r="Q23" s="243"/>
      <c r="R23" s="243"/>
      <c r="S23" s="243"/>
      <c r="T23" s="243"/>
      <c r="U23" s="243"/>
      <c r="V23" s="243"/>
      <c r="W23" s="243"/>
      <c r="X23" s="243"/>
      <c r="Y23" s="243"/>
      <c r="Z23" s="243"/>
      <c r="AA23" s="243"/>
      <c r="AB23" s="243"/>
      <c r="AC23" s="243"/>
      <c r="AD23" s="243"/>
      <c r="AE23" s="243"/>
      <c r="AF23" s="243"/>
      <c r="AG23" s="243"/>
      <c r="AH23" s="243"/>
      <c r="AI23" s="243"/>
      <c r="AJ23" s="243"/>
      <c r="AK23" s="243"/>
      <c r="AL23" s="243"/>
      <c r="AM23" s="243"/>
      <c r="AN23" s="243"/>
      <c r="AO23" s="243"/>
      <c r="AP23" s="243"/>
      <c r="AQ23" s="243"/>
      <c r="AR23" s="243"/>
      <c r="AS23" s="243"/>
      <c r="AT23" s="243"/>
      <c r="AU23" s="243"/>
      <c r="AV23" s="243"/>
      <c r="AW23" s="243"/>
      <c r="AX23" s="243"/>
      <c r="AY23" s="342"/>
      <c r="AZ23" s="342"/>
      <c r="BA23" s="342"/>
      <c r="BB23" s="342"/>
      <c r="BC23" s="342"/>
      <c r="BD23" s="342"/>
      <c r="BE23" s="342"/>
      <c r="BF23" s="342"/>
      <c r="BG23" s="342"/>
      <c r="BH23" s="342"/>
      <c r="BI23" s="342"/>
      <c r="BJ23" s="342"/>
      <c r="BK23" s="342"/>
      <c r="BL23" s="342"/>
      <c r="BM23" s="342"/>
      <c r="BN23" s="342"/>
      <c r="BO23" s="342"/>
      <c r="BP23" s="342"/>
      <c r="BQ23" s="342"/>
      <c r="BR23" s="342"/>
      <c r="BS23" s="342"/>
      <c r="BT23" s="342"/>
      <c r="BU23" s="342"/>
      <c r="BV23" s="342"/>
    </row>
    <row r="24" spans="1:74" ht="11.1" customHeight="1" x14ac:dyDescent="0.2">
      <c r="A24" s="518" t="s">
        <v>1285</v>
      </c>
      <c r="B24" s="519" t="s">
        <v>84</v>
      </c>
      <c r="C24" s="731">
        <v>8.1007372669999995</v>
      </c>
      <c r="D24" s="731">
        <v>7.2311945809999996</v>
      </c>
      <c r="E24" s="731">
        <v>8.9717860189999996</v>
      </c>
      <c r="F24" s="731">
        <v>8.7260016040000004</v>
      </c>
      <c r="G24" s="731">
        <v>10.53015583</v>
      </c>
      <c r="H24" s="731">
        <v>15.185772160000001</v>
      </c>
      <c r="I24" s="731">
        <v>19.377884156</v>
      </c>
      <c r="J24" s="731">
        <v>18.234258376</v>
      </c>
      <c r="K24" s="731">
        <v>13.292079806</v>
      </c>
      <c r="L24" s="731">
        <v>10.750955014000001</v>
      </c>
      <c r="M24" s="731">
        <v>8.1137963759999998</v>
      </c>
      <c r="N24" s="731">
        <v>11.153471573999999</v>
      </c>
      <c r="O24" s="731">
        <v>12.129506975</v>
      </c>
      <c r="P24" s="731">
        <v>10.827260427000001</v>
      </c>
      <c r="Q24" s="731">
        <v>10.824777181</v>
      </c>
      <c r="R24" s="731">
        <v>10.141401366</v>
      </c>
      <c r="S24" s="731">
        <v>14.841710473999999</v>
      </c>
      <c r="T24" s="731">
        <v>16.525805859999998</v>
      </c>
      <c r="U24" s="731">
        <v>21.372796564000001</v>
      </c>
      <c r="V24" s="731">
        <v>19.728402294999999</v>
      </c>
      <c r="W24" s="731">
        <v>15.909548552</v>
      </c>
      <c r="X24" s="731">
        <v>12.331142767999999</v>
      </c>
      <c r="Y24" s="731">
        <v>10.219817469000001</v>
      </c>
      <c r="Z24" s="731">
        <v>11.927381418</v>
      </c>
      <c r="AA24" s="731">
        <v>13.217144187000001</v>
      </c>
      <c r="AB24" s="731">
        <v>10.247560302</v>
      </c>
      <c r="AC24" s="731">
        <v>11.487813322999999</v>
      </c>
      <c r="AD24" s="731">
        <v>10.81202667</v>
      </c>
      <c r="AE24" s="731">
        <v>14.829761499</v>
      </c>
      <c r="AF24" s="731">
        <v>17.724638408000001</v>
      </c>
      <c r="AG24" s="731">
        <v>20.639015374</v>
      </c>
      <c r="AH24" s="731">
        <v>23.322893069999999</v>
      </c>
      <c r="AI24" s="731">
        <v>19.789741634999999</v>
      </c>
      <c r="AJ24" s="731">
        <v>14.100623533</v>
      </c>
      <c r="AK24" s="731">
        <v>12.128745172</v>
      </c>
      <c r="AL24" s="731">
        <v>13.441653422</v>
      </c>
      <c r="AM24" s="731">
        <v>12.621305782</v>
      </c>
      <c r="AN24" s="731">
        <v>12.429681152000001</v>
      </c>
      <c r="AO24" s="731">
        <v>12.182116976</v>
      </c>
      <c r="AP24" s="731">
        <v>11.158604281000001</v>
      </c>
      <c r="AQ24" s="731">
        <v>14.211745455999999</v>
      </c>
      <c r="AR24" s="731">
        <v>16.709099827999999</v>
      </c>
      <c r="AS24" s="731">
        <v>21.310296961999999</v>
      </c>
      <c r="AT24" s="731">
        <v>20.998086749999999</v>
      </c>
      <c r="AU24" s="731">
        <v>16.974187787999998</v>
      </c>
      <c r="AV24" s="731">
        <v>14.456444632</v>
      </c>
      <c r="AW24" s="731">
        <v>11.2652</v>
      </c>
      <c r="AX24" s="731">
        <v>10.865600000000001</v>
      </c>
      <c r="AY24" s="732">
        <v>9.557518</v>
      </c>
      <c r="AZ24" s="732">
        <v>7.8717290000000002</v>
      </c>
      <c r="BA24" s="732">
        <v>7.4983880000000003</v>
      </c>
      <c r="BB24" s="732">
        <v>8.3665470000000006</v>
      </c>
      <c r="BC24" s="732">
        <v>9.90076</v>
      </c>
      <c r="BD24" s="732">
        <v>12.962859999999999</v>
      </c>
      <c r="BE24" s="732">
        <v>15.373139999999999</v>
      </c>
      <c r="BF24" s="732">
        <v>15.18932</v>
      </c>
      <c r="BG24" s="732">
        <v>13.97845</v>
      </c>
      <c r="BH24" s="732">
        <v>9.1422989999999995</v>
      </c>
      <c r="BI24" s="732">
        <v>9.7590059999999994</v>
      </c>
      <c r="BJ24" s="732">
        <v>9.9769109999999994</v>
      </c>
      <c r="BK24" s="732">
        <v>7.9388930000000002</v>
      </c>
      <c r="BL24" s="732">
        <v>6.2821660000000001</v>
      </c>
      <c r="BM24" s="732">
        <v>5.9304300000000003</v>
      </c>
      <c r="BN24" s="732">
        <v>6.7797850000000004</v>
      </c>
      <c r="BO24" s="732">
        <v>8.2152879999999993</v>
      </c>
      <c r="BP24" s="732">
        <v>10.900700000000001</v>
      </c>
      <c r="BQ24" s="732">
        <v>13.09854</v>
      </c>
      <c r="BR24" s="732">
        <v>13.12795</v>
      </c>
      <c r="BS24" s="732">
        <v>11.9687</v>
      </c>
      <c r="BT24" s="732">
        <v>8.2611690000000007</v>
      </c>
      <c r="BU24" s="732">
        <v>8.097486</v>
      </c>
      <c r="BV24" s="732">
        <v>9.2585460000000008</v>
      </c>
    </row>
    <row r="25" spans="1:74" ht="11.1" customHeight="1" x14ac:dyDescent="0.2">
      <c r="A25" s="518" t="s">
        <v>1286</v>
      </c>
      <c r="B25" s="519" t="s">
        <v>83</v>
      </c>
      <c r="C25" s="731">
        <v>9.5854840649999993</v>
      </c>
      <c r="D25" s="731">
        <v>6.8699275059999998</v>
      </c>
      <c r="E25" s="731">
        <v>7.0599018210000004</v>
      </c>
      <c r="F25" s="731">
        <v>8.7294702449999999</v>
      </c>
      <c r="G25" s="731">
        <v>9.7714721739999995</v>
      </c>
      <c r="H25" s="731">
        <v>10.588542476000001</v>
      </c>
      <c r="I25" s="731">
        <v>11.368415361</v>
      </c>
      <c r="J25" s="731">
        <v>10.931801458000001</v>
      </c>
      <c r="K25" s="731">
        <v>10.562481379999999</v>
      </c>
      <c r="L25" s="731">
        <v>9.4070835049999992</v>
      </c>
      <c r="M25" s="731">
        <v>9.2351229519999993</v>
      </c>
      <c r="N25" s="731">
        <v>9.2701194269999991</v>
      </c>
      <c r="O25" s="731">
        <v>8.5557527110000002</v>
      </c>
      <c r="P25" s="731">
        <v>5.6156506129999997</v>
      </c>
      <c r="Q25" s="731">
        <v>4.7243304750000004</v>
      </c>
      <c r="R25" s="731">
        <v>6.0033227929999997</v>
      </c>
      <c r="S25" s="731">
        <v>7.5272035720000003</v>
      </c>
      <c r="T25" s="731">
        <v>8.4202133900000007</v>
      </c>
      <c r="U25" s="731">
        <v>8.949263942</v>
      </c>
      <c r="V25" s="731">
        <v>9.109498662</v>
      </c>
      <c r="W25" s="731">
        <v>8.3900522550000005</v>
      </c>
      <c r="X25" s="731">
        <v>7.8087316009999999</v>
      </c>
      <c r="Y25" s="731">
        <v>7.56462127</v>
      </c>
      <c r="Z25" s="731">
        <v>7.1772593149999997</v>
      </c>
      <c r="AA25" s="731">
        <v>6.2022458049999996</v>
      </c>
      <c r="AB25" s="731">
        <v>5.733474556</v>
      </c>
      <c r="AC25" s="731">
        <v>5.6305125450000002</v>
      </c>
      <c r="AD25" s="731">
        <v>4.8782187209999996</v>
      </c>
      <c r="AE25" s="731">
        <v>6.2087459269999998</v>
      </c>
      <c r="AF25" s="731">
        <v>6.6644000590000001</v>
      </c>
      <c r="AG25" s="731">
        <v>7.2204106880000003</v>
      </c>
      <c r="AH25" s="731">
        <v>6.8850594960000002</v>
      </c>
      <c r="AI25" s="731">
        <v>6.8122827880000001</v>
      </c>
      <c r="AJ25" s="731">
        <v>5.9943344139999999</v>
      </c>
      <c r="AK25" s="731">
        <v>5.4558301079999998</v>
      </c>
      <c r="AL25" s="731">
        <v>5.1476972280000002</v>
      </c>
      <c r="AM25" s="731">
        <v>4.5846502710000001</v>
      </c>
      <c r="AN25" s="731">
        <v>4.1376341209999996</v>
      </c>
      <c r="AO25" s="731">
        <v>4.3943095210000003</v>
      </c>
      <c r="AP25" s="731">
        <v>5.0645647770000002</v>
      </c>
      <c r="AQ25" s="731">
        <v>5.0921147739999997</v>
      </c>
      <c r="AR25" s="731">
        <v>5.6894726200000001</v>
      </c>
      <c r="AS25" s="731">
        <v>6.5572568929999999</v>
      </c>
      <c r="AT25" s="731">
        <v>7.2227044979999997</v>
      </c>
      <c r="AU25" s="731">
        <v>6.5388102220000004</v>
      </c>
      <c r="AV25" s="731">
        <v>5.9777199960000003</v>
      </c>
      <c r="AW25" s="731">
        <v>5.8265669999999998</v>
      </c>
      <c r="AX25" s="731">
        <v>5.544683</v>
      </c>
      <c r="AY25" s="732">
        <v>6.4859410000000004</v>
      </c>
      <c r="AZ25" s="732">
        <v>5.4020260000000002</v>
      </c>
      <c r="BA25" s="732">
        <v>5.4670670000000001</v>
      </c>
      <c r="BB25" s="732">
        <v>5.7627430000000004</v>
      </c>
      <c r="BC25" s="732">
        <v>6.5997640000000004</v>
      </c>
      <c r="BD25" s="732">
        <v>7.1634659999999997</v>
      </c>
      <c r="BE25" s="732">
        <v>8.3648159999999994</v>
      </c>
      <c r="BF25" s="732">
        <v>8.5393159999999995</v>
      </c>
      <c r="BG25" s="732">
        <v>7.4093540000000004</v>
      </c>
      <c r="BH25" s="732">
        <v>7.2221539999999997</v>
      </c>
      <c r="BI25" s="732">
        <v>4.9521540000000002</v>
      </c>
      <c r="BJ25" s="732">
        <v>5.3149179999999996</v>
      </c>
      <c r="BK25" s="732">
        <v>6.5132320000000004</v>
      </c>
      <c r="BL25" s="732">
        <v>5.7941320000000003</v>
      </c>
      <c r="BM25" s="732">
        <v>5.5201370000000001</v>
      </c>
      <c r="BN25" s="732">
        <v>5.5262719999999996</v>
      </c>
      <c r="BO25" s="732">
        <v>6.5537489999999998</v>
      </c>
      <c r="BP25" s="732">
        <v>7.5016999999999996</v>
      </c>
      <c r="BQ25" s="732">
        <v>8.6181219999999996</v>
      </c>
      <c r="BR25" s="732">
        <v>8.7254149999999999</v>
      </c>
      <c r="BS25" s="732">
        <v>7.6094239999999997</v>
      </c>
      <c r="BT25" s="732">
        <v>6.9842209999999998</v>
      </c>
      <c r="BU25" s="732">
        <v>5.3075999999999999</v>
      </c>
      <c r="BV25" s="732">
        <v>5.9200910000000002</v>
      </c>
    </row>
    <row r="26" spans="1:74" ht="11.1" customHeight="1" x14ac:dyDescent="0.2">
      <c r="A26" s="518" t="s">
        <v>1287</v>
      </c>
      <c r="B26" s="521" t="s">
        <v>86</v>
      </c>
      <c r="C26" s="731">
        <v>3.8144209999999998</v>
      </c>
      <c r="D26" s="731">
        <v>3.4328650000000001</v>
      </c>
      <c r="E26" s="731">
        <v>3.2878240000000001</v>
      </c>
      <c r="F26" s="731">
        <v>1.85107</v>
      </c>
      <c r="G26" s="731">
        <v>3.5526369999999998</v>
      </c>
      <c r="H26" s="731">
        <v>2.8256199999999998</v>
      </c>
      <c r="I26" s="731">
        <v>2.8213979999999999</v>
      </c>
      <c r="J26" s="731">
        <v>3.361116</v>
      </c>
      <c r="K26" s="731">
        <v>3.5037219999999998</v>
      </c>
      <c r="L26" s="731">
        <v>3.0472939999999999</v>
      </c>
      <c r="M26" s="731">
        <v>3.293498</v>
      </c>
      <c r="N26" s="731">
        <v>3.789936</v>
      </c>
      <c r="O26" s="731">
        <v>3.8085140000000002</v>
      </c>
      <c r="P26" s="731">
        <v>3.432375</v>
      </c>
      <c r="Q26" s="731">
        <v>3.5376690000000002</v>
      </c>
      <c r="R26" s="731">
        <v>2.7913800000000002</v>
      </c>
      <c r="S26" s="731">
        <v>3.7569159999999999</v>
      </c>
      <c r="T26" s="731">
        <v>3.6040100000000002</v>
      </c>
      <c r="U26" s="731">
        <v>3.7046139999999999</v>
      </c>
      <c r="V26" s="731">
        <v>3.6559360000000001</v>
      </c>
      <c r="W26" s="731">
        <v>3.5876730000000001</v>
      </c>
      <c r="X26" s="731">
        <v>2.90266</v>
      </c>
      <c r="Y26" s="731">
        <v>3.2945500000000001</v>
      </c>
      <c r="Z26" s="731">
        <v>3.109442</v>
      </c>
      <c r="AA26" s="731">
        <v>3.2286229999999998</v>
      </c>
      <c r="AB26" s="731">
        <v>3.4301110000000001</v>
      </c>
      <c r="AC26" s="731">
        <v>3.7206229999999998</v>
      </c>
      <c r="AD26" s="731">
        <v>3.2512400000000001</v>
      </c>
      <c r="AE26" s="731">
        <v>2.933249</v>
      </c>
      <c r="AF26" s="731">
        <v>3.600193</v>
      </c>
      <c r="AG26" s="731">
        <v>3.7037710000000001</v>
      </c>
      <c r="AH26" s="731">
        <v>3.6901869999999999</v>
      </c>
      <c r="AI26" s="731">
        <v>3.581048</v>
      </c>
      <c r="AJ26" s="731">
        <v>2.8721549999999998</v>
      </c>
      <c r="AK26" s="731">
        <v>3.497306</v>
      </c>
      <c r="AL26" s="731">
        <v>3.789501</v>
      </c>
      <c r="AM26" s="731">
        <v>3.7118679999999999</v>
      </c>
      <c r="AN26" s="731">
        <v>3.5480139999999998</v>
      </c>
      <c r="AO26" s="731">
        <v>3.1865260000000002</v>
      </c>
      <c r="AP26" s="731">
        <v>2.6729599999999998</v>
      </c>
      <c r="AQ26" s="731">
        <v>3.3859940000000002</v>
      </c>
      <c r="AR26" s="731">
        <v>3.6130110000000002</v>
      </c>
      <c r="AS26" s="731">
        <v>3.7159200000000001</v>
      </c>
      <c r="AT26" s="731">
        <v>3.6970000000000001</v>
      </c>
      <c r="AU26" s="731">
        <v>3.6033080000000002</v>
      </c>
      <c r="AV26" s="731">
        <v>3.1025360000000002</v>
      </c>
      <c r="AW26" s="731">
        <v>3.47573</v>
      </c>
      <c r="AX26" s="731">
        <v>3.8056100000000002</v>
      </c>
      <c r="AY26" s="732">
        <v>3.6951999999999998</v>
      </c>
      <c r="AZ26" s="732">
        <v>3.3376000000000001</v>
      </c>
      <c r="BA26" s="732">
        <v>3.6951999999999998</v>
      </c>
      <c r="BB26" s="732">
        <v>2.7297099999999999</v>
      </c>
      <c r="BC26" s="732">
        <v>3.5406</v>
      </c>
      <c r="BD26" s="732">
        <v>3.5760000000000001</v>
      </c>
      <c r="BE26" s="732">
        <v>3.6951999999999998</v>
      </c>
      <c r="BF26" s="732">
        <v>3.6951999999999998</v>
      </c>
      <c r="BG26" s="732">
        <v>2.9252699999999998</v>
      </c>
      <c r="BH26" s="732">
        <v>2.64242</v>
      </c>
      <c r="BI26" s="732">
        <v>3.2160500000000001</v>
      </c>
      <c r="BJ26" s="732">
        <v>3.6951999999999998</v>
      </c>
      <c r="BK26" s="732">
        <v>3.6951999999999998</v>
      </c>
      <c r="BL26" s="732">
        <v>3.3376000000000001</v>
      </c>
      <c r="BM26" s="732">
        <v>3.6951999999999998</v>
      </c>
      <c r="BN26" s="732">
        <v>2.9190700000000001</v>
      </c>
      <c r="BO26" s="732">
        <v>3.4992700000000001</v>
      </c>
      <c r="BP26" s="732">
        <v>3.5760000000000001</v>
      </c>
      <c r="BQ26" s="732">
        <v>3.6951999999999998</v>
      </c>
      <c r="BR26" s="732">
        <v>3.6951999999999998</v>
      </c>
      <c r="BS26" s="732">
        <v>3.5760000000000001</v>
      </c>
      <c r="BT26" s="732">
        <v>2.81637</v>
      </c>
      <c r="BU26" s="732">
        <v>3.46</v>
      </c>
      <c r="BV26" s="732">
        <v>3.6951999999999998</v>
      </c>
    </row>
    <row r="27" spans="1:74" ht="11.1" customHeight="1" x14ac:dyDescent="0.2">
      <c r="A27" s="518" t="s">
        <v>1288</v>
      </c>
      <c r="B27" s="521" t="s">
        <v>1229</v>
      </c>
      <c r="C27" s="731">
        <v>7.3927754999999998E-2</v>
      </c>
      <c r="D27" s="731">
        <v>6.9500775000000001E-2</v>
      </c>
      <c r="E27" s="731">
        <v>6.7014406999999998E-2</v>
      </c>
      <c r="F27" s="731">
        <v>5.3897896000000001E-2</v>
      </c>
      <c r="G27" s="731">
        <v>6.2060175000000002E-2</v>
      </c>
      <c r="H27" s="731">
        <v>7.0949612999999995E-2</v>
      </c>
      <c r="I27" s="731">
        <v>8.2220473000000002E-2</v>
      </c>
      <c r="J27" s="731">
        <v>6.2182614999999997E-2</v>
      </c>
      <c r="K27" s="731">
        <v>8.8684519000000003E-2</v>
      </c>
      <c r="L27" s="731">
        <v>7.2961193999999993E-2</v>
      </c>
      <c r="M27" s="731">
        <v>6.3604964999999999E-2</v>
      </c>
      <c r="N27" s="731">
        <v>7.0950612999999996E-2</v>
      </c>
      <c r="O27" s="731">
        <v>7.3217634000000004E-2</v>
      </c>
      <c r="P27" s="731">
        <v>7.2152162000000006E-2</v>
      </c>
      <c r="Q27" s="731">
        <v>7.3193202999999998E-2</v>
      </c>
      <c r="R27" s="731">
        <v>7.7740136000000001E-2</v>
      </c>
      <c r="S27" s="731">
        <v>8.7064186000000002E-2</v>
      </c>
      <c r="T27" s="731">
        <v>7.9056879999999996E-2</v>
      </c>
      <c r="U27" s="731">
        <v>6.8212685999999995E-2</v>
      </c>
      <c r="V27" s="731">
        <v>6.0174445E-2</v>
      </c>
      <c r="W27" s="731">
        <v>5.1038485000000001E-2</v>
      </c>
      <c r="X27" s="731">
        <v>4.8326088000000003E-2</v>
      </c>
      <c r="Y27" s="731">
        <v>5.6574008000000002E-2</v>
      </c>
      <c r="Z27" s="731">
        <v>6.1211086999999997E-2</v>
      </c>
      <c r="AA27" s="731">
        <v>7.9355413E-2</v>
      </c>
      <c r="AB27" s="731">
        <v>0.12574712499999999</v>
      </c>
      <c r="AC27" s="731">
        <v>5.0425216000000002E-2</v>
      </c>
      <c r="AD27" s="731">
        <v>9.2701317000000005E-2</v>
      </c>
      <c r="AE27" s="731">
        <v>0.107377139</v>
      </c>
      <c r="AF27" s="731">
        <v>6.5425364E-2</v>
      </c>
      <c r="AG27" s="731">
        <v>0.10296158</v>
      </c>
      <c r="AH27" s="731">
        <v>4.7683756000000001E-2</v>
      </c>
      <c r="AI27" s="731">
        <v>5.0468671999999999E-2</v>
      </c>
      <c r="AJ27" s="731">
        <v>4.75912E-2</v>
      </c>
      <c r="AK27" s="731">
        <v>4.4301047000000003E-2</v>
      </c>
      <c r="AL27" s="731">
        <v>3.6501170999999999E-2</v>
      </c>
      <c r="AM27" s="731">
        <v>0.105045604</v>
      </c>
      <c r="AN27" s="731">
        <v>0.119654723</v>
      </c>
      <c r="AO27" s="731">
        <v>0.120262313</v>
      </c>
      <c r="AP27" s="731">
        <v>0.108019326</v>
      </c>
      <c r="AQ27" s="731">
        <v>0.10718000900000001</v>
      </c>
      <c r="AR27" s="731">
        <v>8.8335255000000001E-2</v>
      </c>
      <c r="AS27" s="731">
        <v>9.1215820000000003E-2</v>
      </c>
      <c r="AT27" s="731">
        <v>9.7934591000000001E-2</v>
      </c>
      <c r="AU27" s="731">
        <v>6.6708324999999999E-2</v>
      </c>
      <c r="AV27" s="731">
        <v>4.2099504000000003E-2</v>
      </c>
      <c r="AW27" s="731">
        <v>4.0666800000000003E-2</v>
      </c>
      <c r="AX27" s="731">
        <v>5.6224999999999997E-2</v>
      </c>
      <c r="AY27" s="732">
        <v>6.3676700000000003E-2</v>
      </c>
      <c r="AZ27" s="732">
        <v>7.6182600000000003E-2</v>
      </c>
      <c r="BA27" s="732">
        <v>8.8898099999999994E-2</v>
      </c>
      <c r="BB27" s="732">
        <v>6.7802699999999994E-2</v>
      </c>
      <c r="BC27" s="732">
        <v>6.3745599999999999E-2</v>
      </c>
      <c r="BD27" s="732">
        <v>5.80619E-2</v>
      </c>
      <c r="BE27" s="732">
        <v>1.1723799999999999E-2</v>
      </c>
      <c r="BF27" s="732">
        <v>8.7491899999999997E-2</v>
      </c>
      <c r="BG27" s="732">
        <v>6.0039299999999997E-2</v>
      </c>
      <c r="BH27" s="732">
        <v>3.7006400000000002E-2</v>
      </c>
      <c r="BI27" s="732">
        <v>3.8321599999999997E-2</v>
      </c>
      <c r="BJ27" s="732">
        <v>5.2835699999999999E-2</v>
      </c>
      <c r="BK27" s="732">
        <v>5.6494200000000001E-2</v>
      </c>
      <c r="BL27" s="732">
        <v>6.41351E-2</v>
      </c>
      <c r="BM27" s="732">
        <v>7.8941700000000004E-2</v>
      </c>
      <c r="BN27" s="732">
        <v>6.72238E-2</v>
      </c>
      <c r="BO27" s="732">
        <v>5.49715E-2</v>
      </c>
      <c r="BP27" s="732">
        <v>5.35442E-2</v>
      </c>
      <c r="BQ27" s="732">
        <v>1.13218E-2</v>
      </c>
      <c r="BR27" s="732">
        <v>8.3037899999999998E-2</v>
      </c>
      <c r="BS27" s="732">
        <v>5.5557500000000003E-2</v>
      </c>
      <c r="BT27" s="732">
        <v>3.63261E-2</v>
      </c>
      <c r="BU27" s="732">
        <v>3.3870699999999997E-2</v>
      </c>
      <c r="BV27" s="732">
        <v>5.24009E-2</v>
      </c>
    </row>
    <row r="28" spans="1:74" ht="11.1" customHeight="1" x14ac:dyDescent="0.2">
      <c r="A28" s="518" t="s">
        <v>1289</v>
      </c>
      <c r="B28" s="521" t="s">
        <v>1332</v>
      </c>
      <c r="C28" s="731">
        <v>5.3675252200000001</v>
      </c>
      <c r="D28" s="731">
        <v>5.2939626640000004</v>
      </c>
      <c r="E28" s="731">
        <v>6.5535879819999998</v>
      </c>
      <c r="F28" s="731">
        <v>6.4729860009999998</v>
      </c>
      <c r="G28" s="731">
        <v>6.0344368739999998</v>
      </c>
      <c r="H28" s="731">
        <v>4.6991769269999999</v>
      </c>
      <c r="I28" s="731">
        <v>4.4174432560000003</v>
      </c>
      <c r="J28" s="731">
        <v>3.634341279</v>
      </c>
      <c r="K28" s="731">
        <v>4.6213813850000003</v>
      </c>
      <c r="L28" s="731">
        <v>5.9115046649999998</v>
      </c>
      <c r="M28" s="731">
        <v>5.8278387040000004</v>
      </c>
      <c r="N28" s="731">
        <v>5.3565990369999996</v>
      </c>
      <c r="O28" s="731">
        <v>6.313338763</v>
      </c>
      <c r="P28" s="731">
        <v>5.7757154890000004</v>
      </c>
      <c r="Q28" s="731">
        <v>6.9079813110000003</v>
      </c>
      <c r="R28" s="731">
        <v>7.1674907250000004</v>
      </c>
      <c r="S28" s="731">
        <v>7.4381922429999996</v>
      </c>
      <c r="T28" s="731">
        <v>7.5112449489999999</v>
      </c>
      <c r="U28" s="731">
        <v>4.6980812900000002</v>
      </c>
      <c r="V28" s="731">
        <v>5.9114954649999998</v>
      </c>
      <c r="W28" s="731">
        <v>4.0597830720000001</v>
      </c>
      <c r="X28" s="731">
        <v>5.3723366319999997</v>
      </c>
      <c r="Y28" s="731">
        <v>5.8057519209999997</v>
      </c>
      <c r="Z28" s="731">
        <v>6.2462613300000003</v>
      </c>
      <c r="AA28" s="731">
        <v>6.4247097569999996</v>
      </c>
      <c r="AB28" s="731">
        <v>6.1434013580000002</v>
      </c>
      <c r="AC28" s="731">
        <v>6.3279869350000002</v>
      </c>
      <c r="AD28" s="731">
        <v>7.4615323939999998</v>
      </c>
      <c r="AE28" s="731">
        <v>7.4318298240000003</v>
      </c>
      <c r="AF28" s="731">
        <v>6.1140384399999999</v>
      </c>
      <c r="AG28" s="731">
        <v>6.4712001450000001</v>
      </c>
      <c r="AH28" s="731">
        <v>6.3011474840000004</v>
      </c>
      <c r="AI28" s="731">
        <v>6.1244567700000001</v>
      </c>
      <c r="AJ28" s="731">
        <v>6.9225711199999997</v>
      </c>
      <c r="AK28" s="731">
        <v>6.4288574360000004</v>
      </c>
      <c r="AL28" s="731">
        <v>6.7428912319999998</v>
      </c>
      <c r="AM28" s="731">
        <v>7.6869264800000003</v>
      </c>
      <c r="AN28" s="731">
        <v>7.4211823880000001</v>
      </c>
      <c r="AO28" s="731">
        <v>7.4154491289999998</v>
      </c>
      <c r="AP28" s="731">
        <v>7.6698204790000002</v>
      </c>
      <c r="AQ28" s="731">
        <v>8.3424929359999993</v>
      </c>
      <c r="AR28" s="731">
        <v>8.7771924129999999</v>
      </c>
      <c r="AS28" s="731">
        <v>7.6573339760000003</v>
      </c>
      <c r="AT28" s="731">
        <v>7.1717366289999998</v>
      </c>
      <c r="AU28" s="731">
        <v>5.974677453</v>
      </c>
      <c r="AV28" s="731">
        <v>7.8725388680000004</v>
      </c>
      <c r="AW28" s="731">
        <v>7.0192649999999999</v>
      </c>
      <c r="AX28" s="731">
        <v>8.5923890000000007</v>
      </c>
      <c r="AY28" s="732">
        <v>9.0997920000000008</v>
      </c>
      <c r="AZ28" s="732">
        <v>8.5163980000000006</v>
      </c>
      <c r="BA28" s="732">
        <v>9.6098859999999995</v>
      </c>
      <c r="BB28" s="732">
        <v>9.8449390000000001</v>
      </c>
      <c r="BC28" s="732">
        <v>10.562379999999999</v>
      </c>
      <c r="BD28" s="732">
        <v>10.91188</v>
      </c>
      <c r="BE28" s="732">
        <v>10.46664</v>
      </c>
      <c r="BF28" s="732">
        <v>9.4677810000000004</v>
      </c>
      <c r="BG28" s="732">
        <v>8.0385480000000005</v>
      </c>
      <c r="BH28" s="732">
        <v>10.121040000000001</v>
      </c>
      <c r="BI28" s="732">
        <v>8.8785349999999994</v>
      </c>
      <c r="BJ28" s="732">
        <v>10.328049999999999</v>
      </c>
      <c r="BK28" s="732">
        <v>10.905480000000001</v>
      </c>
      <c r="BL28" s="732">
        <v>10.19491</v>
      </c>
      <c r="BM28" s="732">
        <v>11.600759999999999</v>
      </c>
      <c r="BN28" s="732">
        <v>11.926119999999999</v>
      </c>
      <c r="BO28" s="732">
        <v>12.80297</v>
      </c>
      <c r="BP28" s="732">
        <v>13.270189999999999</v>
      </c>
      <c r="BQ28" s="732">
        <v>13.1724</v>
      </c>
      <c r="BR28" s="732">
        <v>12.030670000000001</v>
      </c>
      <c r="BS28" s="732">
        <v>9.8707550000000008</v>
      </c>
      <c r="BT28" s="732">
        <v>11.666919999999999</v>
      </c>
      <c r="BU28" s="732">
        <v>10.47822</v>
      </c>
      <c r="BV28" s="732">
        <v>10.984389999999999</v>
      </c>
    </row>
    <row r="29" spans="1:74" ht="11.1" customHeight="1" x14ac:dyDescent="0.2">
      <c r="A29" s="518" t="s">
        <v>1290</v>
      </c>
      <c r="B29" s="519" t="s">
        <v>1333</v>
      </c>
      <c r="C29" s="731">
        <v>0.10670033199999999</v>
      </c>
      <c r="D29" s="731">
        <v>0.102855082</v>
      </c>
      <c r="E29" s="731">
        <v>0.116322963</v>
      </c>
      <c r="F29" s="731">
        <v>0.113655535</v>
      </c>
      <c r="G29" s="731">
        <v>0.11708948800000001</v>
      </c>
      <c r="H29" s="731">
        <v>0.11270287900000001</v>
      </c>
      <c r="I29" s="731">
        <v>0.12908797299999999</v>
      </c>
      <c r="J29" s="731">
        <v>0.113605047</v>
      </c>
      <c r="K29" s="731">
        <v>0.12314383700000001</v>
      </c>
      <c r="L29" s="731">
        <v>0.13414220099999999</v>
      </c>
      <c r="M29" s="731">
        <v>0.123433785</v>
      </c>
      <c r="N29" s="731">
        <v>0.12221726500000001</v>
      </c>
      <c r="O29" s="731">
        <v>0.101199287</v>
      </c>
      <c r="P29" s="731">
        <v>0.100539066</v>
      </c>
      <c r="Q29" s="731">
        <v>0.101519163</v>
      </c>
      <c r="R29" s="731">
        <v>0.12849954</v>
      </c>
      <c r="S29" s="731">
        <v>0.13537152</v>
      </c>
      <c r="T29" s="731">
        <v>0.106338691</v>
      </c>
      <c r="U29" s="731">
        <v>0.12996112400000001</v>
      </c>
      <c r="V29" s="731">
        <v>0.114098279</v>
      </c>
      <c r="W29" s="731">
        <v>8.2141875000000003E-2</v>
      </c>
      <c r="X29" s="731">
        <v>9.7016979000000003E-2</v>
      </c>
      <c r="Y29" s="731">
        <v>0.113922315</v>
      </c>
      <c r="Z29" s="731">
        <v>0.114417487</v>
      </c>
      <c r="AA29" s="731">
        <v>0.14233694099999999</v>
      </c>
      <c r="AB29" s="731">
        <v>0.13946989100000001</v>
      </c>
      <c r="AC29" s="731">
        <v>0.14589618900000001</v>
      </c>
      <c r="AD29" s="731">
        <v>0.155302776</v>
      </c>
      <c r="AE29" s="731">
        <v>0.118178133</v>
      </c>
      <c r="AF29" s="731">
        <v>0.11246611300000001</v>
      </c>
      <c r="AG29" s="731">
        <v>0.136843775</v>
      </c>
      <c r="AH29" s="731">
        <v>0.14555903100000001</v>
      </c>
      <c r="AI29" s="731">
        <v>0.130201761</v>
      </c>
      <c r="AJ29" s="731">
        <v>0.123746944</v>
      </c>
      <c r="AK29" s="731">
        <v>0.132321779</v>
      </c>
      <c r="AL29" s="731">
        <v>0.14394602200000001</v>
      </c>
      <c r="AM29" s="731">
        <v>0.13680403799999999</v>
      </c>
      <c r="AN29" s="731">
        <v>0.141636453</v>
      </c>
      <c r="AO29" s="731">
        <v>0.124523858</v>
      </c>
      <c r="AP29" s="731">
        <v>0.10406480999999999</v>
      </c>
      <c r="AQ29" s="731">
        <v>0.11831852700000001</v>
      </c>
      <c r="AR29" s="731">
        <v>0.10756391999999999</v>
      </c>
      <c r="AS29" s="731">
        <v>0.119112886</v>
      </c>
      <c r="AT29" s="731">
        <v>0.14574401000000001</v>
      </c>
      <c r="AU29" s="731">
        <v>0.115000541</v>
      </c>
      <c r="AV29" s="731">
        <v>0.11902707999999999</v>
      </c>
      <c r="AW29" s="731">
        <v>0.13246079999999999</v>
      </c>
      <c r="AX29" s="731">
        <v>0.1423972</v>
      </c>
      <c r="AY29" s="732">
        <v>0.1377398</v>
      </c>
      <c r="AZ29" s="732">
        <v>0.1290809</v>
      </c>
      <c r="BA29" s="732">
        <v>0.1202655</v>
      </c>
      <c r="BB29" s="732">
        <v>0.1043579</v>
      </c>
      <c r="BC29" s="732">
        <v>0.1166003</v>
      </c>
      <c r="BD29" s="732">
        <v>0.10677300000000001</v>
      </c>
      <c r="BE29" s="732">
        <v>0.1144905</v>
      </c>
      <c r="BF29" s="732">
        <v>0.1366047</v>
      </c>
      <c r="BG29" s="732">
        <v>0.1118292</v>
      </c>
      <c r="BH29" s="732">
        <v>0.10988829999999999</v>
      </c>
      <c r="BI29" s="732">
        <v>0.12818950000000001</v>
      </c>
      <c r="BJ29" s="732">
        <v>0.144343</v>
      </c>
      <c r="BK29" s="732">
        <v>0.1381059</v>
      </c>
      <c r="BL29" s="732">
        <v>0.1313433</v>
      </c>
      <c r="BM29" s="732">
        <v>0.12203459999999999</v>
      </c>
      <c r="BN29" s="732">
        <v>0.10558140000000001</v>
      </c>
      <c r="BO29" s="732">
        <v>0.11814230000000001</v>
      </c>
      <c r="BP29" s="732">
        <v>0.10845399999999999</v>
      </c>
      <c r="BQ29" s="732">
        <v>0.1168091</v>
      </c>
      <c r="BR29" s="732">
        <v>0.13988419999999999</v>
      </c>
      <c r="BS29" s="732">
        <v>0.1141615</v>
      </c>
      <c r="BT29" s="732">
        <v>0.1124714</v>
      </c>
      <c r="BU29" s="732">
        <v>0.1310414</v>
      </c>
      <c r="BV29" s="732">
        <v>0.1472591</v>
      </c>
    </row>
    <row r="30" spans="1:74" ht="11.1" customHeight="1" x14ac:dyDescent="0.2">
      <c r="A30" s="518" t="s">
        <v>1291</v>
      </c>
      <c r="B30" s="519" t="s">
        <v>1233</v>
      </c>
      <c r="C30" s="731">
        <v>27.048795639000002</v>
      </c>
      <c r="D30" s="731">
        <v>23.000305608000001</v>
      </c>
      <c r="E30" s="731">
        <v>26.056437192000001</v>
      </c>
      <c r="F30" s="731">
        <v>25.947081280999999</v>
      </c>
      <c r="G30" s="731">
        <v>30.067851541</v>
      </c>
      <c r="H30" s="731">
        <v>33.482764054999997</v>
      </c>
      <c r="I30" s="731">
        <v>38.196449219000002</v>
      </c>
      <c r="J30" s="731">
        <v>36.337304775</v>
      </c>
      <c r="K30" s="731">
        <v>32.191492926999999</v>
      </c>
      <c r="L30" s="731">
        <v>29.323940578999999</v>
      </c>
      <c r="M30" s="731">
        <v>26.657294782000001</v>
      </c>
      <c r="N30" s="731">
        <v>29.763293915999999</v>
      </c>
      <c r="O30" s="731">
        <v>30.981529370000001</v>
      </c>
      <c r="P30" s="731">
        <v>25.823692757</v>
      </c>
      <c r="Q30" s="731">
        <v>26.169470333</v>
      </c>
      <c r="R30" s="731">
        <v>26.309834559999999</v>
      </c>
      <c r="S30" s="731">
        <v>33.786457994999999</v>
      </c>
      <c r="T30" s="731">
        <v>36.246669769999997</v>
      </c>
      <c r="U30" s="731">
        <v>38.922929605999997</v>
      </c>
      <c r="V30" s="731">
        <v>38.579605145999999</v>
      </c>
      <c r="W30" s="731">
        <v>32.080237238999999</v>
      </c>
      <c r="X30" s="731">
        <v>28.560214068000001</v>
      </c>
      <c r="Y30" s="731">
        <v>27.055236983</v>
      </c>
      <c r="Z30" s="731">
        <v>28.635972636999998</v>
      </c>
      <c r="AA30" s="731">
        <v>29.294415102999999</v>
      </c>
      <c r="AB30" s="731">
        <v>25.819764232000001</v>
      </c>
      <c r="AC30" s="731">
        <v>27.363257208</v>
      </c>
      <c r="AD30" s="731">
        <v>26.651021878000002</v>
      </c>
      <c r="AE30" s="731">
        <v>31.629141522000001</v>
      </c>
      <c r="AF30" s="731">
        <v>34.281161384000001</v>
      </c>
      <c r="AG30" s="731">
        <v>38.274202561999999</v>
      </c>
      <c r="AH30" s="731">
        <v>40.392529836999998</v>
      </c>
      <c r="AI30" s="731">
        <v>36.488199625999997</v>
      </c>
      <c r="AJ30" s="731">
        <v>30.061022211000001</v>
      </c>
      <c r="AK30" s="731">
        <v>27.687361542000001</v>
      </c>
      <c r="AL30" s="731">
        <v>29.302190074999999</v>
      </c>
      <c r="AM30" s="731">
        <v>28.846600174999999</v>
      </c>
      <c r="AN30" s="731">
        <v>27.797802836999999</v>
      </c>
      <c r="AO30" s="731">
        <v>27.423187797000001</v>
      </c>
      <c r="AP30" s="731">
        <v>26.778033672999999</v>
      </c>
      <c r="AQ30" s="731">
        <v>31.257845702000001</v>
      </c>
      <c r="AR30" s="731">
        <v>34.984675035999999</v>
      </c>
      <c r="AS30" s="731">
        <v>39.451136536999996</v>
      </c>
      <c r="AT30" s="731">
        <v>39.333206478000001</v>
      </c>
      <c r="AU30" s="731">
        <v>33.272692329000002</v>
      </c>
      <c r="AV30" s="731">
        <v>31.570366079999999</v>
      </c>
      <c r="AW30" s="731">
        <v>27.759889999999999</v>
      </c>
      <c r="AX30" s="731">
        <v>29.006900000000002</v>
      </c>
      <c r="AY30" s="732">
        <v>29.039870000000001</v>
      </c>
      <c r="AZ30" s="732">
        <v>25.333020000000001</v>
      </c>
      <c r="BA30" s="732">
        <v>26.479700000000001</v>
      </c>
      <c r="BB30" s="732">
        <v>26.876100000000001</v>
      </c>
      <c r="BC30" s="732">
        <v>30.783850000000001</v>
      </c>
      <c r="BD30" s="732">
        <v>34.779040000000002</v>
      </c>
      <c r="BE30" s="732">
        <v>38.026009999999999</v>
      </c>
      <c r="BF30" s="732">
        <v>37.11571</v>
      </c>
      <c r="BG30" s="732">
        <v>32.523490000000002</v>
      </c>
      <c r="BH30" s="732">
        <v>29.274809999999999</v>
      </c>
      <c r="BI30" s="732">
        <v>26.972259999999999</v>
      </c>
      <c r="BJ30" s="732">
        <v>29.512260000000001</v>
      </c>
      <c r="BK30" s="732">
        <v>29.247399999999999</v>
      </c>
      <c r="BL30" s="732">
        <v>25.804279999999999</v>
      </c>
      <c r="BM30" s="732">
        <v>26.947500000000002</v>
      </c>
      <c r="BN30" s="732">
        <v>27.32405</v>
      </c>
      <c r="BO30" s="732">
        <v>31.244389999999999</v>
      </c>
      <c r="BP30" s="732">
        <v>35.410589999999999</v>
      </c>
      <c r="BQ30" s="732">
        <v>38.712389999999999</v>
      </c>
      <c r="BR30" s="732">
        <v>37.802149999999997</v>
      </c>
      <c r="BS30" s="732">
        <v>33.194589999999998</v>
      </c>
      <c r="BT30" s="732">
        <v>29.877479999999998</v>
      </c>
      <c r="BU30" s="732">
        <v>27.508220000000001</v>
      </c>
      <c r="BV30" s="732">
        <v>30.057880000000001</v>
      </c>
    </row>
    <row r="31" spans="1:74" ht="11.1" customHeight="1" x14ac:dyDescent="0.2">
      <c r="A31" s="518" t="s">
        <v>1292</v>
      </c>
      <c r="B31" s="519" t="s">
        <v>1334</v>
      </c>
      <c r="C31" s="731">
        <v>27.048795639000002</v>
      </c>
      <c r="D31" s="731">
        <v>23.000305608000001</v>
      </c>
      <c r="E31" s="731">
        <v>26.056437192000001</v>
      </c>
      <c r="F31" s="731">
        <v>25.947081280999999</v>
      </c>
      <c r="G31" s="731">
        <v>30.067851541</v>
      </c>
      <c r="H31" s="731">
        <v>33.482764054999997</v>
      </c>
      <c r="I31" s="731">
        <v>38.196449219000002</v>
      </c>
      <c r="J31" s="731">
        <v>36.337304775</v>
      </c>
      <c r="K31" s="731">
        <v>32.191492926999999</v>
      </c>
      <c r="L31" s="731">
        <v>29.323940578999999</v>
      </c>
      <c r="M31" s="731">
        <v>26.657294782000001</v>
      </c>
      <c r="N31" s="731">
        <v>29.763293915999999</v>
      </c>
      <c r="O31" s="731">
        <v>30.981529370000001</v>
      </c>
      <c r="P31" s="731">
        <v>25.823692757</v>
      </c>
      <c r="Q31" s="731">
        <v>26.169470333</v>
      </c>
      <c r="R31" s="731">
        <v>26.309834559999999</v>
      </c>
      <c r="S31" s="731">
        <v>33.786457994999999</v>
      </c>
      <c r="T31" s="731">
        <v>36.246669769999997</v>
      </c>
      <c r="U31" s="731">
        <v>38.922929605999997</v>
      </c>
      <c r="V31" s="731">
        <v>38.579605145999999</v>
      </c>
      <c r="W31" s="731">
        <v>32.080237238999999</v>
      </c>
      <c r="X31" s="731">
        <v>28.560214068000001</v>
      </c>
      <c r="Y31" s="731">
        <v>27.055236983</v>
      </c>
      <c r="Z31" s="731">
        <v>28.635972636999998</v>
      </c>
      <c r="AA31" s="731">
        <v>29.294415102999999</v>
      </c>
      <c r="AB31" s="731">
        <v>25.819764232000001</v>
      </c>
      <c r="AC31" s="731">
        <v>27.363257208</v>
      </c>
      <c r="AD31" s="731">
        <v>26.651021878000002</v>
      </c>
      <c r="AE31" s="731">
        <v>31.629141522000001</v>
      </c>
      <c r="AF31" s="731">
        <v>34.281161384000001</v>
      </c>
      <c r="AG31" s="731">
        <v>38.274202561999999</v>
      </c>
      <c r="AH31" s="731">
        <v>40.392529836999998</v>
      </c>
      <c r="AI31" s="731">
        <v>36.488199625999997</v>
      </c>
      <c r="AJ31" s="731">
        <v>30.061022211000001</v>
      </c>
      <c r="AK31" s="731">
        <v>27.687361542000001</v>
      </c>
      <c r="AL31" s="731">
        <v>29.302190074999999</v>
      </c>
      <c r="AM31" s="731">
        <v>28.846600174999999</v>
      </c>
      <c r="AN31" s="731">
        <v>27.797802836999999</v>
      </c>
      <c r="AO31" s="731">
        <v>27.423187797000001</v>
      </c>
      <c r="AP31" s="731">
        <v>26.778033672999999</v>
      </c>
      <c r="AQ31" s="731">
        <v>31.257845702000001</v>
      </c>
      <c r="AR31" s="731">
        <v>34.984675035999999</v>
      </c>
      <c r="AS31" s="731">
        <v>39.451136536999996</v>
      </c>
      <c r="AT31" s="731">
        <v>39.333206478000001</v>
      </c>
      <c r="AU31" s="731">
        <v>33.272692329000002</v>
      </c>
      <c r="AV31" s="731">
        <v>31.570366079999999</v>
      </c>
      <c r="AW31" s="731">
        <v>27.759889999999999</v>
      </c>
      <c r="AX31" s="731">
        <v>29.006900000000002</v>
      </c>
      <c r="AY31" s="732">
        <v>29.039870000000001</v>
      </c>
      <c r="AZ31" s="732">
        <v>25.333020000000001</v>
      </c>
      <c r="BA31" s="732">
        <v>26.479700000000001</v>
      </c>
      <c r="BB31" s="732">
        <v>26.876100000000001</v>
      </c>
      <c r="BC31" s="732">
        <v>30.783850000000001</v>
      </c>
      <c r="BD31" s="732">
        <v>34.779040000000002</v>
      </c>
      <c r="BE31" s="732">
        <v>38.026009999999999</v>
      </c>
      <c r="BF31" s="732">
        <v>37.11571</v>
      </c>
      <c r="BG31" s="732">
        <v>32.523490000000002</v>
      </c>
      <c r="BH31" s="732">
        <v>29.274809999999999</v>
      </c>
      <c r="BI31" s="732">
        <v>26.972259999999999</v>
      </c>
      <c r="BJ31" s="732">
        <v>29.512260000000001</v>
      </c>
      <c r="BK31" s="732">
        <v>29.247399999999999</v>
      </c>
      <c r="BL31" s="732">
        <v>25.804279999999999</v>
      </c>
      <c r="BM31" s="732">
        <v>26.947500000000002</v>
      </c>
      <c r="BN31" s="732">
        <v>27.32405</v>
      </c>
      <c r="BO31" s="732">
        <v>31.244389999999999</v>
      </c>
      <c r="BP31" s="732">
        <v>35.410589999999999</v>
      </c>
      <c r="BQ31" s="732">
        <v>38.712389999999999</v>
      </c>
      <c r="BR31" s="732">
        <v>37.802149999999997</v>
      </c>
      <c r="BS31" s="732">
        <v>33.194589999999998</v>
      </c>
      <c r="BT31" s="732">
        <v>29.877479999999998</v>
      </c>
      <c r="BU31" s="732">
        <v>27.508220000000001</v>
      </c>
      <c r="BV31" s="732">
        <v>30.057880000000001</v>
      </c>
    </row>
    <row r="32" spans="1:74" ht="11.1" customHeight="1" x14ac:dyDescent="0.2">
      <c r="A32" s="537"/>
      <c r="B32" s="131" t="s">
        <v>1369</v>
      </c>
      <c r="C32" s="243"/>
      <c r="D32" s="243"/>
      <c r="E32" s="243"/>
      <c r="F32" s="243"/>
      <c r="G32" s="243"/>
      <c r="H32" s="243"/>
      <c r="I32" s="243"/>
      <c r="J32" s="243"/>
      <c r="K32" s="243"/>
      <c r="L32" s="243"/>
      <c r="M32" s="243"/>
      <c r="N32" s="243"/>
      <c r="O32" s="243"/>
      <c r="P32" s="243"/>
      <c r="Q32" s="243"/>
      <c r="R32" s="243"/>
      <c r="S32" s="243"/>
      <c r="T32" s="243"/>
      <c r="U32" s="243"/>
      <c r="V32" s="243"/>
      <c r="W32" s="243"/>
      <c r="X32" s="243"/>
      <c r="Y32" s="243"/>
      <c r="Z32" s="243"/>
      <c r="AA32" s="243"/>
      <c r="AB32" s="243"/>
      <c r="AC32" s="243"/>
      <c r="AD32" s="243"/>
      <c r="AE32" s="243"/>
      <c r="AF32" s="243"/>
      <c r="AG32" s="243"/>
      <c r="AH32" s="243"/>
      <c r="AI32" s="243"/>
      <c r="AJ32" s="243"/>
      <c r="AK32" s="243"/>
      <c r="AL32" s="243"/>
      <c r="AM32" s="243"/>
      <c r="AN32" s="243"/>
      <c r="AO32" s="243"/>
      <c r="AP32" s="243"/>
      <c r="AQ32" s="243"/>
      <c r="AR32" s="243"/>
      <c r="AS32" s="243"/>
      <c r="AT32" s="243"/>
      <c r="AU32" s="243"/>
      <c r="AV32" s="243"/>
      <c r="AW32" s="243"/>
      <c r="AX32" s="243"/>
      <c r="AY32" s="342"/>
      <c r="AZ32" s="342"/>
      <c r="BA32" s="342"/>
      <c r="BB32" s="342"/>
      <c r="BC32" s="342"/>
      <c r="BD32" s="342"/>
      <c r="BE32" s="342"/>
      <c r="BF32" s="342"/>
      <c r="BG32" s="342"/>
      <c r="BH32" s="342"/>
      <c r="BI32" s="342"/>
      <c r="BJ32" s="342"/>
      <c r="BK32" s="342"/>
      <c r="BL32" s="342"/>
      <c r="BM32" s="342"/>
      <c r="BN32" s="342"/>
      <c r="BO32" s="342"/>
      <c r="BP32" s="342"/>
      <c r="BQ32" s="342"/>
      <c r="BR32" s="342"/>
      <c r="BS32" s="342"/>
      <c r="BT32" s="342"/>
      <c r="BU32" s="342"/>
      <c r="BV32" s="342"/>
    </row>
    <row r="33" spans="1:74" ht="11.1" customHeight="1" x14ac:dyDescent="0.2">
      <c r="A33" s="518" t="s">
        <v>1293</v>
      </c>
      <c r="B33" s="519" t="s">
        <v>84</v>
      </c>
      <c r="C33" s="731">
        <v>7.6310404680000001</v>
      </c>
      <c r="D33" s="731">
        <v>4.6759540959999999</v>
      </c>
      <c r="E33" s="731">
        <v>3.3910988550000001</v>
      </c>
      <c r="F33" s="731">
        <v>3.3140928870000002</v>
      </c>
      <c r="G33" s="731">
        <v>3.5775309489999998</v>
      </c>
      <c r="H33" s="731">
        <v>4.6983737769999996</v>
      </c>
      <c r="I33" s="731">
        <v>8.5647145869999992</v>
      </c>
      <c r="J33" s="731">
        <v>9.2702213130000004</v>
      </c>
      <c r="K33" s="731">
        <v>7.2028645520000003</v>
      </c>
      <c r="L33" s="731">
        <v>6.5856887110000004</v>
      </c>
      <c r="M33" s="731">
        <v>6.0483553409999997</v>
      </c>
      <c r="N33" s="731">
        <v>7.6331565020000003</v>
      </c>
      <c r="O33" s="731">
        <v>6.3599656510000004</v>
      </c>
      <c r="P33" s="731">
        <v>5.256180058</v>
      </c>
      <c r="Q33" s="731">
        <v>5.934310923</v>
      </c>
      <c r="R33" s="731">
        <v>4.6515267769999999</v>
      </c>
      <c r="S33" s="731">
        <v>4.4904256379999996</v>
      </c>
      <c r="T33" s="731">
        <v>6.0950047039999999</v>
      </c>
      <c r="U33" s="731">
        <v>10.151653446999999</v>
      </c>
      <c r="V33" s="731">
        <v>10.011663008999999</v>
      </c>
      <c r="W33" s="731">
        <v>8.9510823889999998</v>
      </c>
      <c r="X33" s="731">
        <v>6.7402670589999998</v>
      </c>
      <c r="Y33" s="731">
        <v>6.0514291179999997</v>
      </c>
      <c r="Z33" s="731">
        <v>6.9613655239999996</v>
      </c>
      <c r="AA33" s="731">
        <v>7.9808540619999997</v>
      </c>
      <c r="AB33" s="731">
        <v>6.8854015080000002</v>
      </c>
      <c r="AC33" s="731">
        <v>7.0198679659999996</v>
      </c>
      <c r="AD33" s="731">
        <v>5.4641558620000001</v>
      </c>
      <c r="AE33" s="731">
        <v>4.411171006</v>
      </c>
      <c r="AF33" s="731">
        <v>6.9576506560000002</v>
      </c>
      <c r="AG33" s="731">
        <v>10.435376377000001</v>
      </c>
      <c r="AH33" s="731">
        <v>10.854307132000001</v>
      </c>
      <c r="AI33" s="731">
        <v>8.9005844550000006</v>
      </c>
      <c r="AJ33" s="731">
        <v>7.1371311989999997</v>
      </c>
      <c r="AK33" s="731">
        <v>7.6816375319999999</v>
      </c>
      <c r="AL33" s="731">
        <v>9.1258754680000003</v>
      </c>
      <c r="AM33" s="731">
        <v>8.3615450819999992</v>
      </c>
      <c r="AN33" s="731">
        <v>7.3685512519999996</v>
      </c>
      <c r="AO33" s="731">
        <v>7.9224123039999998</v>
      </c>
      <c r="AP33" s="731">
        <v>6.5853154480000002</v>
      </c>
      <c r="AQ33" s="731">
        <v>4.6901370529999999</v>
      </c>
      <c r="AR33" s="731">
        <v>5.8185973679999998</v>
      </c>
      <c r="AS33" s="731">
        <v>8.6709568909999994</v>
      </c>
      <c r="AT33" s="731">
        <v>10.047567049</v>
      </c>
      <c r="AU33" s="731">
        <v>8.8308713950000008</v>
      </c>
      <c r="AV33" s="731">
        <v>7.7341503899999999</v>
      </c>
      <c r="AW33" s="731">
        <v>7.3651429999999998</v>
      </c>
      <c r="AX33" s="731">
        <v>9.5386340000000001</v>
      </c>
      <c r="AY33" s="732">
        <v>7.2084140000000003</v>
      </c>
      <c r="AZ33" s="732">
        <v>5.9215999999999998</v>
      </c>
      <c r="BA33" s="732">
        <v>5.1460020000000002</v>
      </c>
      <c r="BB33" s="732">
        <v>7.0869080000000002</v>
      </c>
      <c r="BC33" s="732">
        <v>5.2367999999999997</v>
      </c>
      <c r="BD33" s="732">
        <v>7.8440799999999999</v>
      </c>
      <c r="BE33" s="732">
        <v>10.802849999999999</v>
      </c>
      <c r="BF33" s="732">
        <v>8.8005990000000001</v>
      </c>
      <c r="BG33" s="732">
        <v>8.5603669999999994</v>
      </c>
      <c r="BH33" s="732">
        <v>8.6837689999999998</v>
      </c>
      <c r="BI33" s="732">
        <v>7.2558449999999999</v>
      </c>
      <c r="BJ33" s="732">
        <v>8.6984569999999994</v>
      </c>
      <c r="BK33" s="732">
        <v>6.3493870000000001</v>
      </c>
      <c r="BL33" s="732">
        <v>4.0150259999999998</v>
      </c>
      <c r="BM33" s="732">
        <v>3.5199669999999998</v>
      </c>
      <c r="BN33" s="732">
        <v>6.4583500000000003</v>
      </c>
      <c r="BO33" s="732">
        <v>4.0453510000000001</v>
      </c>
      <c r="BP33" s="732">
        <v>4.7874140000000001</v>
      </c>
      <c r="BQ33" s="732">
        <v>9.8916229999999992</v>
      </c>
      <c r="BR33" s="732">
        <v>7.9492649999999996</v>
      </c>
      <c r="BS33" s="732">
        <v>7.8352380000000004</v>
      </c>
      <c r="BT33" s="732">
        <v>8.6703320000000001</v>
      </c>
      <c r="BU33" s="732">
        <v>5.9504710000000003</v>
      </c>
      <c r="BV33" s="732">
        <v>7.474742</v>
      </c>
    </row>
    <row r="34" spans="1:74" ht="11.1" customHeight="1" x14ac:dyDescent="0.2">
      <c r="A34" s="518" t="s">
        <v>1294</v>
      </c>
      <c r="B34" s="519" t="s">
        <v>83</v>
      </c>
      <c r="C34" s="731">
        <v>10.938000907999999</v>
      </c>
      <c r="D34" s="731">
        <v>8.813834495</v>
      </c>
      <c r="E34" s="731">
        <v>7.5227450090000003</v>
      </c>
      <c r="F34" s="731">
        <v>6.0032591890000004</v>
      </c>
      <c r="G34" s="731">
        <v>6.9077745510000002</v>
      </c>
      <c r="H34" s="731">
        <v>8.097990437</v>
      </c>
      <c r="I34" s="731">
        <v>11.257835291999999</v>
      </c>
      <c r="J34" s="731">
        <v>11.498287839</v>
      </c>
      <c r="K34" s="731">
        <v>10.300913332</v>
      </c>
      <c r="L34" s="731">
        <v>9.3435287900000006</v>
      </c>
      <c r="M34" s="731">
        <v>9.52002317</v>
      </c>
      <c r="N34" s="731">
        <v>10.269740766</v>
      </c>
      <c r="O34" s="731">
        <v>9.7460622130000001</v>
      </c>
      <c r="P34" s="731">
        <v>7.6615283300000003</v>
      </c>
      <c r="Q34" s="731">
        <v>7.8858825430000001</v>
      </c>
      <c r="R34" s="731">
        <v>6.2280619679999996</v>
      </c>
      <c r="S34" s="731">
        <v>6.1019031640000003</v>
      </c>
      <c r="T34" s="731">
        <v>7.729727703</v>
      </c>
      <c r="U34" s="731">
        <v>10.358774982</v>
      </c>
      <c r="V34" s="731">
        <v>10.702930356</v>
      </c>
      <c r="W34" s="731">
        <v>9.7781918660000002</v>
      </c>
      <c r="X34" s="731">
        <v>9.4853962569999997</v>
      </c>
      <c r="Y34" s="731">
        <v>9.9210106529999997</v>
      </c>
      <c r="Z34" s="731">
        <v>11.197152571</v>
      </c>
      <c r="AA34" s="731">
        <v>11.961520329000001</v>
      </c>
      <c r="AB34" s="731">
        <v>10.59970094</v>
      </c>
      <c r="AC34" s="731">
        <v>9.777790371</v>
      </c>
      <c r="AD34" s="731">
        <v>6.8249814579999999</v>
      </c>
      <c r="AE34" s="731">
        <v>5.8526963470000002</v>
      </c>
      <c r="AF34" s="731">
        <v>7.4026632709999998</v>
      </c>
      <c r="AG34" s="731">
        <v>10.435923988000001</v>
      </c>
      <c r="AH34" s="731">
        <v>11.360206093</v>
      </c>
      <c r="AI34" s="731">
        <v>10.090100529000001</v>
      </c>
      <c r="AJ34" s="731">
        <v>9.5213554980000001</v>
      </c>
      <c r="AK34" s="731">
        <v>9.8893469710000002</v>
      </c>
      <c r="AL34" s="731">
        <v>11.180659915</v>
      </c>
      <c r="AM34" s="731">
        <v>8.4449429669999994</v>
      </c>
      <c r="AN34" s="731">
        <v>6.8891019240000002</v>
      </c>
      <c r="AO34" s="731">
        <v>6.9037950390000002</v>
      </c>
      <c r="AP34" s="731">
        <v>5.638605708</v>
      </c>
      <c r="AQ34" s="731">
        <v>4.8597511799999999</v>
      </c>
      <c r="AR34" s="731">
        <v>5.6311574780000004</v>
      </c>
      <c r="AS34" s="731">
        <v>7.8144722709999996</v>
      </c>
      <c r="AT34" s="731">
        <v>8.9504011210000005</v>
      </c>
      <c r="AU34" s="731">
        <v>7.7698971759999997</v>
      </c>
      <c r="AV34" s="731">
        <v>7.4177291370000003</v>
      </c>
      <c r="AW34" s="731">
        <v>8.8574269999999995</v>
      </c>
      <c r="AX34" s="731">
        <v>9.7675750000000008</v>
      </c>
      <c r="AY34" s="732">
        <v>8.3028019999999998</v>
      </c>
      <c r="AZ34" s="732">
        <v>6.2781799999999999</v>
      </c>
      <c r="BA34" s="732">
        <v>6.8900819999999996</v>
      </c>
      <c r="BB34" s="732">
        <v>6.487908</v>
      </c>
      <c r="BC34" s="732">
        <v>5.6985999999999999</v>
      </c>
      <c r="BD34" s="732">
        <v>6.0076200000000002</v>
      </c>
      <c r="BE34" s="732">
        <v>10.275080000000001</v>
      </c>
      <c r="BF34" s="732">
        <v>8.3380130000000001</v>
      </c>
      <c r="BG34" s="732">
        <v>6.773943</v>
      </c>
      <c r="BH34" s="732">
        <v>5.4211660000000004</v>
      </c>
      <c r="BI34" s="732">
        <v>6.9055220000000004</v>
      </c>
      <c r="BJ34" s="732">
        <v>9.7153840000000002</v>
      </c>
      <c r="BK34" s="732">
        <v>8.6669879999999999</v>
      </c>
      <c r="BL34" s="732">
        <v>7.929074</v>
      </c>
      <c r="BM34" s="732">
        <v>7.1918829999999998</v>
      </c>
      <c r="BN34" s="732">
        <v>6.3026470000000003</v>
      </c>
      <c r="BO34" s="732">
        <v>6.1288900000000002</v>
      </c>
      <c r="BP34" s="732">
        <v>7.796405</v>
      </c>
      <c r="BQ34" s="732">
        <v>9.9567669999999993</v>
      </c>
      <c r="BR34" s="732">
        <v>8.9468259999999997</v>
      </c>
      <c r="BS34" s="732">
        <v>7.8680469999999998</v>
      </c>
      <c r="BT34" s="732">
        <v>6.2171700000000003</v>
      </c>
      <c r="BU34" s="732">
        <v>8.3531150000000007</v>
      </c>
      <c r="BV34" s="732">
        <v>10.575279999999999</v>
      </c>
    </row>
    <row r="35" spans="1:74" ht="11.1" customHeight="1" x14ac:dyDescent="0.2">
      <c r="A35" s="518" t="s">
        <v>1295</v>
      </c>
      <c r="B35" s="521" t="s">
        <v>86</v>
      </c>
      <c r="C35" s="731">
        <v>0.84062700000000001</v>
      </c>
      <c r="D35" s="731">
        <v>0.75684300000000004</v>
      </c>
      <c r="E35" s="731">
        <v>0.79163899999999998</v>
      </c>
      <c r="F35" s="731">
        <v>0.55125000000000002</v>
      </c>
      <c r="G35" s="731">
        <v>0.223028</v>
      </c>
      <c r="H35" s="731">
        <v>0.26971699999999998</v>
      </c>
      <c r="I35" s="731">
        <v>0.85583399999999998</v>
      </c>
      <c r="J35" s="731">
        <v>0.53701900000000002</v>
      </c>
      <c r="K35" s="731">
        <v>0.73565000000000003</v>
      </c>
      <c r="L35" s="731">
        <v>0.85805200000000004</v>
      </c>
      <c r="M35" s="731">
        <v>0.84159700000000004</v>
      </c>
      <c r="N35" s="731">
        <v>0.86700299999999997</v>
      </c>
      <c r="O35" s="731">
        <v>0.86232799999999998</v>
      </c>
      <c r="P35" s="731">
        <v>0.78793899999999994</v>
      </c>
      <c r="Q35" s="731">
        <v>0.86643700000000001</v>
      </c>
      <c r="R35" s="731">
        <v>0.82247899999999996</v>
      </c>
      <c r="S35" s="731">
        <v>0.60275299999999998</v>
      </c>
      <c r="T35" s="731">
        <v>0.72396000000000005</v>
      </c>
      <c r="U35" s="731">
        <v>0.84852099999999997</v>
      </c>
      <c r="V35" s="731">
        <v>0.84925499999999998</v>
      </c>
      <c r="W35" s="731">
        <v>0.82927700000000004</v>
      </c>
      <c r="X35" s="731">
        <v>0.86246199999999995</v>
      </c>
      <c r="Y35" s="731">
        <v>0.84036100000000002</v>
      </c>
      <c r="Z35" s="731">
        <v>0.81266899999999997</v>
      </c>
      <c r="AA35" s="731">
        <v>0.84955700000000001</v>
      </c>
      <c r="AB35" s="731">
        <v>0.77974600000000005</v>
      </c>
      <c r="AC35" s="731">
        <v>0.86134900000000003</v>
      </c>
      <c r="AD35" s="731">
        <v>0.81644000000000005</v>
      </c>
      <c r="AE35" s="731">
        <v>0.243895</v>
      </c>
      <c r="AF35" s="731">
        <v>0.244696</v>
      </c>
      <c r="AG35" s="731">
        <v>0.83834200000000003</v>
      </c>
      <c r="AH35" s="731">
        <v>0.84835400000000005</v>
      </c>
      <c r="AI35" s="731">
        <v>0.82288499999999998</v>
      </c>
      <c r="AJ35" s="731">
        <v>0.86165899999999995</v>
      </c>
      <c r="AK35" s="731">
        <v>0.83929500000000001</v>
      </c>
      <c r="AL35" s="731">
        <v>0.86028099999999996</v>
      </c>
      <c r="AM35" s="731">
        <v>0.86132399999999998</v>
      </c>
      <c r="AN35" s="731">
        <v>0.72480299999999998</v>
      </c>
      <c r="AO35" s="731">
        <v>0.85381799999999997</v>
      </c>
      <c r="AP35" s="731">
        <v>0.83510099999999998</v>
      </c>
      <c r="AQ35" s="731">
        <v>0.78814099999999998</v>
      </c>
      <c r="AR35" s="731">
        <v>0.42041600000000001</v>
      </c>
      <c r="AS35" s="731">
        <v>0.76592099999999996</v>
      </c>
      <c r="AT35" s="731">
        <v>0.84852399999999994</v>
      </c>
      <c r="AU35" s="731">
        <v>0.81708599999999998</v>
      </c>
      <c r="AV35" s="731">
        <v>0.85855599999999999</v>
      </c>
      <c r="AW35" s="731">
        <v>0.83513000000000004</v>
      </c>
      <c r="AX35" s="731">
        <v>0.89142999999999994</v>
      </c>
      <c r="AY35" s="732">
        <v>0.81711</v>
      </c>
      <c r="AZ35" s="732">
        <v>0.73804000000000003</v>
      </c>
      <c r="BA35" s="732">
        <v>0.81711</v>
      </c>
      <c r="BB35" s="732">
        <v>0.79076000000000002</v>
      </c>
      <c r="BC35" s="732">
        <v>0.17299</v>
      </c>
      <c r="BD35" s="732">
        <v>0.22516</v>
      </c>
      <c r="BE35" s="732">
        <v>0.81711</v>
      </c>
      <c r="BF35" s="732">
        <v>0.81711</v>
      </c>
      <c r="BG35" s="732">
        <v>0.79076000000000002</v>
      </c>
      <c r="BH35" s="732">
        <v>0.81711</v>
      </c>
      <c r="BI35" s="732">
        <v>0.79076000000000002</v>
      </c>
      <c r="BJ35" s="732">
        <v>0.81711</v>
      </c>
      <c r="BK35" s="732">
        <v>0.81711</v>
      </c>
      <c r="BL35" s="732">
        <v>0.73804000000000003</v>
      </c>
      <c r="BM35" s="732">
        <v>0.81711</v>
      </c>
      <c r="BN35" s="732">
        <v>0.79076000000000002</v>
      </c>
      <c r="BO35" s="732">
        <v>0.81711</v>
      </c>
      <c r="BP35" s="732">
        <v>0.79076000000000002</v>
      </c>
      <c r="BQ35" s="732">
        <v>0.81711</v>
      </c>
      <c r="BR35" s="732">
        <v>0.81711</v>
      </c>
      <c r="BS35" s="732">
        <v>0.79076000000000002</v>
      </c>
      <c r="BT35" s="732">
        <v>0.81711</v>
      </c>
      <c r="BU35" s="732">
        <v>0.79076000000000002</v>
      </c>
      <c r="BV35" s="732">
        <v>0.81711</v>
      </c>
    </row>
    <row r="36" spans="1:74" ht="11.1" customHeight="1" x14ac:dyDescent="0.2">
      <c r="A36" s="518" t="s">
        <v>1296</v>
      </c>
      <c r="B36" s="521" t="s">
        <v>1229</v>
      </c>
      <c r="C36" s="731">
        <v>13.618834769999999</v>
      </c>
      <c r="D36" s="731">
        <v>12.200355081</v>
      </c>
      <c r="E36" s="731">
        <v>15.498305705</v>
      </c>
      <c r="F36" s="731">
        <v>15.049445560000001</v>
      </c>
      <c r="G36" s="731">
        <v>15.826954220999999</v>
      </c>
      <c r="H36" s="731">
        <v>15.834026234</v>
      </c>
      <c r="I36" s="731">
        <v>12.083445595000001</v>
      </c>
      <c r="J36" s="731">
        <v>9.0835369690000007</v>
      </c>
      <c r="K36" s="731">
        <v>8.7679309809999992</v>
      </c>
      <c r="L36" s="731">
        <v>7.9360543789999998</v>
      </c>
      <c r="M36" s="731">
        <v>9.3578202229999992</v>
      </c>
      <c r="N36" s="731">
        <v>11.803306702</v>
      </c>
      <c r="O36" s="731">
        <v>13.876456600999999</v>
      </c>
      <c r="P36" s="731">
        <v>13.997545691999999</v>
      </c>
      <c r="Q36" s="731">
        <v>13.614637</v>
      </c>
      <c r="R36" s="731">
        <v>13.845393752</v>
      </c>
      <c r="S36" s="731">
        <v>16.065674773000001</v>
      </c>
      <c r="T36" s="731">
        <v>14.641252682999999</v>
      </c>
      <c r="U36" s="731">
        <v>11.7605168</v>
      </c>
      <c r="V36" s="731">
        <v>9.7738611070000001</v>
      </c>
      <c r="W36" s="731">
        <v>7.9739313530000002</v>
      </c>
      <c r="X36" s="731">
        <v>8.0670172000000004</v>
      </c>
      <c r="Y36" s="731">
        <v>9.6723475949999997</v>
      </c>
      <c r="Z36" s="731">
        <v>9.6706247940000001</v>
      </c>
      <c r="AA36" s="731">
        <v>10.385723687</v>
      </c>
      <c r="AB36" s="731">
        <v>9.7063216329999999</v>
      </c>
      <c r="AC36" s="731">
        <v>10.365712204999999</v>
      </c>
      <c r="AD36" s="731">
        <v>11.004657756</v>
      </c>
      <c r="AE36" s="731">
        <v>14.116726622</v>
      </c>
      <c r="AF36" s="731">
        <v>11.977093279</v>
      </c>
      <c r="AG36" s="731">
        <v>9.9989144129999996</v>
      </c>
      <c r="AH36" s="731">
        <v>9.6610923819999996</v>
      </c>
      <c r="AI36" s="731">
        <v>7.4330947539999999</v>
      </c>
      <c r="AJ36" s="731">
        <v>7.6395099880000004</v>
      </c>
      <c r="AK36" s="731">
        <v>9.3968034639999996</v>
      </c>
      <c r="AL36" s="731">
        <v>9.1489141709999995</v>
      </c>
      <c r="AM36" s="731">
        <v>11.777200754000001</v>
      </c>
      <c r="AN36" s="731">
        <v>13.101596598</v>
      </c>
      <c r="AO36" s="731">
        <v>10.101679879000001</v>
      </c>
      <c r="AP36" s="731">
        <v>8.4680892819999993</v>
      </c>
      <c r="AQ36" s="731">
        <v>15.055792424</v>
      </c>
      <c r="AR36" s="731">
        <v>15.168375821</v>
      </c>
      <c r="AS36" s="731">
        <v>13.700161726999999</v>
      </c>
      <c r="AT36" s="731">
        <v>10.688897334</v>
      </c>
      <c r="AU36" s="731">
        <v>8.1734697359999995</v>
      </c>
      <c r="AV36" s="731">
        <v>8.2936128379999996</v>
      </c>
      <c r="AW36" s="731">
        <v>10.037419999999999</v>
      </c>
      <c r="AX36" s="731">
        <v>10.71758</v>
      </c>
      <c r="AY36" s="732">
        <v>13.25967</v>
      </c>
      <c r="AZ36" s="732">
        <v>11.618359999999999</v>
      </c>
      <c r="BA36" s="732">
        <v>13.340680000000001</v>
      </c>
      <c r="BB36" s="732">
        <v>9.9543759999999999</v>
      </c>
      <c r="BC36" s="732">
        <v>12.63226</v>
      </c>
      <c r="BD36" s="732">
        <v>12.90666</v>
      </c>
      <c r="BE36" s="732">
        <v>11.3941</v>
      </c>
      <c r="BF36" s="732">
        <v>10.746650000000001</v>
      </c>
      <c r="BG36" s="732">
        <v>8.9512560000000008</v>
      </c>
      <c r="BH36" s="732">
        <v>7.9702640000000002</v>
      </c>
      <c r="BI36" s="732">
        <v>10.681139999999999</v>
      </c>
      <c r="BJ36" s="732">
        <v>12.079330000000001</v>
      </c>
      <c r="BK36" s="732">
        <v>13.58867</v>
      </c>
      <c r="BL36" s="732">
        <v>12.85816</v>
      </c>
      <c r="BM36" s="732">
        <v>14.898949999999999</v>
      </c>
      <c r="BN36" s="732">
        <v>10.58606</v>
      </c>
      <c r="BO36" s="732">
        <v>13.13341</v>
      </c>
      <c r="BP36" s="732">
        <v>13.5161</v>
      </c>
      <c r="BQ36" s="732">
        <v>12.48954</v>
      </c>
      <c r="BR36" s="732">
        <v>10.92451</v>
      </c>
      <c r="BS36" s="732">
        <v>8.6694490000000002</v>
      </c>
      <c r="BT36" s="732">
        <v>7.721997</v>
      </c>
      <c r="BU36" s="732">
        <v>10.662430000000001</v>
      </c>
      <c r="BV36" s="732">
        <v>12.7067</v>
      </c>
    </row>
    <row r="37" spans="1:74" ht="11.1" customHeight="1" x14ac:dyDescent="0.2">
      <c r="A37" s="518" t="s">
        <v>1297</v>
      </c>
      <c r="B37" s="521" t="s">
        <v>1332</v>
      </c>
      <c r="C37" s="731">
        <v>2.80288658</v>
      </c>
      <c r="D37" s="731">
        <v>3.1831470359999998</v>
      </c>
      <c r="E37" s="731">
        <v>3.9612113779999998</v>
      </c>
      <c r="F37" s="731">
        <v>4.3689187389999997</v>
      </c>
      <c r="G37" s="731">
        <v>3.648011001</v>
      </c>
      <c r="H37" s="731">
        <v>3.758458836</v>
      </c>
      <c r="I37" s="731">
        <v>3.7112454370000001</v>
      </c>
      <c r="J37" s="731">
        <v>3.2967127519999999</v>
      </c>
      <c r="K37" s="731">
        <v>3.1598894930000001</v>
      </c>
      <c r="L37" s="731">
        <v>4.2770562610000002</v>
      </c>
      <c r="M37" s="731">
        <v>3.6817450919999999</v>
      </c>
      <c r="N37" s="731">
        <v>3.5962724050000001</v>
      </c>
      <c r="O37" s="731">
        <v>3.2887436229999998</v>
      </c>
      <c r="P37" s="731">
        <v>3.9977071899999999</v>
      </c>
      <c r="Q37" s="731">
        <v>4.3389342170000003</v>
      </c>
      <c r="R37" s="731">
        <v>4.5905493340000003</v>
      </c>
      <c r="S37" s="731">
        <v>4.1666958039999997</v>
      </c>
      <c r="T37" s="731">
        <v>4.5924883200000002</v>
      </c>
      <c r="U37" s="731">
        <v>4.1447145750000001</v>
      </c>
      <c r="V37" s="731">
        <v>4.2545393840000001</v>
      </c>
      <c r="W37" s="731">
        <v>3.6298725859999998</v>
      </c>
      <c r="X37" s="731">
        <v>3.1688779949999999</v>
      </c>
      <c r="Y37" s="731">
        <v>3.4345655320000001</v>
      </c>
      <c r="Z37" s="731">
        <v>3.5525103379999998</v>
      </c>
      <c r="AA37" s="731">
        <v>3.1507606209999999</v>
      </c>
      <c r="AB37" s="731">
        <v>3.133031227</v>
      </c>
      <c r="AC37" s="731">
        <v>3.4508585310000002</v>
      </c>
      <c r="AD37" s="731">
        <v>4.370281501</v>
      </c>
      <c r="AE37" s="731">
        <v>4.1970736310000003</v>
      </c>
      <c r="AF37" s="731">
        <v>4.5631398120000002</v>
      </c>
      <c r="AG37" s="731">
        <v>4.6038404960000001</v>
      </c>
      <c r="AH37" s="731">
        <v>4.1777962359999998</v>
      </c>
      <c r="AI37" s="731">
        <v>4.3427523749999999</v>
      </c>
      <c r="AJ37" s="731">
        <v>3.87183623</v>
      </c>
      <c r="AK37" s="731">
        <v>3.2483477039999999</v>
      </c>
      <c r="AL37" s="731">
        <v>2.949920772</v>
      </c>
      <c r="AM37" s="731">
        <v>4.3836512470000004</v>
      </c>
      <c r="AN37" s="731">
        <v>4.7140984149999996</v>
      </c>
      <c r="AO37" s="731">
        <v>4.5743554599999996</v>
      </c>
      <c r="AP37" s="731">
        <v>4.7765949350000003</v>
      </c>
      <c r="AQ37" s="731">
        <v>4.8370010880000001</v>
      </c>
      <c r="AR37" s="731">
        <v>4.740536477</v>
      </c>
      <c r="AS37" s="731">
        <v>4.3632842949999997</v>
      </c>
      <c r="AT37" s="731">
        <v>4.2594064669999998</v>
      </c>
      <c r="AU37" s="731">
        <v>4.044576889</v>
      </c>
      <c r="AV37" s="731">
        <v>4.8099610970000004</v>
      </c>
      <c r="AW37" s="731">
        <v>3.4453480000000001</v>
      </c>
      <c r="AX37" s="731">
        <v>3.625858</v>
      </c>
      <c r="AY37" s="732">
        <v>5.0415109999999999</v>
      </c>
      <c r="AZ37" s="732">
        <v>5.6932280000000004</v>
      </c>
      <c r="BA37" s="732">
        <v>5.4827490000000001</v>
      </c>
      <c r="BB37" s="732">
        <v>5.4898670000000003</v>
      </c>
      <c r="BC37" s="732">
        <v>5.6243720000000001</v>
      </c>
      <c r="BD37" s="732">
        <v>5.5351109999999997</v>
      </c>
      <c r="BE37" s="732">
        <v>5.0142860000000002</v>
      </c>
      <c r="BF37" s="732">
        <v>4.8103020000000001</v>
      </c>
      <c r="BG37" s="732">
        <v>4.6902090000000003</v>
      </c>
      <c r="BH37" s="732">
        <v>5.6941300000000004</v>
      </c>
      <c r="BI37" s="732">
        <v>4.056254</v>
      </c>
      <c r="BJ37" s="732">
        <v>4.2109319999999997</v>
      </c>
      <c r="BK37" s="732">
        <v>6.3020069999999997</v>
      </c>
      <c r="BL37" s="732">
        <v>5.9476230000000001</v>
      </c>
      <c r="BM37" s="732">
        <v>6.2146869999999996</v>
      </c>
      <c r="BN37" s="732">
        <v>6.1417419999999998</v>
      </c>
      <c r="BO37" s="732">
        <v>6.3248389999999999</v>
      </c>
      <c r="BP37" s="732">
        <v>6.2618739999999997</v>
      </c>
      <c r="BQ37" s="732">
        <v>5.6811220000000002</v>
      </c>
      <c r="BR37" s="732">
        <v>5.2698710000000002</v>
      </c>
      <c r="BS37" s="732">
        <v>5.2710999999999997</v>
      </c>
      <c r="BT37" s="732">
        <v>6.1195079999999997</v>
      </c>
      <c r="BU37" s="732">
        <v>4.4148889999999996</v>
      </c>
      <c r="BV37" s="732">
        <v>4.6999599999999999</v>
      </c>
    </row>
    <row r="38" spans="1:74" ht="11.1" customHeight="1" x14ac:dyDescent="0.2">
      <c r="A38" s="518" t="s">
        <v>1298</v>
      </c>
      <c r="B38" s="519" t="s">
        <v>1333</v>
      </c>
      <c r="C38" s="731">
        <v>7.8400754000000003E-2</v>
      </c>
      <c r="D38" s="731">
        <v>5.8525517999999999E-2</v>
      </c>
      <c r="E38" s="731">
        <v>6.2666385000000005E-2</v>
      </c>
      <c r="F38" s="731">
        <v>5.8468461999999999E-2</v>
      </c>
      <c r="G38" s="731">
        <v>6.1638198999999998E-2</v>
      </c>
      <c r="H38" s="731">
        <v>5.7942481999999997E-2</v>
      </c>
      <c r="I38" s="731">
        <v>7.0167095999999998E-2</v>
      </c>
      <c r="J38" s="731">
        <v>7.4483239000000007E-2</v>
      </c>
      <c r="K38" s="731">
        <v>7.6430712999999997E-2</v>
      </c>
      <c r="L38" s="731">
        <v>6.8434493999999998E-2</v>
      </c>
      <c r="M38" s="731">
        <v>6.0154209E-2</v>
      </c>
      <c r="N38" s="731">
        <v>7.4461068000000005E-2</v>
      </c>
      <c r="O38" s="731">
        <v>7.5168971000000001E-2</v>
      </c>
      <c r="P38" s="731">
        <v>7.4887975999999995E-2</v>
      </c>
      <c r="Q38" s="731">
        <v>8.5499634000000005E-2</v>
      </c>
      <c r="R38" s="731">
        <v>7.3221853000000003E-2</v>
      </c>
      <c r="S38" s="731">
        <v>6.4767542999999997E-2</v>
      </c>
      <c r="T38" s="731">
        <v>4.5471734999999999E-2</v>
      </c>
      <c r="U38" s="731">
        <v>8.7390972999999997E-2</v>
      </c>
      <c r="V38" s="731">
        <v>9.3040158999999997E-2</v>
      </c>
      <c r="W38" s="731">
        <v>0.10085187499999999</v>
      </c>
      <c r="X38" s="731">
        <v>9.2231539000000001E-2</v>
      </c>
      <c r="Y38" s="731">
        <v>8.3486272E-2</v>
      </c>
      <c r="Z38" s="731">
        <v>7.2272772999999998E-2</v>
      </c>
      <c r="AA38" s="731">
        <v>4.3312497999999998E-2</v>
      </c>
      <c r="AB38" s="731">
        <v>4.5326399000000003E-2</v>
      </c>
      <c r="AC38" s="731">
        <v>5.3470402E-2</v>
      </c>
      <c r="AD38" s="731">
        <v>5.3703364000000003E-2</v>
      </c>
      <c r="AE38" s="731">
        <v>5.2089929E-2</v>
      </c>
      <c r="AF38" s="731">
        <v>4.3549669999999999E-2</v>
      </c>
      <c r="AG38" s="731">
        <v>5.1022652000000002E-2</v>
      </c>
      <c r="AH38" s="731">
        <v>5.2419335999999997E-2</v>
      </c>
      <c r="AI38" s="731">
        <v>4.2838308999999998E-2</v>
      </c>
      <c r="AJ38" s="731">
        <v>2.0978245999999999E-2</v>
      </c>
      <c r="AK38" s="731">
        <v>5.0622316000000001E-2</v>
      </c>
      <c r="AL38" s="731">
        <v>6.6841374999999995E-2</v>
      </c>
      <c r="AM38" s="731">
        <v>6.8436760999999999E-2</v>
      </c>
      <c r="AN38" s="731">
        <v>5.8852956999999997E-2</v>
      </c>
      <c r="AO38" s="731">
        <v>5.0006069E-2</v>
      </c>
      <c r="AP38" s="731">
        <v>4.8518751999999998E-2</v>
      </c>
      <c r="AQ38" s="731">
        <v>6.0166198999999997E-2</v>
      </c>
      <c r="AR38" s="731">
        <v>4.4147326000000001E-2</v>
      </c>
      <c r="AS38" s="731">
        <v>3.7880733999999999E-2</v>
      </c>
      <c r="AT38" s="731">
        <v>4.960966E-2</v>
      </c>
      <c r="AU38" s="731">
        <v>5.5505289999999999E-2</v>
      </c>
      <c r="AV38" s="731">
        <v>6.2031812999999998E-2</v>
      </c>
      <c r="AW38" s="731">
        <v>2.7435600000000001E-2</v>
      </c>
      <c r="AX38" s="731">
        <v>9.3665300000000007E-2</v>
      </c>
      <c r="AY38" s="732">
        <v>6.5823599999999996E-2</v>
      </c>
      <c r="AZ38" s="732">
        <v>4.0364999999999998E-2</v>
      </c>
      <c r="BA38" s="732">
        <v>3.6510300000000002E-2</v>
      </c>
      <c r="BB38" s="732">
        <v>5.2125400000000002E-2</v>
      </c>
      <c r="BC38" s="732">
        <v>6.8923899999999996E-2</v>
      </c>
      <c r="BD38" s="732">
        <v>5.3833699999999998E-2</v>
      </c>
      <c r="BE38" s="732">
        <v>3.9783499999999999E-2</v>
      </c>
      <c r="BF38" s="732">
        <v>5.8624799999999998E-2</v>
      </c>
      <c r="BG38" s="732">
        <v>2.8894800000000002E-2</v>
      </c>
      <c r="BH38" s="732">
        <v>5.0576999999999997E-2</v>
      </c>
      <c r="BI38" s="732">
        <v>6.6911700000000005E-2</v>
      </c>
      <c r="BJ38" s="732">
        <v>9.2331300000000005E-2</v>
      </c>
      <c r="BK38" s="732">
        <v>5.8023699999999998E-2</v>
      </c>
      <c r="BL38" s="732">
        <v>3.7017300000000003E-2</v>
      </c>
      <c r="BM38" s="732">
        <v>3.2143100000000001E-2</v>
      </c>
      <c r="BN38" s="732">
        <v>3.9750599999999997E-2</v>
      </c>
      <c r="BO38" s="732">
        <v>5.8421500000000001E-2</v>
      </c>
      <c r="BP38" s="732">
        <v>3.4702200000000002E-2</v>
      </c>
      <c r="BQ38" s="732">
        <v>2.5640099999999999E-2</v>
      </c>
      <c r="BR38" s="732">
        <v>5.0660499999999997E-2</v>
      </c>
      <c r="BS38" s="732">
        <v>1.8760599999999999E-2</v>
      </c>
      <c r="BT38" s="732">
        <v>4.8445799999999997E-2</v>
      </c>
      <c r="BU38" s="732">
        <v>6.2478499999999999E-2</v>
      </c>
      <c r="BV38" s="732">
        <v>8.6497900000000003E-2</v>
      </c>
    </row>
    <row r="39" spans="1:74" ht="11.1" customHeight="1" x14ac:dyDescent="0.2">
      <c r="A39" s="518" t="s">
        <v>1299</v>
      </c>
      <c r="B39" s="519" t="s">
        <v>1233</v>
      </c>
      <c r="C39" s="731">
        <v>35.909790479999998</v>
      </c>
      <c r="D39" s="731">
        <v>29.688659225999999</v>
      </c>
      <c r="E39" s="731">
        <v>31.227666331999998</v>
      </c>
      <c r="F39" s="731">
        <v>29.345434836999999</v>
      </c>
      <c r="G39" s="731">
        <v>30.244936921000001</v>
      </c>
      <c r="H39" s="731">
        <v>32.716508765999997</v>
      </c>
      <c r="I39" s="731">
        <v>36.543242007000003</v>
      </c>
      <c r="J39" s="731">
        <v>33.760261112000002</v>
      </c>
      <c r="K39" s="731">
        <v>30.243679070999999</v>
      </c>
      <c r="L39" s="731">
        <v>29.068814634999999</v>
      </c>
      <c r="M39" s="731">
        <v>29.509695035</v>
      </c>
      <c r="N39" s="731">
        <v>34.243940443</v>
      </c>
      <c r="O39" s="731">
        <v>34.208725059000002</v>
      </c>
      <c r="P39" s="731">
        <v>31.775788246000001</v>
      </c>
      <c r="Q39" s="731">
        <v>32.725701317000002</v>
      </c>
      <c r="R39" s="731">
        <v>30.211232683999999</v>
      </c>
      <c r="S39" s="731">
        <v>31.492219922</v>
      </c>
      <c r="T39" s="731">
        <v>33.827905145000003</v>
      </c>
      <c r="U39" s="731">
        <v>37.351571776999997</v>
      </c>
      <c r="V39" s="731">
        <v>35.685289015000002</v>
      </c>
      <c r="W39" s="731">
        <v>31.263207069</v>
      </c>
      <c r="X39" s="731">
        <v>28.416252050000001</v>
      </c>
      <c r="Y39" s="731">
        <v>30.00320017</v>
      </c>
      <c r="Z39" s="731">
        <v>32.266595000000002</v>
      </c>
      <c r="AA39" s="731">
        <v>34.371728197000003</v>
      </c>
      <c r="AB39" s="731">
        <v>31.149527707000001</v>
      </c>
      <c r="AC39" s="731">
        <v>31.529048475</v>
      </c>
      <c r="AD39" s="731">
        <v>28.534219941</v>
      </c>
      <c r="AE39" s="731">
        <v>28.873652535000002</v>
      </c>
      <c r="AF39" s="731">
        <v>31.188792687999999</v>
      </c>
      <c r="AG39" s="731">
        <v>36.363419925999999</v>
      </c>
      <c r="AH39" s="731">
        <v>36.954175179000003</v>
      </c>
      <c r="AI39" s="731">
        <v>31.632255422</v>
      </c>
      <c r="AJ39" s="731">
        <v>29.052470160999999</v>
      </c>
      <c r="AK39" s="731">
        <v>31.106052987000002</v>
      </c>
      <c r="AL39" s="731">
        <v>33.332492701</v>
      </c>
      <c r="AM39" s="731">
        <v>33.897100811000001</v>
      </c>
      <c r="AN39" s="731">
        <v>32.857004146000001</v>
      </c>
      <c r="AO39" s="731">
        <v>30.406066751000001</v>
      </c>
      <c r="AP39" s="731">
        <v>26.352225125</v>
      </c>
      <c r="AQ39" s="731">
        <v>30.290988943999999</v>
      </c>
      <c r="AR39" s="731">
        <v>31.823230469999999</v>
      </c>
      <c r="AS39" s="731">
        <v>35.352676918</v>
      </c>
      <c r="AT39" s="731">
        <v>34.844405631000001</v>
      </c>
      <c r="AU39" s="731">
        <v>29.691406486000002</v>
      </c>
      <c r="AV39" s="731">
        <v>29.176041274999999</v>
      </c>
      <c r="AW39" s="731">
        <v>30.567900000000002</v>
      </c>
      <c r="AX39" s="731">
        <v>34.634749999999997</v>
      </c>
      <c r="AY39" s="732">
        <v>34.695329999999998</v>
      </c>
      <c r="AZ39" s="732">
        <v>30.28978</v>
      </c>
      <c r="BA39" s="732">
        <v>31.71313</v>
      </c>
      <c r="BB39" s="732">
        <v>29.86195</v>
      </c>
      <c r="BC39" s="732">
        <v>29.433949999999999</v>
      </c>
      <c r="BD39" s="732">
        <v>32.57246</v>
      </c>
      <c r="BE39" s="732">
        <v>38.343200000000003</v>
      </c>
      <c r="BF39" s="732">
        <v>33.571289999999998</v>
      </c>
      <c r="BG39" s="732">
        <v>29.79543</v>
      </c>
      <c r="BH39" s="732">
        <v>28.63702</v>
      </c>
      <c r="BI39" s="732">
        <v>29.756430000000002</v>
      </c>
      <c r="BJ39" s="732">
        <v>35.61354</v>
      </c>
      <c r="BK39" s="732">
        <v>35.782179999999997</v>
      </c>
      <c r="BL39" s="732">
        <v>31.524940000000001</v>
      </c>
      <c r="BM39" s="732">
        <v>32.674729999999997</v>
      </c>
      <c r="BN39" s="732">
        <v>30.319299999999998</v>
      </c>
      <c r="BO39" s="732">
        <v>30.508019999999998</v>
      </c>
      <c r="BP39" s="732">
        <v>33.187249999999999</v>
      </c>
      <c r="BQ39" s="732">
        <v>38.861800000000002</v>
      </c>
      <c r="BR39" s="732">
        <v>33.958240000000004</v>
      </c>
      <c r="BS39" s="732">
        <v>30.45335</v>
      </c>
      <c r="BT39" s="732">
        <v>29.594560000000001</v>
      </c>
      <c r="BU39" s="732">
        <v>30.23414</v>
      </c>
      <c r="BV39" s="732">
        <v>36.360280000000003</v>
      </c>
    </row>
    <row r="40" spans="1:74" ht="11.1" customHeight="1" x14ac:dyDescent="0.2">
      <c r="A40" s="518" t="s">
        <v>1300</v>
      </c>
      <c r="B40" s="519" t="s">
        <v>1334</v>
      </c>
      <c r="C40" s="731">
        <v>33.468597893000002</v>
      </c>
      <c r="D40" s="731">
        <v>27.104836252999998</v>
      </c>
      <c r="E40" s="731">
        <v>26.499372268999998</v>
      </c>
      <c r="F40" s="731">
        <v>25.637260281</v>
      </c>
      <c r="G40" s="731">
        <v>26.955166091999999</v>
      </c>
      <c r="H40" s="731">
        <v>29.485019586</v>
      </c>
      <c r="I40" s="731">
        <v>33.357565082000001</v>
      </c>
      <c r="J40" s="731">
        <v>31.900463849000001</v>
      </c>
      <c r="K40" s="731">
        <v>26.984751597999999</v>
      </c>
      <c r="L40" s="731">
        <v>26.450127948999999</v>
      </c>
      <c r="M40" s="731">
        <v>26.747978372999999</v>
      </c>
      <c r="N40" s="731">
        <v>31.017969509</v>
      </c>
      <c r="O40" s="731">
        <v>30.207102703</v>
      </c>
      <c r="P40" s="731">
        <v>27.943676144000001</v>
      </c>
      <c r="Q40" s="731">
        <v>29.037631405999999</v>
      </c>
      <c r="R40" s="731">
        <v>26.636721649999998</v>
      </c>
      <c r="S40" s="731">
        <v>27.636104119999999</v>
      </c>
      <c r="T40" s="731">
        <v>29.937958951999999</v>
      </c>
      <c r="U40" s="731">
        <v>33.814194942999997</v>
      </c>
      <c r="V40" s="731">
        <v>32.087276383999999</v>
      </c>
      <c r="W40" s="731">
        <v>28.099952709</v>
      </c>
      <c r="X40" s="731">
        <v>28.430046786999998</v>
      </c>
      <c r="Y40" s="731">
        <v>29.557435031000001</v>
      </c>
      <c r="Z40" s="731">
        <v>32.172908456000002</v>
      </c>
      <c r="AA40" s="731">
        <v>32.875070000000001</v>
      </c>
      <c r="AB40" s="731">
        <v>31.71686</v>
      </c>
      <c r="AC40" s="731">
        <v>31.01361</v>
      </c>
      <c r="AD40" s="731">
        <v>27.281179999999999</v>
      </c>
      <c r="AE40" s="731">
        <v>27.65157</v>
      </c>
      <c r="AF40" s="731">
        <v>29.543970000000002</v>
      </c>
      <c r="AG40" s="731">
        <v>33.459760000000003</v>
      </c>
      <c r="AH40" s="731">
        <v>33.355040000000002</v>
      </c>
      <c r="AI40" s="731">
        <v>28.73197</v>
      </c>
      <c r="AJ40" s="731">
        <v>28.064730000000001</v>
      </c>
      <c r="AK40" s="731">
        <v>28.558720000000001</v>
      </c>
      <c r="AL40" s="731">
        <v>31.17559</v>
      </c>
      <c r="AM40" s="731">
        <v>31.020189999999999</v>
      </c>
      <c r="AN40" s="731">
        <v>29.178260000000002</v>
      </c>
      <c r="AO40" s="731">
        <v>27.993259999999999</v>
      </c>
      <c r="AP40" s="731">
        <v>24.166730000000001</v>
      </c>
      <c r="AQ40" s="731">
        <v>26.330449999999999</v>
      </c>
      <c r="AR40" s="731">
        <v>28.444849999999999</v>
      </c>
      <c r="AS40" s="731">
        <v>31.417660000000001</v>
      </c>
      <c r="AT40" s="731">
        <v>30.6798</v>
      </c>
      <c r="AU40" s="731">
        <v>26.488219999999998</v>
      </c>
      <c r="AV40" s="731">
        <v>26.558389999999999</v>
      </c>
      <c r="AW40" s="731">
        <v>27.530390000000001</v>
      </c>
      <c r="AX40" s="731">
        <v>30.91761</v>
      </c>
      <c r="AY40" s="732">
        <v>31.410129999999999</v>
      </c>
      <c r="AZ40" s="732">
        <v>26.733170000000001</v>
      </c>
      <c r="BA40" s="732">
        <v>28.181229999999999</v>
      </c>
      <c r="BB40" s="732">
        <v>25.456379999999999</v>
      </c>
      <c r="BC40" s="732">
        <v>26.60378</v>
      </c>
      <c r="BD40" s="732">
        <v>29.08474</v>
      </c>
      <c r="BE40" s="732">
        <v>33.186929999999997</v>
      </c>
      <c r="BF40" s="732">
        <v>30.31306</v>
      </c>
      <c r="BG40" s="732">
        <v>26.648330000000001</v>
      </c>
      <c r="BH40" s="732">
        <v>27.127520000000001</v>
      </c>
      <c r="BI40" s="732">
        <v>27.15936</v>
      </c>
      <c r="BJ40" s="732">
        <v>32.067830000000001</v>
      </c>
      <c r="BK40" s="732">
        <v>31.403559999999999</v>
      </c>
      <c r="BL40" s="732">
        <v>26.800719999999998</v>
      </c>
      <c r="BM40" s="732">
        <v>28.24757</v>
      </c>
      <c r="BN40" s="732">
        <v>25.573039999999999</v>
      </c>
      <c r="BO40" s="732">
        <v>26.744039999999998</v>
      </c>
      <c r="BP40" s="732">
        <v>29.239540000000002</v>
      </c>
      <c r="BQ40" s="732">
        <v>33.349780000000003</v>
      </c>
      <c r="BR40" s="732">
        <v>30.43608</v>
      </c>
      <c r="BS40" s="732">
        <v>26.724450000000001</v>
      </c>
      <c r="BT40" s="732">
        <v>27.19829</v>
      </c>
      <c r="BU40" s="732">
        <v>27.228909999999999</v>
      </c>
      <c r="BV40" s="732">
        <v>32.169499999999999</v>
      </c>
    </row>
    <row r="41" spans="1:74" ht="11.1" customHeight="1" x14ac:dyDescent="0.2">
      <c r="A41" s="537"/>
      <c r="B41" s="131" t="s">
        <v>1301</v>
      </c>
      <c r="C41" s="243"/>
      <c r="D41" s="243"/>
      <c r="E41" s="243"/>
      <c r="F41" s="243"/>
      <c r="G41" s="243"/>
      <c r="H41" s="243"/>
      <c r="I41" s="243"/>
      <c r="J41" s="243"/>
      <c r="K41" s="243"/>
      <c r="L41" s="243"/>
      <c r="M41" s="243"/>
      <c r="N41" s="243"/>
      <c r="O41" s="243"/>
      <c r="P41" s="243"/>
      <c r="Q41" s="243"/>
      <c r="R41" s="243"/>
      <c r="S41" s="243"/>
      <c r="T41" s="243"/>
      <c r="U41" s="243"/>
      <c r="V41" s="243"/>
      <c r="W41" s="243"/>
      <c r="X41" s="243"/>
      <c r="Y41" s="243"/>
      <c r="Z41" s="243"/>
      <c r="AA41" s="243"/>
      <c r="AB41" s="243"/>
      <c r="AC41" s="243"/>
      <c r="AD41" s="243"/>
      <c r="AE41" s="243"/>
      <c r="AF41" s="243"/>
      <c r="AG41" s="243"/>
      <c r="AH41" s="243"/>
      <c r="AI41" s="243"/>
      <c r="AJ41" s="243"/>
      <c r="AK41" s="243"/>
      <c r="AL41" s="243"/>
      <c r="AM41" s="243"/>
      <c r="AN41" s="243"/>
      <c r="AO41" s="243"/>
      <c r="AP41" s="243"/>
      <c r="AQ41" s="243"/>
      <c r="AR41" s="243"/>
      <c r="AS41" s="243"/>
      <c r="AT41" s="243"/>
      <c r="AU41" s="243"/>
      <c r="AV41" s="243"/>
      <c r="AW41" s="243"/>
      <c r="AX41" s="243"/>
      <c r="AY41" s="342"/>
      <c r="AZ41" s="342"/>
      <c r="BA41" s="342"/>
      <c r="BB41" s="342"/>
      <c r="BC41" s="342"/>
      <c r="BD41" s="342"/>
      <c r="BE41" s="342"/>
      <c r="BF41" s="342"/>
      <c r="BG41" s="342"/>
      <c r="BH41" s="342"/>
      <c r="BI41" s="342"/>
      <c r="BJ41" s="342"/>
      <c r="BK41" s="342"/>
      <c r="BL41" s="342"/>
      <c r="BM41" s="342"/>
      <c r="BN41" s="342"/>
      <c r="BO41" s="342"/>
      <c r="BP41" s="342"/>
      <c r="BQ41" s="342"/>
      <c r="BR41" s="342"/>
      <c r="BS41" s="342"/>
      <c r="BT41" s="342"/>
      <c r="BU41" s="342"/>
      <c r="BV41" s="342"/>
    </row>
    <row r="42" spans="1:74" ht="11.1" customHeight="1" x14ac:dyDescent="0.2">
      <c r="A42" s="518" t="s">
        <v>1302</v>
      </c>
      <c r="B42" s="519" t="s">
        <v>84</v>
      </c>
      <c r="C42" s="731">
        <v>1.7053876059999999</v>
      </c>
      <c r="D42" s="731">
        <v>1.0642680870000001</v>
      </c>
      <c r="E42" s="731">
        <v>1.3054246970000001</v>
      </c>
      <c r="F42" s="731">
        <v>2.2542027849999999</v>
      </c>
      <c r="G42" s="731">
        <v>3.1656024760000001</v>
      </c>
      <c r="H42" s="731">
        <v>4.3983111839999998</v>
      </c>
      <c r="I42" s="731">
        <v>5.3742274480000001</v>
      </c>
      <c r="J42" s="731">
        <v>4.9426186349999996</v>
      </c>
      <c r="K42" s="731">
        <v>4.0509174650000004</v>
      </c>
      <c r="L42" s="731">
        <v>3.431134884</v>
      </c>
      <c r="M42" s="731">
        <v>2.0490348219999999</v>
      </c>
      <c r="N42" s="731">
        <v>2.7663687590000001</v>
      </c>
      <c r="O42" s="731">
        <v>2.1459450040000001</v>
      </c>
      <c r="P42" s="731">
        <v>1.9622146439999999</v>
      </c>
      <c r="Q42" s="731">
        <v>2.0740065040000002</v>
      </c>
      <c r="R42" s="731">
        <v>2.906821705</v>
      </c>
      <c r="S42" s="731">
        <v>3.454841455</v>
      </c>
      <c r="T42" s="731">
        <v>4.474138237</v>
      </c>
      <c r="U42" s="731">
        <v>5.9291505559999997</v>
      </c>
      <c r="V42" s="731">
        <v>6.2361152469999999</v>
      </c>
      <c r="W42" s="731">
        <v>5.7401245879999996</v>
      </c>
      <c r="X42" s="731">
        <v>4.7087584869999999</v>
      </c>
      <c r="Y42" s="731">
        <v>3.562257765</v>
      </c>
      <c r="Z42" s="731">
        <v>3.8983530960000001</v>
      </c>
      <c r="AA42" s="731">
        <v>3.7136536530000002</v>
      </c>
      <c r="AB42" s="731">
        <v>3.336914444</v>
      </c>
      <c r="AC42" s="731">
        <v>3.3793589869999998</v>
      </c>
      <c r="AD42" s="731">
        <v>3.7678275769999998</v>
      </c>
      <c r="AE42" s="731">
        <v>3.7934420090000001</v>
      </c>
      <c r="AF42" s="731">
        <v>5.1345561970000002</v>
      </c>
      <c r="AG42" s="731">
        <v>6.4168073860000003</v>
      </c>
      <c r="AH42" s="731">
        <v>6.5977859739999998</v>
      </c>
      <c r="AI42" s="731">
        <v>5.8542297330000004</v>
      </c>
      <c r="AJ42" s="731">
        <v>5.1964041720000003</v>
      </c>
      <c r="AK42" s="731">
        <v>3.9399256889999998</v>
      </c>
      <c r="AL42" s="731">
        <v>5.0085879789999996</v>
      </c>
      <c r="AM42" s="731">
        <v>4.2393858919999996</v>
      </c>
      <c r="AN42" s="731">
        <v>4.0023914859999996</v>
      </c>
      <c r="AO42" s="731">
        <v>3.5309038589999999</v>
      </c>
      <c r="AP42" s="731">
        <v>4.0440469700000001</v>
      </c>
      <c r="AQ42" s="731">
        <v>5.146110213</v>
      </c>
      <c r="AR42" s="731">
        <v>5.5127535749999996</v>
      </c>
      <c r="AS42" s="731">
        <v>7.0203248949999999</v>
      </c>
      <c r="AT42" s="731">
        <v>7.118703623</v>
      </c>
      <c r="AU42" s="731">
        <v>6.2330468730000002</v>
      </c>
      <c r="AV42" s="731">
        <v>5.5904840800000004</v>
      </c>
      <c r="AW42" s="731">
        <v>3.6268639999999999</v>
      </c>
      <c r="AX42" s="731">
        <v>3.7716630000000002</v>
      </c>
      <c r="AY42" s="732">
        <v>3.93573</v>
      </c>
      <c r="AZ42" s="732">
        <v>2.42503</v>
      </c>
      <c r="BA42" s="732">
        <v>2.9381490000000001</v>
      </c>
      <c r="BB42" s="732">
        <v>3.0748579999999999</v>
      </c>
      <c r="BC42" s="732">
        <v>4.7079950000000004</v>
      </c>
      <c r="BD42" s="732">
        <v>6.5007720000000004</v>
      </c>
      <c r="BE42" s="732">
        <v>6.9475369999999996</v>
      </c>
      <c r="BF42" s="732">
        <v>6.6197179999999998</v>
      </c>
      <c r="BG42" s="732">
        <v>6.5211920000000001</v>
      </c>
      <c r="BH42" s="732">
        <v>6.523434</v>
      </c>
      <c r="BI42" s="732">
        <v>3.5317319999999999</v>
      </c>
      <c r="BJ42" s="732">
        <v>4.1621160000000001</v>
      </c>
      <c r="BK42" s="732">
        <v>2.9016380000000002</v>
      </c>
      <c r="BL42" s="732">
        <v>1.3817120000000001</v>
      </c>
      <c r="BM42" s="732">
        <v>1.6195949999999999</v>
      </c>
      <c r="BN42" s="732">
        <v>2.2514560000000001</v>
      </c>
      <c r="BO42" s="732">
        <v>3.90341</v>
      </c>
      <c r="BP42" s="732">
        <v>5.174677</v>
      </c>
      <c r="BQ42" s="732">
        <v>6.7133880000000001</v>
      </c>
      <c r="BR42" s="732">
        <v>6.4781719999999998</v>
      </c>
      <c r="BS42" s="732">
        <v>5.8372760000000001</v>
      </c>
      <c r="BT42" s="732">
        <v>5.6817820000000001</v>
      </c>
      <c r="BU42" s="732">
        <v>2.4333070000000001</v>
      </c>
      <c r="BV42" s="732">
        <v>3.4581789999999999</v>
      </c>
    </row>
    <row r="43" spans="1:74" ht="11.1" customHeight="1" x14ac:dyDescent="0.2">
      <c r="A43" s="518" t="s">
        <v>1303</v>
      </c>
      <c r="B43" s="519" t="s">
        <v>83</v>
      </c>
      <c r="C43" s="731">
        <v>4.699195403</v>
      </c>
      <c r="D43" s="731">
        <v>3.7994969169999999</v>
      </c>
      <c r="E43" s="731">
        <v>3.8964121989999998</v>
      </c>
      <c r="F43" s="731">
        <v>3.2280968699999999</v>
      </c>
      <c r="G43" s="731">
        <v>3.3199084349999999</v>
      </c>
      <c r="H43" s="731">
        <v>4.0055087489999996</v>
      </c>
      <c r="I43" s="731">
        <v>4.8856146889999996</v>
      </c>
      <c r="J43" s="731">
        <v>5.1417944520000001</v>
      </c>
      <c r="K43" s="731">
        <v>4.0800545399999999</v>
      </c>
      <c r="L43" s="731">
        <v>3.9716142830000001</v>
      </c>
      <c r="M43" s="731">
        <v>4.131829808</v>
      </c>
      <c r="N43" s="731">
        <v>3.5524894109999998</v>
      </c>
      <c r="O43" s="731">
        <v>3.4424519060000001</v>
      </c>
      <c r="P43" s="731">
        <v>2.7884049559999999</v>
      </c>
      <c r="Q43" s="731">
        <v>3.0634127339999999</v>
      </c>
      <c r="R43" s="731">
        <v>2.6033767000000001</v>
      </c>
      <c r="S43" s="731">
        <v>2.9007739770000001</v>
      </c>
      <c r="T43" s="731">
        <v>3.4305423020000001</v>
      </c>
      <c r="U43" s="731">
        <v>4.6330677979999999</v>
      </c>
      <c r="V43" s="731">
        <v>4.4154459340000001</v>
      </c>
      <c r="W43" s="731">
        <v>3.8782082939999998</v>
      </c>
      <c r="X43" s="731">
        <v>3.5763001339999998</v>
      </c>
      <c r="Y43" s="731">
        <v>3.9328648130000001</v>
      </c>
      <c r="Z43" s="731">
        <v>4.2012941289999999</v>
      </c>
      <c r="AA43" s="731">
        <v>3.815376943</v>
      </c>
      <c r="AB43" s="731">
        <v>3.9071991559999999</v>
      </c>
      <c r="AC43" s="731">
        <v>2.4990189979999999</v>
      </c>
      <c r="AD43" s="731">
        <v>2.372024777</v>
      </c>
      <c r="AE43" s="731">
        <v>2.6821942449999998</v>
      </c>
      <c r="AF43" s="731">
        <v>3.4020818369999999</v>
      </c>
      <c r="AG43" s="731">
        <v>4.2909084010000003</v>
      </c>
      <c r="AH43" s="731">
        <v>4.4830725100000004</v>
      </c>
      <c r="AI43" s="731">
        <v>3.6542761170000002</v>
      </c>
      <c r="AJ43" s="731">
        <v>3.0156451419999999</v>
      </c>
      <c r="AK43" s="731">
        <v>2.6768115240000001</v>
      </c>
      <c r="AL43" s="731">
        <v>2.3146413539999999</v>
      </c>
      <c r="AM43" s="731">
        <v>2.3491298349999998</v>
      </c>
      <c r="AN43" s="731">
        <v>1.6028247950000001</v>
      </c>
      <c r="AO43" s="731">
        <v>1.315729615</v>
      </c>
      <c r="AP43" s="731">
        <v>1.2550656630000001</v>
      </c>
      <c r="AQ43" s="731">
        <v>1.7362489729999999</v>
      </c>
      <c r="AR43" s="731">
        <v>2.3418889360000001</v>
      </c>
      <c r="AS43" s="731">
        <v>2.7834664949999999</v>
      </c>
      <c r="AT43" s="731">
        <v>3.027339537</v>
      </c>
      <c r="AU43" s="731">
        <v>2.944337215</v>
      </c>
      <c r="AV43" s="731">
        <v>2.5300824689999999</v>
      </c>
      <c r="AW43" s="731">
        <v>1.785391</v>
      </c>
      <c r="AX43" s="731">
        <v>2.2902990000000001</v>
      </c>
      <c r="AY43" s="732">
        <v>2.4878559999999998</v>
      </c>
      <c r="AZ43" s="732">
        <v>1.5459290000000001</v>
      </c>
      <c r="BA43" s="732">
        <v>1.9556150000000001</v>
      </c>
      <c r="BB43" s="732">
        <v>1.6459429999999999</v>
      </c>
      <c r="BC43" s="732">
        <v>2.1403840000000001</v>
      </c>
      <c r="BD43" s="732">
        <v>2.0877319999999999</v>
      </c>
      <c r="BE43" s="732">
        <v>2.919187</v>
      </c>
      <c r="BF43" s="732">
        <v>2.7238129999999998</v>
      </c>
      <c r="BG43" s="732">
        <v>2.2911679999999999</v>
      </c>
      <c r="BH43" s="732">
        <v>1.4952989999999999</v>
      </c>
      <c r="BI43" s="732">
        <v>1.009512</v>
      </c>
      <c r="BJ43" s="732">
        <v>1.996783</v>
      </c>
      <c r="BK43" s="732">
        <v>2.54609</v>
      </c>
      <c r="BL43" s="732">
        <v>1.8440110000000001</v>
      </c>
      <c r="BM43" s="732">
        <v>1.898563</v>
      </c>
      <c r="BN43" s="732">
        <v>1.6780790000000001</v>
      </c>
      <c r="BO43" s="732">
        <v>2.2015850000000001</v>
      </c>
      <c r="BP43" s="732">
        <v>2.521137</v>
      </c>
      <c r="BQ43" s="732">
        <v>2.4842029999999999</v>
      </c>
      <c r="BR43" s="732">
        <v>2.462183</v>
      </c>
      <c r="BS43" s="732">
        <v>2.2888329999999999</v>
      </c>
      <c r="BT43" s="732">
        <v>1.773439</v>
      </c>
      <c r="BU43" s="732">
        <v>1.243444</v>
      </c>
      <c r="BV43" s="732">
        <v>2.0239579999999999</v>
      </c>
    </row>
    <row r="44" spans="1:74" ht="11.1" customHeight="1" x14ac:dyDescent="0.2">
      <c r="A44" s="518" t="s">
        <v>1304</v>
      </c>
      <c r="B44" s="521" t="s">
        <v>86</v>
      </c>
      <c r="C44" s="731">
        <v>2.9800170000000001</v>
      </c>
      <c r="D44" s="731">
        <v>2.6837430000000002</v>
      </c>
      <c r="E44" s="731">
        <v>2.9690409999999998</v>
      </c>
      <c r="F44" s="731">
        <v>2.1221329999999998</v>
      </c>
      <c r="G44" s="731">
        <v>2.3508260000000001</v>
      </c>
      <c r="H44" s="731">
        <v>2.8133330000000001</v>
      </c>
      <c r="I44" s="731">
        <v>2.8534419999999998</v>
      </c>
      <c r="J44" s="731">
        <v>2.9345370000000002</v>
      </c>
      <c r="K44" s="731">
        <v>2.852833</v>
      </c>
      <c r="L44" s="731">
        <v>2.1625420000000002</v>
      </c>
      <c r="M44" s="731">
        <v>2.633429</v>
      </c>
      <c r="N44" s="731">
        <v>2.9842620000000002</v>
      </c>
      <c r="O44" s="731">
        <v>2.9840309999999999</v>
      </c>
      <c r="P44" s="731">
        <v>2.5560510000000001</v>
      </c>
      <c r="Q44" s="731">
        <v>2.9774259999999999</v>
      </c>
      <c r="R44" s="731">
        <v>1.9626060000000001</v>
      </c>
      <c r="S44" s="731">
        <v>2.6302530000000002</v>
      </c>
      <c r="T44" s="731">
        <v>2.750299</v>
      </c>
      <c r="U44" s="731">
        <v>2.7303090000000001</v>
      </c>
      <c r="V44" s="731">
        <v>2.923384</v>
      </c>
      <c r="W44" s="731">
        <v>2.8075549999999998</v>
      </c>
      <c r="X44" s="731">
        <v>2.1016370000000002</v>
      </c>
      <c r="Y44" s="731">
        <v>1.9041889999999999</v>
      </c>
      <c r="Z44" s="731">
        <v>2.7695189999999998</v>
      </c>
      <c r="AA44" s="731">
        <v>2.9782630000000001</v>
      </c>
      <c r="AB44" s="731">
        <v>2.6863440000000001</v>
      </c>
      <c r="AC44" s="731">
        <v>2.9667379999999999</v>
      </c>
      <c r="AD44" s="731">
        <v>2.0633629999999998</v>
      </c>
      <c r="AE44" s="731">
        <v>2.6435789999999999</v>
      </c>
      <c r="AF44" s="731">
        <v>2.8539889999999999</v>
      </c>
      <c r="AG44" s="731">
        <v>2.9360569999999999</v>
      </c>
      <c r="AH44" s="731">
        <v>2.7815319999999999</v>
      </c>
      <c r="AI44" s="731">
        <v>2.8387959999999999</v>
      </c>
      <c r="AJ44" s="731">
        <v>2.027695</v>
      </c>
      <c r="AK44" s="731">
        <v>2.1737320000000002</v>
      </c>
      <c r="AL44" s="731">
        <v>2.9702799999999998</v>
      </c>
      <c r="AM44" s="731">
        <v>2.975994</v>
      </c>
      <c r="AN44" s="731">
        <v>2.4916130000000001</v>
      </c>
      <c r="AO44" s="731">
        <v>2.7961839999999998</v>
      </c>
      <c r="AP44" s="731">
        <v>1.999298</v>
      </c>
      <c r="AQ44" s="731">
        <v>2.7692589999999999</v>
      </c>
      <c r="AR44" s="731">
        <v>2.851559</v>
      </c>
      <c r="AS44" s="731">
        <v>2.9290690000000001</v>
      </c>
      <c r="AT44" s="731">
        <v>2.921071</v>
      </c>
      <c r="AU44" s="731">
        <v>2.8463080000000001</v>
      </c>
      <c r="AV44" s="731">
        <v>2.243169</v>
      </c>
      <c r="AW44" s="731">
        <v>2.1409500000000001</v>
      </c>
      <c r="AX44" s="731">
        <v>2.8435299999999999</v>
      </c>
      <c r="AY44" s="732">
        <v>2.9077600000000001</v>
      </c>
      <c r="AZ44" s="732">
        <v>2.62636</v>
      </c>
      <c r="BA44" s="732">
        <v>2.9077600000000001</v>
      </c>
      <c r="BB44" s="732">
        <v>1.99542</v>
      </c>
      <c r="BC44" s="732">
        <v>2.7717499999999999</v>
      </c>
      <c r="BD44" s="732">
        <v>2.8139599999999998</v>
      </c>
      <c r="BE44" s="732">
        <v>2.9077600000000001</v>
      </c>
      <c r="BF44" s="732">
        <v>2.9077600000000001</v>
      </c>
      <c r="BG44" s="732">
        <v>2.8139599999999998</v>
      </c>
      <c r="BH44" s="732">
        <v>2.0161699999999998</v>
      </c>
      <c r="BI44" s="732">
        <v>2.7436199999999999</v>
      </c>
      <c r="BJ44" s="732">
        <v>2.9077600000000001</v>
      </c>
      <c r="BK44" s="732">
        <v>2.9077600000000001</v>
      </c>
      <c r="BL44" s="732">
        <v>2.62636</v>
      </c>
      <c r="BM44" s="732">
        <v>2.9077600000000001</v>
      </c>
      <c r="BN44" s="732">
        <v>2.13775</v>
      </c>
      <c r="BO44" s="732">
        <v>2.5094699999999999</v>
      </c>
      <c r="BP44" s="732">
        <v>2.8139599999999998</v>
      </c>
      <c r="BQ44" s="732">
        <v>2.9077600000000001</v>
      </c>
      <c r="BR44" s="732">
        <v>2.9077600000000001</v>
      </c>
      <c r="BS44" s="732">
        <v>2.8139599999999998</v>
      </c>
      <c r="BT44" s="732">
        <v>2.0577299999999998</v>
      </c>
      <c r="BU44" s="732">
        <v>2.71197</v>
      </c>
      <c r="BV44" s="732">
        <v>2.9077600000000001</v>
      </c>
    </row>
    <row r="45" spans="1:74" ht="11.1" customHeight="1" x14ac:dyDescent="0.2">
      <c r="A45" s="518" t="s">
        <v>1305</v>
      </c>
      <c r="B45" s="521" t="s">
        <v>1229</v>
      </c>
      <c r="C45" s="731">
        <v>1.2417831239999999</v>
      </c>
      <c r="D45" s="731">
        <v>1.269145119</v>
      </c>
      <c r="E45" s="731">
        <v>1.3888320869999999</v>
      </c>
      <c r="F45" s="731">
        <v>1.3969148339999999</v>
      </c>
      <c r="G45" s="731">
        <v>1.565012683</v>
      </c>
      <c r="H45" s="731">
        <v>1.5219336489999999</v>
      </c>
      <c r="I45" s="731">
        <v>1.520668385</v>
      </c>
      <c r="J45" s="731">
        <v>1.398767957</v>
      </c>
      <c r="K45" s="731">
        <v>1.1031900619999999</v>
      </c>
      <c r="L45" s="731">
        <v>0.96455202200000001</v>
      </c>
      <c r="M45" s="731">
        <v>0.91126113099999995</v>
      </c>
      <c r="N45" s="731">
        <v>0.92538494699999996</v>
      </c>
      <c r="O45" s="731">
        <v>0.88370093999999999</v>
      </c>
      <c r="P45" s="731">
        <v>0.936545446</v>
      </c>
      <c r="Q45" s="731">
        <v>1.050144382</v>
      </c>
      <c r="R45" s="731">
        <v>1.2151348120000001</v>
      </c>
      <c r="S45" s="731">
        <v>1.394880516</v>
      </c>
      <c r="T45" s="731">
        <v>1.424383164</v>
      </c>
      <c r="U45" s="731">
        <v>1.4364541390000001</v>
      </c>
      <c r="V45" s="731">
        <v>1.280923668</v>
      </c>
      <c r="W45" s="731">
        <v>1.0172657919999999</v>
      </c>
      <c r="X45" s="731">
        <v>0.88556844899999998</v>
      </c>
      <c r="Y45" s="731">
        <v>0.78557617800000001</v>
      </c>
      <c r="Z45" s="731">
        <v>0.73683251400000005</v>
      </c>
      <c r="AA45" s="731">
        <v>0.74226289000000001</v>
      </c>
      <c r="AB45" s="731">
        <v>0.837874224</v>
      </c>
      <c r="AC45" s="731">
        <v>1.424639604</v>
      </c>
      <c r="AD45" s="731">
        <v>1.494656414</v>
      </c>
      <c r="AE45" s="731">
        <v>1.344461669</v>
      </c>
      <c r="AF45" s="731">
        <v>1.5050696400000001</v>
      </c>
      <c r="AG45" s="731">
        <v>1.534626917</v>
      </c>
      <c r="AH45" s="731">
        <v>1.4360080740000001</v>
      </c>
      <c r="AI45" s="731">
        <v>1.081670103</v>
      </c>
      <c r="AJ45" s="731">
        <v>0.99591812199999996</v>
      </c>
      <c r="AK45" s="731">
        <v>0.82985009700000001</v>
      </c>
      <c r="AL45" s="731">
        <v>0.75086924600000005</v>
      </c>
      <c r="AM45" s="731">
        <v>0.84100257199999995</v>
      </c>
      <c r="AN45" s="731">
        <v>0.85633687400000003</v>
      </c>
      <c r="AO45" s="731">
        <v>0.95958273699999996</v>
      </c>
      <c r="AP45" s="731">
        <v>1.1424897030000001</v>
      </c>
      <c r="AQ45" s="731">
        <v>1.3871779660000001</v>
      </c>
      <c r="AR45" s="731">
        <v>1.424221161</v>
      </c>
      <c r="AS45" s="731">
        <v>1.4312124429999999</v>
      </c>
      <c r="AT45" s="731">
        <v>1.314397934</v>
      </c>
      <c r="AU45" s="731">
        <v>0.99039548300000002</v>
      </c>
      <c r="AV45" s="731">
        <v>0.89974426799999996</v>
      </c>
      <c r="AW45" s="731">
        <v>0.89835449999999994</v>
      </c>
      <c r="AX45" s="731">
        <v>0.80603349999999996</v>
      </c>
      <c r="AY45" s="732">
        <v>0.77929289999999996</v>
      </c>
      <c r="AZ45" s="732">
        <v>0.73971370000000003</v>
      </c>
      <c r="BA45" s="732">
        <v>0.96005229999999997</v>
      </c>
      <c r="BB45" s="732">
        <v>1.140193</v>
      </c>
      <c r="BC45" s="732">
        <v>1.2899529999999999</v>
      </c>
      <c r="BD45" s="732">
        <v>1.321145</v>
      </c>
      <c r="BE45" s="732">
        <v>1.4132100000000001</v>
      </c>
      <c r="BF45" s="732">
        <v>1.175281</v>
      </c>
      <c r="BG45" s="732">
        <v>0.91358209999999995</v>
      </c>
      <c r="BH45" s="732">
        <v>0.83536029999999994</v>
      </c>
      <c r="BI45" s="732">
        <v>0.84304630000000003</v>
      </c>
      <c r="BJ45" s="732">
        <v>0.77998319999999999</v>
      </c>
      <c r="BK45" s="732">
        <v>0.71731840000000002</v>
      </c>
      <c r="BL45" s="732">
        <v>0.64886980000000005</v>
      </c>
      <c r="BM45" s="732">
        <v>0.91908259999999997</v>
      </c>
      <c r="BN45" s="732">
        <v>1.0875220000000001</v>
      </c>
      <c r="BO45" s="732">
        <v>1.194426</v>
      </c>
      <c r="BP45" s="732">
        <v>1.28857</v>
      </c>
      <c r="BQ45" s="732">
        <v>1.3871770000000001</v>
      </c>
      <c r="BR45" s="732">
        <v>1.1210880000000001</v>
      </c>
      <c r="BS45" s="732">
        <v>0.87372050000000001</v>
      </c>
      <c r="BT45" s="732">
        <v>0.83488870000000004</v>
      </c>
      <c r="BU45" s="732">
        <v>0.82224410000000003</v>
      </c>
      <c r="BV45" s="732">
        <v>0.74267640000000001</v>
      </c>
    </row>
    <row r="46" spans="1:74" ht="11.1" customHeight="1" x14ac:dyDescent="0.2">
      <c r="A46" s="518" t="s">
        <v>1306</v>
      </c>
      <c r="B46" s="521" t="s">
        <v>1332</v>
      </c>
      <c r="C46" s="731">
        <v>0.356819357</v>
      </c>
      <c r="D46" s="731">
        <v>0.40896232599999999</v>
      </c>
      <c r="E46" s="731">
        <v>0.59085163699999999</v>
      </c>
      <c r="F46" s="731">
        <v>0.66879270400000002</v>
      </c>
      <c r="G46" s="731">
        <v>0.73187223599999995</v>
      </c>
      <c r="H46" s="731">
        <v>0.79442235900000002</v>
      </c>
      <c r="I46" s="731">
        <v>0.548796536</v>
      </c>
      <c r="J46" s="731">
        <v>0.595880831</v>
      </c>
      <c r="K46" s="731">
        <v>0.67411379699999996</v>
      </c>
      <c r="L46" s="731">
        <v>0.73961724299999998</v>
      </c>
      <c r="M46" s="731">
        <v>0.59565473599999996</v>
      </c>
      <c r="N46" s="731">
        <v>0.540712101</v>
      </c>
      <c r="O46" s="731">
        <v>0.59768081299999998</v>
      </c>
      <c r="P46" s="731">
        <v>0.64581951299999996</v>
      </c>
      <c r="Q46" s="731">
        <v>0.78138629599999998</v>
      </c>
      <c r="R46" s="731">
        <v>0.90556434200000002</v>
      </c>
      <c r="S46" s="731">
        <v>0.89868231799999998</v>
      </c>
      <c r="T46" s="731">
        <v>0.90830883900000003</v>
      </c>
      <c r="U46" s="731">
        <v>0.72295762200000002</v>
      </c>
      <c r="V46" s="731">
        <v>0.768377545</v>
      </c>
      <c r="W46" s="731">
        <v>0.76799748300000004</v>
      </c>
      <c r="X46" s="731">
        <v>0.69484177599999997</v>
      </c>
      <c r="Y46" s="731">
        <v>0.71432477999999999</v>
      </c>
      <c r="Z46" s="731">
        <v>0.609878484</v>
      </c>
      <c r="AA46" s="731">
        <v>0.63984011100000004</v>
      </c>
      <c r="AB46" s="731">
        <v>0.67395385299999999</v>
      </c>
      <c r="AC46" s="731">
        <v>0.81050343499999999</v>
      </c>
      <c r="AD46" s="731">
        <v>0.91746971799999999</v>
      </c>
      <c r="AE46" s="731">
        <v>0.929173731</v>
      </c>
      <c r="AF46" s="731">
        <v>0.95730691700000003</v>
      </c>
      <c r="AG46" s="731">
        <v>0.88108428900000002</v>
      </c>
      <c r="AH46" s="731">
        <v>0.91191011</v>
      </c>
      <c r="AI46" s="731">
        <v>0.88153995500000004</v>
      </c>
      <c r="AJ46" s="731">
        <v>0.96046563900000004</v>
      </c>
      <c r="AK46" s="731">
        <v>0.77107637100000004</v>
      </c>
      <c r="AL46" s="731">
        <v>0.75549676399999999</v>
      </c>
      <c r="AM46" s="731">
        <v>0.80245764399999997</v>
      </c>
      <c r="AN46" s="731">
        <v>0.80204462300000001</v>
      </c>
      <c r="AO46" s="731">
        <v>0.90760534800000003</v>
      </c>
      <c r="AP46" s="731">
        <v>0.97078950500000005</v>
      </c>
      <c r="AQ46" s="731">
        <v>1.04446441</v>
      </c>
      <c r="AR46" s="731">
        <v>1.0678294319999999</v>
      </c>
      <c r="AS46" s="731">
        <v>0.91051408300000003</v>
      </c>
      <c r="AT46" s="731">
        <v>0.85384895699999996</v>
      </c>
      <c r="AU46" s="731">
        <v>0.77829364000000001</v>
      </c>
      <c r="AV46" s="731">
        <v>0.58560526499999999</v>
      </c>
      <c r="AW46" s="731">
        <v>0.83145290000000005</v>
      </c>
      <c r="AX46" s="731">
        <v>0.96607989999999999</v>
      </c>
      <c r="AY46" s="732">
        <v>1.0773809999999999</v>
      </c>
      <c r="AZ46" s="732">
        <v>0.97896870000000002</v>
      </c>
      <c r="BA46" s="732">
        <v>1.214899</v>
      </c>
      <c r="BB46" s="732">
        <v>1.171948</v>
      </c>
      <c r="BC46" s="732">
        <v>1.3004469999999999</v>
      </c>
      <c r="BD46" s="732">
        <v>1.3882300000000001</v>
      </c>
      <c r="BE46" s="732">
        <v>1.0972999999999999</v>
      </c>
      <c r="BF46" s="732">
        <v>1.0260389999999999</v>
      </c>
      <c r="BG46" s="732">
        <v>1.0018130000000001</v>
      </c>
      <c r="BH46" s="732">
        <v>0.7006616</v>
      </c>
      <c r="BI46" s="732">
        <v>1.1156980000000001</v>
      </c>
      <c r="BJ46" s="732">
        <v>1.2536560000000001</v>
      </c>
      <c r="BK46" s="732">
        <v>1.3911210000000001</v>
      </c>
      <c r="BL46" s="732">
        <v>1.167224</v>
      </c>
      <c r="BM46" s="732">
        <v>1.5496460000000001</v>
      </c>
      <c r="BN46" s="732">
        <v>1.408725</v>
      </c>
      <c r="BO46" s="732">
        <v>1.5634330000000001</v>
      </c>
      <c r="BP46" s="732">
        <v>1.764432</v>
      </c>
      <c r="BQ46" s="732">
        <v>1.381087</v>
      </c>
      <c r="BR46" s="732">
        <v>1.321734</v>
      </c>
      <c r="BS46" s="732">
        <v>1.345928</v>
      </c>
      <c r="BT46" s="732">
        <v>0.91886710000000005</v>
      </c>
      <c r="BU46" s="732">
        <v>1.501844</v>
      </c>
      <c r="BV46" s="732">
        <v>1.4024760000000001</v>
      </c>
    </row>
    <row r="47" spans="1:74" ht="11.1" customHeight="1" x14ac:dyDescent="0.2">
      <c r="A47" s="518" t="s">
        <v>1307</v>
      </c>
      <c r="B47" s="519" t="s">
        <v>1333</v>
      </c>
      <c r="C47" s="731">
        <v>-1.9561562000000001E-2</v>
      </c>
      <c r="D47" s="731">
        <v>-8.7187440000000005E-3</v>
      </c>
      <c r="E47" s="731">
        <v>-1.3750887E-2</v>
      </c>
      <c r="F47" s="731">
        <v>-1.2735888000000001E-2</v>
      </c>
      <c r="G47" s="731">
        <v>-3.7559899999999998E-3</v>
      </c>
      <c r="H47" s="731">
        <v>8.85204E-4</v>
      </c>
      <c r="I47" s="731">
        <v>1.9025144000000001E-2</v>
      </c>
      <c r="J47" s="731">
        <v>1.740566E-2</v>
      </c>
      <c r="K47" s="731">
        <v>6.1514209999999998E-3</v>
      </c>
      <c r="L47" s="731">
        <v>-8.059854E-3</v>
      </c>
      <c r="M47" s="731">
        <v>-1.4216571000000001E-2</v>
      </c>
      <c r="N47" s="731">
        <v>-1.8655728999999999E-2</v>
      </c>
      <c r="O47" s="731">
        <v>-2.103588E-2</v>
      </c>
      <c r="P47" s="731">
        <v>-8.5587969999999999E-3</v>
      </c>
      <c r="Q47" s="731">
        <v>-1.5425744E-2</v>
      </c>
      <c r="R47" s="731">
        <v>3.1951530000000001E-3</v>
      </c>
      <c r="S47" s="731">
        <v>1.4615390000000001E-2</v>
      </c>
      <c r="T47" s="731">
        <v>2.9652300999999999E-2</v>
      </c>
      <c r="U47" s="731">
        <v>2.8464146999999999E-2</v>
      </c>
      <c r="V47" s="731">
        <v>1.8255877E-2</v>
      </c>
      <c r="W47" s="731">
        <v>1.865298E-3</v>
      </c>
      <c r="X47" s="731">
        <v>-1.1164762999999999E-2</v>
      </c>
      <c r="Y47" s="731">
        <v>-1.3567304000000001E-2</v>
      </c>
      <c r="Z47" s="731">
        <v>-2.5084507999999998E-2</v>
      </c>
      <c r="AA47" s="731">
        <v>-6.1024590000000002E-3</v>
      </c>
      <c r="AB47" s="731">
        <v>-1.7413274999999999E-2</v>
      </c>
      <c r="AC47" s="731">
        <v>1.0970581E-2</v>
      </c>
      <c r="AD47" s="731">
        <v>1.6033035000000001E-2</v>
      </c>
      <c r="AE47" s="731">
        <v>2.9562395000000002E-2</v>
      </c>
      <c r="AF47" s="731">
        <v>1.8792982E-2</v>
      </c>
      <c r="AG47" s="731">
        <v>4.2944706999999999E-2</v>
      </c>
      <c r="AH47" s="731">
        <v>4.3978937000000003E-2</v>
      </c>
      <c r="AI47" s="731">
        <v>2.0686301000000001E-2</v>
      </c>
      <c r="AJ47" s="731">
        <v>8.1477430000000007E-3</v>
      </c>
      <c r="AK47" s="731">
        <v>-4.2271629999999999E-3</v>
      </c>
      <c r="AL47" s="731">
        <v>1.8887449000000001E-2</v>
      </c>
      <c r="AM47" s="731">
        <v>8.9271060000000006E-3</v>
      </c>
      <c r="AN47" s="731">
        <v>1.7334716E-2</v>
      </c>
      <c r="AO47" s="731">
        <v>9.4178209999999998E-3</v>
      </c>
      <c r="AP47" s="731">
        <v>2.1625696999999999E-2</v>
      </c>
      <c r="AQ47" s="731">
        <v>2.85147E-2</v>
      </c>
      <c r="AR47" s="731">
        <v>4.0386726999999997E-2</v>
      </c>
      <c r="AS47" s="731">
        <v>3.4976321999999997E-2</v>
      </c>
      <c r="AT47" s="731">
        <v>4.8363445999999997E-2</v>
      </c>
      <c r="AU47" s="731">
        <v>1.2329131E-2</v>
      </c>
      <c r="AV47" s="731">
        <v>5.7573809999999998E-3</v>
      </c>
      <c r="AW47" s="731">
        <v>-6.9648799999999997E-3</v>
      </c>
      <c r="AX47" s="731">
        <v>1.53934E-2</v>
      </c>
      <c r="AY47" s="732">
        <v>6.8293499999999997E-3</v>
      </c>
      <c r="AZ47" s="732">
        <v>9.9569499999999991E-3</v>
      </c>
      <c r="BA47" s="732">
        <v>6.1712700000000004E-3</v>
      </c>
      <c r="BB47" s="732">
        <v>1.9092499999999998E-2</v>
      </c>
      <c r="BC47" s="732">
        <v>2.8892500000000002E-2</v>
      </c>
      <c r="BD47" s="732">
        <v>4.5000499999999999E-2</v>
      </c>
      <c r="BE47" s="732">
        <v>3.3440200000000003E-2</v>
      </c>
      <c r="BF47" s="732">
        <v>4.8218700000000003E-2</v>
      </c>
      <c r="BG47" s="732">
        <v>1.13878E-2</v>
      </c>
      <c r="BH47" s="732">
        <v>3.9108399999999996E-3</v>
      </c>
      <c r="BI47" s="732">
        <v>-6.57487E-3</v>
      </c>
      <c r="BJ47" s="732">
        <v>1.63774E-2</v>
      </c>
      <c r="BK47" s="732">
        <v>8.5515699999999997E-3</v>
      </c>
      <c r="BL47" s="732">
        <v>2.8441999999999999E-3</v>
      </c>
      <c r="BM47" s="732">
        <v>4.8986400000000001E-3</v>
      </c>
      <c r="BN47" s="732">
        <v>2.0514399999999999E-2</v>
      </c>
      <c r="BO47" s="732">
        <v>2.5659600000000001E-2</v>
      </c>
      <c r="BP47" s="732">
        <v>4.08793E-2</v>
      </c>
      <c r="BQ47" s="732">
        <v>2.9576700000000001E-2</v>
      </c>
      <c r="BR47" s="732">
        <v>4.5592899999999999E-2</v>
      </c>
      <c r="BS47" s="732">
        <v>6.0396900000000003E-3</v>
      </c>
      <c r="BT47" s="732">
        <v>2.5228300000000002E-3</v>
      </c>
      <c r="BU47" s="732">
        <v>-9.5575699999999996E-3</v>
      </c>
      <c r="BV47" s="732">
        <v>1.1797500000000001E-2</v>
      </c>
    </row>
    <row r="48" spans="1:74" ht="11.1" customHeight="1" x14ac:dyDescent="0.2">
      <c r="A48" s="518" t="s">
        <v>1308</v>
      </c>
      <c r="B48" s="519" t="s">
        <v>1233</v>
      </c>
      <c r="C48" s="731">
        <v>10.963640928</v>
      </c>
      <c r="D48" s="731">
        <v>9.2168967049999999</v>
      </c>
      <c r="E48" s="731">
        <v>10.136810733000001</v>
      </c>
      <c r="F48" s="731">
        <v>9.657404305</v>
      </c>
      <c r="G48" s="731">
        <v>11.12946584</v>
      </c>
      <c r="H48" s="731">
        <v>13.534394145</v>
      </c>
      <c r="I48" s="731">
        <v>15.201774201999999</v>
      </c>
      <c r="J48" s="731">
        <v>15.031004534999999</v>
      </c>
      <c r="K48" s="731">
        <v>12.767260285000001</v>
      </c>
      <c r="L48" s="731">
        <v>11.261400578</v>
      </c>
      <c r="M48" s="731">
        <v>10.306992925999999</v>
      </c>
      <c r="N48" s="731">
        <v>10.750561489000001</v>
      </c>
      <c r="O48" s="731">
        <v>10.032773783</v>
      </c>
      <c r="P48" s="731">
        <v>8.8804767620000007</v>
      </c>
      <c r="Q48" s="731">
        <v>9.9309501719999993</v>
      </c>
      <c r="R48" s="731">
        <v>9.5966987120000002</v>
      </c>
      <c r="S48" s="731">
        <v>11.294046656000001</v>
      </c>
      <c r="T48" s="731">
        <v>13.017323843</v>
      </c>
      <c r="U48" s="731">
        <v>15.480403261999999</v>
      </c>
      <c r="V48" s="731">
        <v>15.642502271</v>
      </c>
      <c r="W48" s="731">
        <v>14.213016455</v>
      </c>
      <c r="X48" s="731">
        <v>11.955941083000001</v>
      </c>
      <c r="Y48" s="731">
        <v>10.885645232</v>
      </c>
      <c r="Z48" s="731">
        <v>12.190792715000001</v>
      </c>
      <c r="AA48" s="731">
        <v>11.883294138</v>
      </c>
      <c r="AB48" s="731">
        <v>11.424872402</v>
      </c>
      <c r="AC48" s="731">
        <v>11.091229605000001</v>
      </c>
      <c r="AD48" s="731">
        <v>10.631374521</v>
      </c>
      <c r="AE48" s="731">
        <v>11.422413048999999</v>
      </c>
      <c r="AF48" s="731">
        <v>13.871796572999999</v>
      </c>
      <c r="AG48" s="731">
        <v>16.102428700000001</v>
      </c>
      <c r="AH48" s="731">
        <v>16.254287604999998</v>
      </c>
      <c r="AI48" s="731">
        <v>14.331198209</v>
      </c>
      <c r="AJ48" s="731">
        <v>12.204275817999999</v>
      </c>
      <c r="AK48" s="731">
        <v>10.387168517999999</v>
      </c>
      <c r="AL48" s="731">
        <v>11.818762791999999</v>
      </c>
      <c r="AM48" s="731">
        <v>11.216897049</v>
      </c>
      <c r="AN48" s="731">
        <v>9.7725454939999992</v>
      </c>
      <c r="AO48" s="731">
        <v>9.5194233799999992</v>
      </c>
      <c r="AP48" s="731">
        <v>9.4333155380000004</v>
      </c>
      <c r="AQ48" s="731">
        <v>12.111775262</v>
      </c>
      <c r="AR48" s="731">
        <v>13.238638830999999</v>
      </c>
      <c r="AS48" s="731">
        <v>15.109563238</v>
      </c>
      <c r="AT48" s="731">
        <v>15.283724497</v>
      </c>
      <c r="AU48" s="731">
        <v>13.804710342</v>
      </c>
      <c r="AV48" s="731">
        <v>11.854842463000001</v>
      </c>
      <c r="AW48" s="731">
        <v>9.2760479999999994</v>
      </c>
      <c r="AX48" s="731">
        <v>10.693</v>
      </c>
      <c r="AY48" s="732">
        <v>11.194850000000001</v>
      </c>
      <c r="AZ48" s="732">
        <v>8.3259589999999992</v>
      </c>
      <c r="BA48" s="732">
        <v>9.982647</v>
      </c>
      <c r="BB48" s="732">
        <v>9.0474549999999994</v>
      </c>
      <c r="BC48" s="732">
        <v>12.239420000000001</v>
      </c>
      <c r="BD48" s="732">
        <v>14.156840000000001</v>
      </c>
      <c r="BE48" s="732">
        <v>15.318429999999999</v>
      </c>
      <c r="BF48" s="732">
        <v>14.500830000000001</v>
      </c>
      <c r="BG48" s="732">
        <v>13.553100000000001</v>
      </c>
      <c r="BH48" s="732">
        <v>11.57483</v>
      </c>
      <c r="BI48" s="732">
        <v>9.2370330000000003</v>
      </c>
      <c r="BJ48" s="732">
        <v>11.116680000000001</v>
      </c>
      <c r="BK48" s="732">
        <v>10.472479999999999</v>
      </c>
      <c r="BL48" s="732">
        <v>7.6710200000000004</v>
      </c>
      <c r="BM48" s="732">
        <v>8.8995449999999998</v>
      </c>
      <c r="BN48" s="732">
        <v>8.5840449999999997</v>
      </c>
      <c r="BO48" s="732">
        <v>11.39798</v>
      </c>
      <c r="BP48" s="732">
        <v>13.60366</v>
      </c>
      <c r="BQ48" s="732">
        <v>14.90319</v>
      </c>
      <c r="BR48" s="732">
        <v>14.33653</v>
      </c>
      <c r="BS48" s="732">
        <v>13.165760000000001</v>
      </c>
      <c r="BT48" s="732">
        <v>11.26923</v>
      </c>
      <c r="BU48" s="732">
        <v>8.7032520000000009</v>
      </c>
      <c r="BV48" s="732">
        <v>10.546849999999999</v>
      </c>
    </row>
    <row r="49" spans="1:74" ht="11.1" customHeight="1" x14ac:dyDescent="0.2">
      <c r="A49" s="518" t="s">
        <v>1309</v>
      </c>
      <c r="B49" s="519" t="s">
        <v>1334</v>
      </c>
      <c r="C49" s="731">
        <v>8.0454647432000002</v>
      </c>
      <c r="D49" s="731">
        <v>6.5567621251999997</v>
      </c>
      <c r="E49" s="731">
        <v>7.9909904524000002</v>
      </c>
      <c r="F49" s="731">
        <v>7.6148539796000003</v>
      </c>
      <c r="G49" s="731">
        <v>8.8570147742999996</v>
      </c>
      <c r="H49" s="731">
        <v>10.974443623000001</v>
      </c>
      <c r="I49" s="731">
        <v>11.967736385</v>
      </c>
      <c r="J49" s="731">
        <v>11.575379508999999</v>
      </c>
      <c r="K49" s="731">
        <v>9.9432870962000006</v>
      </c>
      <c r="L49" s="731">
        <v>8.3307482047000008</v>
      </c>
      <c r="M49" s="731">
        <v>7.0995786444000002</v>
      </c>
      <c r="N49" s="731">
        <v>7.6614532189000002</v>
      </c>
      <c r="O49" s="731">
        <v>7.1803194230000003</v>
      </c>
      <c r="P49" s="731">
        <v>6.6148854408000002</v>
      </c>
      <c r="Q49" s="731">
        <v>7.0869775651999998</v>
      </c>
      <c r="R49" s="731">
        <v>7.5622917839000001</v>
      </c>
      <c r="S49" s="731">
        <v>8.8803047225</v>
      </c>
      <c r="T49" s="731">
        <v>10.321336294</v>
      </c>
      <c r="U49" s="731">
        <v>11.714991917000001</v>
      </c>
      <c r="V49" s="731">
        <v>11.458312488000001</v>
      </c>
      <c r="W49" s="731">
        <v>10.318230029</v>
      </c>
      <c r="X49" s="731">
        <v>5.7685990878000002</v>
      </c>
      <c r="Y49" s="731">
        <v>5.3734853166000001</v>
      </c>
      <c r="Z49" s="731">
        <v>5.8007928067999996</v>
      </c>
      <c r="AA49" s="731">
        <v>6.2119730000000004</v>
      </c>
      <c r="AB49" s="731">
        <v>5.8418210000000004</v>
      </c>
      <c r="AC49" s="731">
        <v>6.3667550000000004</v>
      </c>
      <c r="AD49" s="731">
        <v>6.6282509999999997</v>
      </c>
      <c r="AE49" s="731">
        <v>7.2555319999999996</v>
      </c>
      <c r="AF49" s="731">
        <v>9.5681799999999999</v>
      </c>
      <c r="AG49" s="731">
        <v>12.219950000000001</v>
      </c>
      <c r="AH49" s="731">
        <v>12.709709999999999</v>
      </c>
      <c r="AI49" s="731">
        <v>10.26169</v>
      </c>
      <c r="AJ49" s="731">
        <v>7.6287580000000004</v>
      </c>
      <c r="AK49" s="731">
        <v>6.9836939999999998</v>
      </c>
      <c r="AL49" s="731">
        <v>7.6755370000000003</v>
      </c>
      <c r="AM49" s="731">
        <v>7.6540889999999999</v>
      </c>
      <c r="AN49" s="731">
        <v>7.2035049999999998</v>
      </c>
      <c r="AO49" s="731">
        <v>7.012975</v>
      </c>
      <c r="AP49" s="731">
        <v>6.8313290000000002</v>
      </c>
      <c r="AQ49" s="731">
        <v>9.410425</v>
      </c>
      <c r="AR49" s="731">
        <v>10.27975</v>
      </c>
      <c r="AS49" s="731">
        <v>12.353490000000001</v>
      </c>
      <c r="AT49" s="731">
        <v>13.04472</v>
      </c>
      <c r="AU49" s="731">
        <v>10.08412</v>
      </c>
      <c r="AV49" s="731">
        <v>8.5263190000000009</v>
      </c>
      <c r="AW49" s="731">
        <v>7.1001430000000001</v>
      </c>
      <c r="AX49" s="731">
        <v>8.0651550000000007</v>
      </c>
      <c r="AY49" s="732">
        <v>7.8827150000000001</v>
      </c>
      <c r="AZ49" s="732">
        <v>6.742184</v>
      </c>
      <c r="BA49" s="732">
        <v>7.4158030000000004</v>
      </c>
      <c r="BB49" s="732">
        <v>7.37826</v>
      </c>
      <c r="BC49" s="732">
        <v>9.0601710000000004</v>
      </c>
      <c r="BD49" s="732">
        <v>10.66225</v>
      </c>
      <c r="BE49" s="732">
        <v>12.4137</v>
      </c>
      <c r="BF49" s="732">
        <v>11.85637</v>
      </c>
      <c r="BG49" s="732">
        <v>10.12002</v>
      </c>
      <c r="BH49" s="732">
        <v>8.3452339999999996</v>
      </c>
      <c r="BI49" s="732">
        <v>7.0737459999999999</v>
      </c>
      <c r="BJ49" s="732">
        <v>8.1204739999999997</v>
      </c>
      <c r="BK49" s="732">
        <v>8.0218299999999996</v>
      </c>
      <c r="BL49" s="732">
        <v>6.8718680000000001</v>
      </c>
      <c r="BM49" s="732">
        <v>7.5391060000000003</v>
      </c>
      <c r="BN49" s="732">
        <v>7.4594670000000001</v>
      </c>
      <c r="BO49" s="732">
        <v>9.1522989999999993</v>
      </c>
      <c r="BP49" s="732">
        <v>10.76674</v>
      </c>
      <c r="BQ49" s="732">
        <v>12.525270000000001</v>
      </c>
      <c r="BR49" s="732">
        <v>11.95003</v>
      </c>
      <c r="BS49" s="732">
        <v>10.190020000000001</v>
      </c>
      <c r="BT49" s="732">
        <v>8.4018069999999998</v>
      </c>
      <c r="BU49" s="732">
        <v>7.1231669999999996</v>
      </c>
      <c r="BV49" s="732">
        <v>8.1780760000000008</v>
      </c>
    </row>
    <row r="50" spans="1:74" ht="11.1" customHeight="1" x14ac:dyDescent="0.2">
      <c r="A50" s="537"/>
      <c r="B50" s="131" t="s">
        <v>1310</v>
      </c>
      <c r="C50" s="243"/>
      <c r="D50" s="243"/>
      <c r="E50" s="243"/>
      <c r="F50" s="243"/>
      <c r="G50" s="243"/>
      <c r="H50" s="243"/>
      <c r="I50" s="243"/>
      <c r="J50" s="243"/>
      <c r="K50" s="243"/>
      <c r="L50" s="243"/>
      <c r="M50" s="243"/>
      <c r="N50" s="243"/>
      <c r="O50" s="243"/>
      <c r="P50" s="243"/>
      <c r="Q50" s="243"/>
      <c r="R50" s="243"/>
      <c r="S50" s="243"/>
      <c r="T50" s="243"/>
      <c r="U50" s="243"/>
      <c r="V50" s="243"/>
      <c r="W50" s="243"/>
      <c r="X50" s="243"/>
      <c r="Y50" s="243"/>
      <c r="Z50" s="243"/>
      <c r="AA50" s="243"/>
      <c r="AB50" s="243"/>
      <c r="AC50" s="243"/>
      <c r="AD50" s="243"/>
      <c r="AE50" s="243"/>
      <c r="AF50" s="243"/>
      <c r="AG50" s="243"/>
      <c r="AH50" s="243"/>
      <c r="AI50" s="243"/>
      <c r="AJ50" s="243"/>
      <c r="AK50" s="243"/>
      <c r="AL50" s="243"/>
      <c r="AM50" s="243"/>
      <c r="AN50" s="243"/>
      <c r="AO50" s="243"/>
      <c r="AP50" s="243"/>
      <c r="AQ50" s="243"/>
      <c r="AR50" s="243"/>
      <c r="AS50" s="243"/>
      <c r="AT50" s="243"/>
      <c r="AU50" s="243"/>
      <c r="AV50" s="243"/>
      <c r="AW50" s="243"/>
      <c r="AX50" s="243"/>
      <c r="AY50" s="342"/>
      <c r="AZ50" s="342"/>
      <c r="BA50" s="342"/>
      <c r="BB50" s="342"/>
      <c r="BC50" s="342"/>
      <c r="BD50" s="342"/>
      <c r="BE50" s="342"/>
      <c r="BF50" s="342"/>
      <c r="BG50" s="342"/>
      <c r="BH50" s="342"/>
      <c r="BI50" s="342"/>
      <c r="BJ50" s="342"/>
      <c r="BK50" s="342"/>
      <c r="BL50" s="342"/>
      <c r="BM50" s="342"/>
      <c r="BN50" s="342"/>
      <c r="BO50" s="342"/>
      <c r="BP50" s="342"/>
      <c r="BQ50" s="342"/>
      <c r="BR50" s="342"/>
      <c r="BS50" s="342"/>
      <c r="BT50" s="342"/>
      <c r="BU50" s="342"/>
      <c r="BV50" s="342"/>
    </row>
    <row r="51" spans="1:74" ht="11.1" customHeight="1" x14ac:dyDescent="0.2">
      <c r="A51" s="518" t="s">
        <v>1311</v>
      </c>
      <c r="B51" s="519" t="s">
        <v>84</v>
      </c>
      <c r="C51" s="731">
        <v>6.8968970110000001</v>
      </c>
      <c r="D51" s="731">
        <v>4.8507354300000003</v>
      </c>
      <c r="E51" s="731">
        <v>3.8341736380000002</v>
      </c>
      <c r="F51" s="731">
        <v>3.377811796</v>
      </c>
      <c r="G51" s="731">
        <v>4.242918607</v>
      </c>
      <c r="H51" s="731">
        <v>6.1789663859999999</v>
      </c>
      <c r="I51" s="731">
        <v>8.6959030909999999</v>
      </c>
      <c r="J51" s="731">
        <v>10.112250144000001</v>
      </c>
      <c r="K51" s="731">
        <v>8.1418972099999998</v>
      </c>
      <c r="L51" s="731">
        <v>7.575569389</v>
      </c>
      <c r="M51" s="731">
        <v>6.2952036060000003</v>
      </c>
      <c r="N51" s="731">
        <v>6.756300081</v>
      </c>
      <c r="O51" s="731">
        <v>6.0654701529999997</v>
      </c>
      <c r="P51" s="731">
        <v>5.3794186110000002</v>
      </c>
      <c r="Q51" s="731">
        <v>5.6054020209999997</v>
      </c>
      <c r="R51" s="731">
        <v>3.9500248249999999</v>
      </c>
      <c r="S51" s="731">
        <v>3.4173430370000002</v>
      </c>
      <c r="T51" s="731">
        <v>5.1714331050000002</v>
      </c>
      <c r="U51" s="731">
        <v>10.165314586999999</v>
      </c>
      <c r="V51" s="731">
        <v>9.2663859110000004</v>
      </c>
      <c r="W51" s="731">
        <v>7.0808016599999997</v>
      </c>
      <c r="X51" s="731">
        <v>7.8496764539999999</v>
      </c>
      <c r="Y51" s="731">
        <v>7.3318671909999997</v>
      </c>
      <c r="Z51" s="731">
        <v>7.1058595249999996</v>
      </c>
      <c r="AA51" s="731">
        <v>6.5820305399999999</v>
      </c>
      <c r="AB51" s="731">
        <v>6.1113363390000002</v>
      </c>
      <c r="AC51" s="731">
        <v>5.2708341570000004</v>
      </c>
      <c r="AD51" s="731">
        <v>3.3075615319999998</v>
      </c>
      <c r="AE51" s="731">
        <v>2.8056858610000002</v>
      </c>
      <c r="AF51" s="731">
        <v>4.067518636</v>
      </c>
      <c r="AG51" s="731">
        <v>7.1176731760000003</v>
      </c>
      <c r="AH51" s="731">
        <v>8.5961079869999999</v>
      </c>
      <c r="AI51" s="731">
        <v>7.4187724859999999</v>
      </c>
      <c r="AJ51" s="731">
        <v>7.6325164269999997</v>
      </c>
      <c r="AK51" s="731">
        <v>7.5109244459999998</v>
      </c>
      <c r="AL51" s="731">
        <v>7.6950330139999998</v>
      </c>
      <c r="AM51" s="731">
        <v>5.6742071809999999</v>
      </c>
      <c r="AN51" s="731">
        <v>5.0645934859999997</v>
      </c>
      <c r="AO51" s="731">
        <v>5.9226969690000004</v>
      </c>
      <c r="AP51" s="731">
        <v>3.8481102699999998</v>
      </c>
      <c r="AQ51" s="731">
        <v>3.5133576070000001</v>
      </c>
      <c r="AR51" s="731">
        <v>5.2604474139999997</v>
      </c>
      <c r="AS51" s="731">
        <v>7.8354118530000001</v>
      </c>
      <c r="AT51" s="731">
        <v>10.466434487000001</v>
      </c>
      <c r="AU51" s="731">
        <v>8.7154279829999997</v>
      </c>
      <c r="AV51" s="731">
        <v>9.2544453660000006</v>
      </c>
      <c r="AW51" s="731">
        <v>7.4995950000000002</v>
      </c>
      <c r="AX51" s="731">
        <v>7.7496660000000004</v>
      </c>
      <c r="AY51" s="732">
        <v>5.1927770000000004</v>
      </c>
      <c r="AZ51" s="732">
        <v>4.4239829999999998</v>
      </c>
      <c r="BA51" s="732">
        <v>5.1966650000000003</v>
      </c>
      <c r="BB51" s="732">
        <v>3.695039</v>
      </c>
      <c r="BC51" s="732">
        <v>3.3435359999999998</v>
      </c>
      <c r="BD51" s="732">
        <v>4.7881419999999997</v>
      </c>
      <c r="BE51" s="732">
        <v>7.1368970000000003</v>
      </c>
      <c r="BF51" s="732">
        <v>8.8961550000000003</v>
      </c>
      <c r="BG51" s="732">
        <v>7.565232</v>
      </c>
      <c r="BH51" s="732">
        <v>7.8951479999999998</v>
      </c>
      <c r="BI51" s="732">
        <v>6.7962090000000002</v>
      </c>
      <c r="BJ51" s="732">
        <v>6.8959330000000003</v>
      </c>
      <c r="BK51" s="732">
        <v>5.116924</v>
      </c>
      <c r="BL51" s="732">
        <v>4.2546429999999997</v>
      </c>
      <c r="BM51" s="732">
        <v>5.2153660000000004</v>
      </c>
      <c r="BN51" s="732">
        <v>3.6710609999999999</v>
      </c>
      <c r="BO51" s="732">
        <v>3.2198579999999999</v>
      </c>
      <c r="BP51" s="732">
        <v>4.7430880000000002</v>
      </c>
      <c r="BQ51" s="732">
        <v>7.0052919999999999</v>
      </c>
      <c r="BR51" s="732">
        <v>8.6630029999999998</v>
      </c>
      <c r="BS51" s="732">
        <v>7.4166879999999997</v>
      </c>
      <c r="BT51" s="732">
        <v>7.7705780000000004</v>
      </c>
      <c r="BU51" s="732">
        <v>6.6922740000000003</v>
      </c>
      <c r="BV51" s="732">
        <v>6.847912</v>
      </c>
    </row>
    <row r="52" spans="1:74" ht="11.1" customHeight="1" x14ac:dyDescent="0.2">
      <c r="A52" s="518" t="s">
        <v>1312</v>
      </c>
      <c r="B52" s="519" t="s">
        <v>83</v>
      </c>
      <c r="C52" s="731">
        <v>0.88766510300000001</v>
      </c>
      <c r="D52" s="731">
        <v>0.59924559600000005</v>
      </c>
      <c r="E52" s="731">
        <v>0.37899685700000002</v>
      </c>
      <c r="F52" s="731">
        <v>0.24665794499999999</v>
      </c>
      <c r="G52" s="731">
        <v>0.66632957800000003</v>
      </c>
      <c r="H52" s="731">
        <v>0.69120857199999997</v>
      </c>
      <c r="I52" s="731">
        <v>0.84763554500000005</v>
      </c>
      <c r="J52" s="731">
        <v>0.83916681699999995</v>
      </c>
      <c r="K52" s="731">
        <v>0.740778041</v>
      </c>
      <c r="L52" s="731">
        <v>0.86234926300000003</v>
      </c>
      <c r="M52" s="731">
        <v>0.80992788299999996</v>
      </c>
      <c r="N52" s="731">
        <v>0.82377995400000004</v>
      </c>
      <c r="O52" s="731">
        <v>0.725889173</v>
      </c>
      <c r="P52" s="731">
        <v>0.62641758299999994</v>
      </c>
      <c r="Q52" s="731">
        <v>0.53353550500000002</v>
      </c>
      <c r="R52" s="731">
        <v>0.221804639</v>
      </c>
      <c r="S52" s="731">
        <v>0.55738786399999996</v>
      </c>
      <c r="T52" s="731">
        <v>0.51905949500000004</v>
      </c>
      <c r="U52" s="731">
        <v>0.92765032000000003</v>
      </c>
      <c r="V52" s="731">
        <v>1.013139148</v>
      </c>
      <c r="W52" s="731">
        <v>0.59701249300000003</v>
      </c>
      <c r="X52" s="731">
        <v>0.70167818800000004</v>
      </c>
      <c r="Y52" s="731">
        <v>0.96322143800000004</v>
      </c>
      <c r="Z52" s="731">
        <v>1.0951550839999999</v>
      </c>
      <c r="AA52" s="731">
        <v>0.77109697499999996</v>
      </c>
      <c r="AB52" s="731">
        <v>0.81095215200000004</v>
      </c>
      <c r="AC52" s="731">
        <v>0.57208892499999997</v>
      </c>
      <c r="AD52" s="731">
        <v>0.19561948500000001</v>
      </c>
      <c r="AE52" s="731">
        <v>0.52635936000000005</v>
      </c>
      <c r="AF52" s="731">
        <v>0.51135507800000002</v>
      </c>
      <c r="AG52" s="731">
        <v>0.61886307699999998</v>
      </c>
      <c r="AH52" s="731">
        <v>0.66163189600000005</v>
      </c>
      <c r="AI52" s="731">
        <v>0.623199595</v>
      </c>
      <c r="AJ52" s="731">
        <v>0.60573158100000002</v>
      </c>
      <c r="AK52" s="731">
        <v>0.80218220200000001</v>
      </c>
      <c r="AL52" s="731">
        <v>0.84053186499999999</v>
      </c>
      <c r="AM52" s="731">
        <v>0.54027245999999995</v>
      </c>
      <c r="AN52" s="731">
        <v>0.46254534000000003</v>
      </c>
      <c r="AO52" s="731">
        <v>0.40926842099999999</v>
      </c>
      <c r="AP52" s="731">
        <v>0.289279652</v>
      </c>
      <c r="AQ52" s="731">
        <v>0.45602637899999998</v>
      </c>
      <c r="AR52" s="731">
        <v>0.47580077399999998</v>
      </c>
      <c r="AS52" s="731">
        <v>0.601764246</v>
      </c>
      <c r="AT52" s="731">
        <v>0.829657537</v>
      </c>
      <c r="AU52" s="731">
        <v>0.67043670399999999</v>
      </c>
      <c r="AV52" s="731">
        <v>0.72053160000000005</v>
      </c>
      <c r="AW52" s="731">
        <v>0.80060529999999996</v>
      </c>
      <c r="AX52" s="731">
        <v>0.83761319999999995</v>
      </c>
      <c r="AY52" s="732">
        <v>0.54439930000000003</v>
      </c>
      <c r="AZ52" s="732">
        <v>0.44788840000000002</v>
      </c>
      <c r="BA52" s="732">
        <v>0.45444699999999999</v>
      </c>
      <c r="BB52" s="732">
        <v>0.32698519999999998</v>
      </c>
      <c r="BC52" s="732">
        <v>0.43446050000000003</v>
      </c>
      <c r="BD52" s="732">
        <v>0.48849009999999998</v>
      </c>
      <c r="BE52" s="732">
        <v>0.60202009999999995</v>
      </c>
      <c r="BF52" s="732">
        <v>0.85662389999999999</v>
      </c>
      <c r="BG52" s="732">
        <v>0.6937548</v>
      </c>
      <c r="BH52" s="732">
        <v>0.7150725</v>
      </c>
      <c r="BI52" s="732">
        <v>0.79187870000000005</v>
      </c>
      <c r="BJ52" s="732">
        <v>0.83230219999999999</v>
      </c>
      <c r="BK52" s="732">
        <v>0.53473990000000005</v>
      </c>
      <c r="BL52" s="732">
        <v>0.45996939999999997</v>
      </c>
      <c r="BM52" s="732">
        <v>0.4140604</v>
      </c>
      <c r="BN52" s="732">
        <v>0.28187410000000002</v>
      </c>
      <c r="BO52" s="732">
        <v>0.41882720000000001</v>
      </c>
      <c r="BP52" s="732">
        <v>0.46474539999999998</v>
      </c>
      <c r="BQ52" s="732">
        <v>0.58751620000000004</v>
      </c>
      <c r="BR52" s="732">
        <v>0.85111519999999996</v>
      </c>
      <c r="BS52" s="732">
        <v>0.69245579999999995</v>
      </c>
      <c r="BT52" s="732">
        <v>0.72396119999999997</v>
      </c>
      <c r="BU52" s="732">
        <v>0.78118829999999995</v>
      </c>
      <c r="BV52" s="732">
        <v>0.8316133</v>
      </c>
    </row>
    <row r="53" spans="1:74" ht="11.1" customHeight="1" x14ac:dyDescent="0.2">
      <c r="A53" s="518" t="s">
        <v>1313</v>
      </c>
      <c r="B53" s="521" t="s">
        <v>86</v>
      </c>
      <c r="C53" s="731">
        <v>1.645132</v>
      </c>
      <c r="D53" s="731">
        <v>1.526365</v>
      </c>
      <c r="E53" s="731">
        <v>1.5691409999999999</v>
      </c>
      <c r="F53" s="731">
        <v>1.412868</v>
      </c>
      <c r="G53" s="731">
        <v>0.84013499999999997</v>
      </c>
      <c r="H53" s="731">
        <v>0.95983099999999999</v>
      </c>
      <c r="I53" s="731">
        <v>1.648012</v>
      </c>
      <c r="J53" s="731">
        <v>1.6828810000000001</v>
      </c>
      <c r="K53" s="731">
        <v>1.6230610000000001</v>
      </c>
      <c r="L53" s="731">
        <v>1.683557</v>
      </c>
      <c r="M53" s="731">
        <v>1.6289389999999999</v>
      </c>
      <c r="N53" s="731">
        <v>1.681157</v>
      </c>
      <c r="O53" s="731">
        <v>1.6661619999999999</v>
      </c>
      <c r="P53" s="731">
        <v>0.98265800000000003</v>
      </c>
      <c r="Q53" s="731">
        <v>1.0469269999999999</v>
      </c>
      <c r="R53" s="731">
        <v>1.5464370000000001</v>
      </c>
      <c r="S53" s="731">
        <v>1.682785</v>
      </c>
      <c r="T53" s="731">
        <v>1.6373070000000001</v>
      </c>
      <c r="U53" s="731">
        <v>1.6864300000000001</v>
      </c>
      <c r="V53" s="731">
        <v>1.6208689999999999</v>
      </c>
      <c r="W53" s="731">
        <v>1.6145339999999999</v>
      </c>
      <c r="X53" s="731">
        <v>1.6678329999999999</v>
      </c>
      <c r="Y53" s="731">
        <v>1.5739099999999999</v>
      </c>
      <c r="Z53" s="731">
        <v>1.4876670000000001</v>
      </c>
      <c r="AA53" s="731">
        <v>1.681619</v>
      </c>
      <c r="AB53" s="731">
        <v>0.98700200000000005</v>
      </c>
      <c r="AC53" s="731">
        <v>1.1328050000000001</v>
      </c>
      <c r="AD53" s="731">
        <v>1.5518430000000001</v>
      </c>
      <c r="AE53" s="731">
        <v>1.692739</v>
      </c>
      <c r="AF53" s="731">
        <v>1.6328549999999999</v>
      </c>
      <c r="AG53" s="731">
        <v>1.6871499999999999</v>
      </c>
      <c r="AH53" s="731">
        <v>1.6779310000000001</v>
      </c>
      <c r="AI53" s="731">
        <v>1.3697699999999999</v>
      </c>
      <c r="AJ53" s="731">
        <v>0.83989499999999995</v>
      </c>
      <c r="AK53" s="731">
        <v>0.80096400000000001</v>
      </c>
      <c r="AL53" s="731">
        <v>1.110811</v>
      </c>
      <c r="AM53" s="731">
        <v>1.6895450000000001</v>
      </c>
      <c r="AN53" s="731">
        <v>1.486059</v>
      </c>
      <c r="AO53" s="731">
        <v>1.6710259999999999</v>
      </c>
      <c r="AP53" s="731">
        <v>1.6306449999999999</v>
      </c>
      <c r="AQ53" s="731">
        <v>1.5976520000000001</v>
      </c>
      <c r="AR53" s="731">
        <v>1.6280680000000001</v>
      </c>
      <c r="AS53" s="731">
        <v>1.2786949999999999</v>
      </c>
      <c r="AT53" s="731">
        <v>1.597801</v>
      </c>
      <c r="AU53" s="731">
        <v>1.5999909999999999</v>
      </c>
      <c r="AV53" s="731">
        <v>0.43859700000000001</v>
      </c>
      <c r="AW53" s="731">
        <v>0.97333999999999998</v>
      </c>
      <c r="AX53" s="731">
        <v>0.92000999999999999</v>
      </c>
      <c r="AY53" s="732">
        <v>1.5912299999999999</v>
      </c>
      <c r="AZ53" s="732">
        <v>1.4372400000000001</v>
      </c>
      <c r="BA53" s="732">
        <v>1.27251</v>
      </c>
      <c r="BB53" s="732">
        <v>0.85255999999999998</v>
      </c>
      <c r="BC53" s="732">
        <v>1.5912299999999999</v>
      </c>
      <c r="BD53" s="732">
        <v>1.5399099999999999</v>
      </c>
      <c r="BE53" s="732">
        <v>1.5912299999999999</v>
      </c>
      <c r="BF53" s="732">
        <v>1.5912299999999999</v>
      </c>
      <c r="BG53" s="732">
        <v>1.5399099999999999</v>
      </c>
      <c r="BH53" s="732">
        <v>1.5912299999999999</v>
      </c>
      <c r="BI53" s="732">
        <v>1.5399099999999999</v>
      </c>
      <c r="BJ53" s="732">
        <v>1.5912299999999999</v>
      </c>
      <c r="BK53" s="732">
        <v>1.5912299999999999</v>
      </c>
      <c r="BL53" s="732">
        <v>1.4372400000000001</v>
      </c>
      <c r="BM53" s="732">
        <v>1.5912299999999999</v>
      </c>
      <c r="BN53" s="732">
        <v>0.79315000000000002</v>
      </c>
      <c r="BO53" s="732">
        <v>1.5235700000000001</v>
      </c>
      <c r="BP53" s="732">
        <v>1.5399099999999999</v>
      </c>
      <c r="BQ53" s="732">
        <v>1.5912299999999999</v>
      </c>
      <c r="BR53" s="732">
        <v>1.5912299999999999</v>
      </c>
      <c r="BS53" s="732">
        <v>1.25309</v>
      </c>
      <c r="BT53" s="732">
        <v>0.87843000000000004</v>
      </c>
      <c r="BU53" s="732">
        <v>1.5399099999999999</v>
      </c>
      <c r="BV53" s="732">
        <v>1.5912299999999999</v>
      </c>
    </row>
    <row r="54" spans="1:74" ht="11.1" customHeight="1" x14ac:dyDescent="0.2">
      <c r="A54" s="518" t="s">
        <v>1314</v>
      </c>
      <c r="B54" s="521" t="s">
        <v>1229</v>
      </c>
      <c r="C54" s="731">
        <v>3.1939892909999998</v>
      </c>
      <c r="D54" s="731">
        <v>2.8409019770000001</v>
      </c>
      <c r="E54" s="731">
        <v>3.8231755019999998</v>
      </c>
      <c r="F54" s="731">
        <v>3.691322193</v>
      </c>
      <c r="G54" s="731">
        <v>4.1031082100000003</v>
      </c>
      <c r="H54" s="731">
        <v>3.7187555479999999</v>
      </c>
      <c r="I54" s="731">
        <v>3.6658622959999998</v>
      </c>
      <c r="J54" s="731">
        <v>3.2600365469999999</v>
      </c>
      <c r="K54" s="731">
        <v>2.3445401760000002</v>
      </c>
      <c r="L54" s="731">
        <v>1.6448481909999999</v>
      </c>
      <c r="M54" s="731">
        <v>1.488871133</v>
      </c>
      <c r="N54" s="731">
        <v>1.535162116</v>
      </c>
      <c r="O54" s="731">
        <v>1.368861061</v>
      </c>
      <c r="P54" s="731">
        <v>0.95886019199999994</v>
      </c>
      <c r="Q54" s="731">
        <v>1.5972266340000001</v>
      </c>
      <c r="R54" s="731">
        <v>2.8239816200000001</v>
      </c>
      <c r="S54" s="731">
        <v>2.543584659</v>
      </c>
      <c r="T54" s="731">
        <v>2.2860595099999999</v>
      </c>
      <c r="U54" s="731">
        <v>2.5329342929999998</v>
      </c>
      <c r="V54" s="731">
        <v>2.334219756</v>
      </c>
      <c r="W54" s="731">
        <v>1.923206398</v>
      </c>
      <c r="X54" s="731">
        <v>1.1783723209999999</v>
      </c>
      <c r="Y54" s="731">
        <v>0.98239168600000004</v>
      </c>
      <c r="Z54" s="731">
        <v>1.268796</v>
      </c>
      <c r="AA54" s="731">
        <v>1.3062660699999999</v>
      </c>
      <c r="AB54" s="731">
        <v>1.958697702</v>
      </c>
      <c r="AC54" s="731">
        <v>3.5659731140000002</v>
      </c>
      <c r="AD54" s="731">
        <v>3.8692946579999998</v>
      </c>
      <c r="AE54" s="731">
        <v>4.0039278459999998</v>
      </c>
      <c r="AF54" s="731">
        <v>3.8604443310000001</v>
      </c>
      <c r="AG54" s="731">
        <v>3.5367601180000001</v>
      </c>
      <c r="AH54" s="731">
        <v>3.1588426639999998</v>
      </c>
      <c r="AI54" s="731">
        <v>2.362714338</v>
      </c>
      <c r="AJ54" s="731">
        <v>1.746337496</v>
      </c>
      <c r="AK54" s="731">
        <v>1.372489667</v>
      </c>
      <c r="AL54" s="731">
        <v>1.6789716859999999</v>
      </c>
      <c r="AM54" s="731">
        <v>1.3085979320000001</v>
      </c>
      <c r="AN54" s="731">
        <v>0.92037326600000002</v>
      </c>
      <c r="AO54" s="731">
        <v>0.89143968900000004</v>
      </c>
      <c r="AP54" s="731">
        <v>1.5319377190000001</v>
      </c>
      <c r="AQ54" s="731">
        <v>2.1783517479999999</v>
      </c>
      <c r="AR54" s="731">
        <v>1.9018791239999999</v>
      </c>
      <c r="AS54" s="731">
        <v>1.9914171469999999</v>
      </c>
      <c r="AT54" s="731">
        <v>2.0882085460000002</v>
      </c>
      <c r="AU54" s="731">
        <v>1.3041040779999999</v>
      </c>
      <c r="AV54" s="731">
        <v>1.0961486279999999</v>
      </c>
      <c r="AW54" s="731">
        <v>1.3251280000000001</v>
      </c>
      <c r="AX54" s="731">
        <v>1.6268530000000001</v>
      </c>
      <c r="AY54" s="732">
        <v>1.3571949999999999</v>
      </c>
      <c r="AZ54" s="732">
        <v>0.88913909999999996</v>
      </c>
      <c r="BA54" s="732">
        <v>0.9884309</v>
      </c>
      <c r="BB54" s="732">
        <v>1.6369659999999999</v>
      </c>
      <c r="BC54" s="732">
        <v>2.1799089999999999</v>
      </c>
      <c r="BD54" s="732">
        <v>1.8463989999999999</v>
      </c>
      <c r="BE54" s="732">
        <v>2.0537519999999998</v>
      </c>
      <c r="BF54" s="732">
        <v>1.9099200000000001</v>
      </c>
      <c r="BG54" s="732">
        <v>1.193376</v>
      </c>
      <c r="BH54" s="732">
        <v>1.040645</v>
      </c>
      <c r="BI54" s="732">
        <v>1.2755639999999999</v>
      </c>
      <c r="BJ54" s="732">
        <v>1.62551</v>
      </c>
      <c r="BK54" s="732">
        <v>1.2494780000000001</v>
      </c>
      <c r="BL54" s="732">
        <v>0.83676309999999998</v>
      </c>
      <c r="BM54" s="732">
        <v>0.94119710000000001</v>
      </c>
      <c r="BN54" s="732">
        <v>1.5845750000000001</v>
      </c>
      <c r="BO54" s="732">
        <v>2.064117</v>
      </c>
      <c r="BP54" s="732">
        <v>1.788573</v>
      </c>
      <c r="BQ54" s="732">
        <v>2.0531760000000001</v>
      </c>
      <c r="BR54" s="732">
        <v>1.790149</v>
      </c>
      <c r="BS54" s="732">
        <v>1.1384110000000001</v>
      </c>
      <c r="BT54" s="732">
        <v>1.0378259999999999</v>
      </c>
      <c r="BU54" s="732">
        <v>1.2262980000000001</v>
      </c>
      <c r="BV54" s="732">
        <v>1.5719380000000001</v>
      </c>
    </row>
    <row r="55" spans="1:74" ht="11.1" customHeight="1" x14ac:dyDescent="0.2">
      <c r="A55" s="518" t="s">
        <v>1315</v>
      </c>
      <c r="B55" s="521" t="s">
        <v>1332</v>
      </c>
      <c r="C55" s="731">
        <v>3.4097514919999998</v>
      </c>
      <c r="D55" s="731">
        <v>3.3168353069999998</v>
      </c>
      <c r="E55" s="731">
        <v>4.716735141</v>
      </c>
      <c r="F55" s="731">
        <v>5.0357833349999996</v>
      </c>
      <c r="G55" s="731">
        <v>6.09458067</v>
      </c>
      <c r="H55" s="731">
        <v>6.3372506020000001</v>
      </c>
      <c r="I55" s="731">
        <v>5.8973113680000004</v>
      </c>
      <c r="J55" s="731">
        <v>5.9367873649999998</v>
      </c>
      <c r="K55" s="731">
        <v>5.2665219130000001</v>
      </c>
      <c r="L55" s="731">
        <v>4.6244658640000003</v>
      </c>
      <c r="M55" s="731">
        <v>3.4962701759999999</v>
      </c>
      <c r="N55" s="731">
        <v>3.480268106</v>
      </c>
      <c r="O55" s="731">
        <v>3.3117124929999999</v>
      </c>
      <c r="P55" s="731">
        <v>4.2220832279999998</v>
      </c>
      <c r="Q55" s="731">
        <v>4.7928971760000003</v>
      </c>
      <c r="R55" s="731">
        <v>5.32942961</v>
      </c>
      <c r="S55" s="731">
        <v>6.7430442460000002</v>
      </c>
      <c r="T55" s="731">
        <v>6.8603952389999998</v>
      </c>
      <c r="U55" s="731">
        <v>6.2005232660000003</v>
      </c>
      <c r="V55" s="731">
        <v>6.3202380610000004</v>
      </c>
      <c r="W55" s="731">
        <v>5.7237376250000001</v>
      </c>
      <c r="X55" s="731">
        <v>4.8102522409999997</v>
      </c>
      <c r="Y55" s="731">
        <v>3.7982039360000002</v>
      </c>
      <c r="Z55" s="731">
        <v>3.4873288200000001</v>
      </c>
      <c r="AA55" s="731">
        <v>3.4531002700000002</v>
      </c>
      <c r="AB55" s="731">
        <v>4.1091169460000003</v>
      </c>
      <c r="AC55" s="731">
        <v>5.0583794849999997</v>
      </c>
      <c r="AD55" s="731">
        <v>5.722990179</v>
      </c>
      <c r="AE55" s="731">
        <v>6.3015511020000003</v>
      </c>
      <c r="AF55" s="731">
        <v>6.6684121459999997</v>
      </c>
      <c r="AG55" s="731">
        <v>6.8606234559999999</v>
      </c>
      <c r="AH55" s="731">
        <v>6.6144214469999998</v>
      </c>
      <c r="AI55" s="731">
        <v>5.6843845340000003</v>
      </c>
      <c r="AJ55" s="731">
        <v>4.8877754580000001</v>
      </c>
      <c r="AK55" s="731">
        <v>3.390792936</v>
      </c>
      <c r="AL55" s="731">
        <v>2.9955916039999999</v>
      </c>
      <c r="AM55" s="731">
        <v>4.3696510709999998</v>
      </c>
      <c r="AN55" s="731">
        <v>4.7349204150000004</v>
      </c>
      <c r="AO55" s="731">
        <v>5.1706646940000001</v>
      </c>
      <c r="AP55" s="731">
        <v>5.7235499489999997</v>
      </c>
      <c r="AQ55" s="731">
        <v>6.6905846479999997</v>
      </c>
      <c r="AR55" s="731">
        <v>6.4503025660000004</v>
      </c>
      <c r="AS55" s="731">
        <v>6.8373932530000001</v>
      </c>
      <c r="AT55" s="731">
        <v>6.0519573510000004</v>
      </c>
      <c r="AU55" s="731">
        <v>5.1008912049999999</v>
      </c>
      <c r="AV55" s="731">
        <v>5.196711155</v>
      </c>
      <c r="AW55" s="731">
        <v>3.4867089999999998</v>
      </c>
      <c r="AX55" s="731">
        <v>3.3118889999999999</v>
      </c>
      <c r="AY55" s="732">
        <v>4.6569750000000001</v>
      </c>
      <c r="AZ55" s="732">
        <v>4.918838</v>
      </c>
      <c r="BA55" s="732">
        <v>5.5710459999999999</v>
      </c>
      <c r="BB55" s="732">
        <v>6.1025530000000003</v>
      </c>
      <c r="BC55" s="732">
        <v>7.1048200000000001</v>
      </c>
      <c r="BD55" s="732">
        <v>6.7858020000000003</v>
      </c>
      <c r="BE55" s="732">
        <v>7.2203660000000003</v>
      </c>
      <c r="BF55" s="732">
        <v>6.4677429999999996</v>
      </c>
      <c r="BG55" s="732">
        <v>5.5161449999999999</v>
      </c>
      <c r="BH55" s="732">
        <v>5.5443189999999998</v>
      </c>
      <c r="BI55" s="732">
        <v>3.8369599999999999</v>
      </c>
      <c r="BJ55" s="732">
        <v>3.532842</v>
      </c>
      <c r="BK55" s="732">
        <v>4.8813469999999999</v>
      </c>
      <c r="BL55" s="732">
        <v>4.9696629999999997</v>
      </c>
      <c r="BM55" s="732">
        <v>5.8241110000000003</v>
      </c>
      <c r="BN55" s="732">
        <v>6.5820069999999999</v>
      </c>
      <c r="BO55" s="732">
        <v>7.5839020000000001</v>
      </c>
      <c r="BP55" s="732">
        <v>7.2917249999999996</v>
      </c>
      <c r="BQ55" s="732">
        <v>7.6965919999999999</v>
      </c>
      <c r="BR55" s="732">
        <v>6.969303</v>
      </c>
      <c r="BS55" s="732">
        <v>5.9859419999999997</v>
      </c>
      <c r="BT55" s="732">
        <v>5.9266019999999999</v>
      </c>
      <c r="BU55" s="732">
        <v>4.2588109999999997</v>
      </c>
      <c r="BV55" s="732">
        <v>3.7138390000000001</v>
      </c>
    </row>
    <row r="56" spans="1:74" ht="11.1" customHeight="1" x14ac:dyDescent="0.2">
      <c r="A56" s="518" t="s">
        <v>1316</v>
      </c>
      <c r="B56" s="519" t="s">
        <v>1333</v>
      </c>
      <c r="C56" s="731">
        <v>0.22419362300000001</v>
      </c>
      <c r="D56" s="731">
        <v>-5.3587228000000001E-2</v>
      </c>
      <c r="E56" s="731">
        <v>-1.6483300999999999E-2</v>
      </c>
      <c r="F56" s="731">
        <v>2.5288580000000001E-2</v>
      </c>
      <c r="G56" s="731">
        <v>9.6584212000000003E-2</v>
      </c>
      <c r="H56" s="731">
        <v>7.3875047999999999E-2</v>
      </c>
      <c r="I56" s="731">
        <v>0.10931587600000001</v>
      </c>
      <c r="J56" s="731">
        <v>0.133626088</v>
      </c>
      <c r="K56" s="731">
        <v>6.0955910000000002E-2</v>
      </c>
      <c r="L56" s="731">
        <v>0.11430909</v>
      </c>
      <c r="M56" s="731">
        <v>2.3510855000000001E-2</v>
      </c>
      <c r="N56" s="731">
        <v>-2.0455872999999999E-2</v>
      </c>
      <c r="O56" s="731">
        <v>-2.2035538E-2</v>
      </c>
      <c r="P56" s="731">
        <v>7.2483505000000004E-2</v>
      </c>
      <c r="Q56" s="731">
        <v>-9.8904097999999996E-2</v>
      </c>
      <c r="R56" s="731">
        <v>-2.0505504000000001E-2</v>
      </c>
      <c r="S56" s="731">
        <v>3.4192164999999997E-2</v>
      </c>
      <c r="T56" s="731">
        <v>0.12929428400000001</v>
      </c>
      <c r="U56" s="731">
        <v>0.105792806</v>
      </c>
      <c r="V56" s="731">
        <v>-7.8722519999999997E-3</v>
      </c>
      <c r="W56" s="731">
        <v>2.5164167000000001E-2</v>
      </c>
      <c r="X56" s="731">
        <v>-1.5424190000000001E-2</v>
      </c>
      <c r="Y56" s="731">
        <v>3.4315536000000001E-2</v>
      </c>
      <c r="Z56" s="731">
        <v>-0.124204888</v>
      </c>
      <c r="AA56" s="731">
        <v>-7.3991524000000003E-2</v>
      </c>
      <c r="AB56" s="731">
        <v>-6.2892476000000003E-2</v>
      </c>
      <c r="AC56" s="731">
        <v>-3.1380076999999999E-2</v>
      </c>
      <c r="AD56" s="731">
        <v>0.112312993</v>
      </c>
      <c r="AE56" s="731">
        <v>2.6714870000000002E-2</v>
      </c>
      <c r="AF56" s="731">
        <v>7.0629178000000001E-2</v>
      </c>
      <c r="AG56" s="731">
        <v>6.1928955000000001E-2</v>
      </c>
      <c r="AH56" s="731">
        <v>0.11859766400000001</v>
      </c>
      <c r="AI56" s="731">
        <v>2.1925684000000001E-2</v>
      </c>
      <c r="AJ56" s="731">
        <v>0.102740361</v>
      </c>
      <c r="AK56" s="731">
        <v>-2.477066E-2</v>
      </c>
      <c r="AL56" s="731">
        <v>-7.6797626999999993E-2</v>
      </c>
      <c r="AM56" s="731">
        <v>-2.9143748000000001E-2</v>
      </c>
      <c r="AN56" s="731">
        <v>2.3394569E-2</v>
      </c>
      <c r="AO56" s="731">
        <v>-2.7972120999999999E-2</v>
      </c>
      <c r="AP56" s="731">
        <v>-2.2796415E-2</v>
      </c>
      <c r="AQ56" s="731">
        <v>1.2856584000000001E-2</v>
      </c>
      <c r="AR56" s="731">
        <v>6.3516865000000006E-2</v>
      </c>
      <c r="AS56" s="731">
        <v>9.5178107999999997E-2</v>
      </c>
      <c r="AT56" s="731">
        <v>1.4921818E-2</v>
      </c>
      <c r="AU56" s="731">
        <v>2.2963292999999999E-2</v>
      </c>
      <c r="AV56" s="731">
        <v>5.3118330000000002E-3</v>
      </c>
      <c r="AW56" s="731">
        <v>-3.3054300000000002E-2</v>
      </c>
      <c r="AX56" s="731">
        <v>-6.6063399999999994E-2</v>
      </c>
      <c r="AY56" s="732">
        <v>-4.9167700000000002E-2</v>
      </c>
      <c r="AZ56" s="732">
        <v>7.8702300000000006E-3</v>
      </c>
      <c r="BA56" s="732">
        <v>-4.2823E-2</v>
      </c>
      <c r="BB56" s="732">
        <v>-4.2307400000000002E-2</v>
      </c>
      <c r="BC56" s="732">
        <v>2.6662000000000002E-2</v>
      </c>
      <c r="BD56" s="732">
        <v>4.9358699999999998E-2</v>
      </c>
      <c r="BE56" s="732">
        <v>8.5154300000000002E-2</v>
      </c>
      <c r="BF56" s="732">
        <v>1.8765199999999999E-2</v>
      </c>
      <c r="BG56" s="732">
        <v>9.1302699999999994E-3</v>
      </c>
      <c r="BH56" s="732">
        <v>3.8850999999999998E-3</v>
      </c>
      <c r="BI56" s="732">
        <v>-2.8065300000000001E-2</v>
      </c>
      <c r="BJ56" s="732">
        <v>-5.40239E-2</v>
      </c>
      <c r="BK56" s="732">
        <v>-1.34678E-2</v>
      </c>
      <c r="BL56" s="732">
        <v>2.5135999999999999E-2</v>
      </c>
      <c r="BM56" s="732">
        <v>-6.8015799999999998E-3</v>
      </c>
      <c r="BN56" s="732">
        <v>1.2798E-2</v>
      </c>
      <c r="BO56" s="732">
        <v>4.0377099999999999E-2</v>
      </c>
      <c r="BP56" s="732">
        <v>4.5729400000000003E-2</v>
      </c>
      <c r="BQ56" s="732">
        <v>0.1133253</v>
      </c>
      <c r="BR56" s="732">
        <v>2.38757E-2</v>
      </c>
      <c r="BS56" s="732">
        <v>1.9223500000000001E-2</v>
      </c>
      <c r="BT56" s="732">
        <v>2.7396899999999998E-2</v>
      </c>
      <c r="BU56" s="732">
        <v>-2.5165699999999999E-2</v>
      </c>
      <c r="BV56" s="732">
        <v>-4.9707000000000001E-2</v>
      </c>
    </row>
    <row r="57" spans="1:74" ht="11.1" customHeight="1" x14ac:dyDescent="0.2">
      <c r="A57" s="518" t="s">
        <v>1317</v>
      </c>
      <c r="B57" s="519" t="s">
        <v>1233</v>
      </c>
      <c r="C57" s="731">
        <v>16.257628520000001</v>
      </c>
      <c r="D57" s="731">
        <v>13.080496082</v>
      </c>
      <c r="E57" s="731">
        <v>14.305738837</v>
      </c>
      <c r="F57" s="731">
        <v>13.789731849000001</v>
      </c>
      <c r="G57" s="731">
        <v>16.043656277</v>
      </c>
      <c r="H57" s="731">
        <v>17.959887156000001</v>
      </c>
      <c r="I57" s="731">
        <v>20.864040176</v>
      </c>
      <c r="J57" s="731">
        <v>21.964747961</v>
      </c>
      <c r="K57" s="731">
        <v>18.17775425</v>
      </c>
      <c r="L57" s="731">
        <v>16.505098796999999</v>
      </c>
      <c r="M57" s="731">
        <v>13.742722653</v>
      </c>
      <c r="N57" s="731">
        <v>14.256211384</v>
      </c>
      <c r="O57" s="731">
        <v>13.116059342</v>
      </c>
      <c r="P57" s="731">
        <v>12.241921119000001</v>
      </c>
      <c r="Q57" s="731">
        <v>13.477084238</v>
      </c>
      <c r="R57" s="731">
        <v>13.85117219</v>
      </c>
      <c r="S57" s="731">
        <v>14.978336970999999</v>
      </c>
      <c r="T57" s="731">
        <v>16.603548632999999</v>
      </c>
      <c r="U57" s="731">
        <v>21.618645271999998</v>
      </c>
      <c r="V57" s="731">
        <v>20.546979623999999</v>
      </c>
      <c r="W57" s="731">
        <v>16.964456342999998</v>
      </c>
      <c r="X57" s="731">
        <v>16.192388013999999</v>
      </c>
      <c r="Y57" s="731">
        <v>14.683909786999999</v>
      </c>
      <c r="Z57" s="731">
        <v>14.320601541</v>
      </c>
      <c r="AA57" s="731">
        <v>13.720121331</v>
      </c>
      <c r="AB57" s="731">
        <v>13.914212663000001</v>
      </c>
      <c r="AC57" s="731">
        <v>15.568700604</v>
      </c>
      <c r="AD57" s="731">
        <v>14.759621847</v>
      </c>
      <c r="AE57" s="731">
        <v>15.356978038999999</v>
      </c>
      <c r="AF57" s="731">
        <v>16.811214369000002</v>
      </c>
      <c r="AG57" s="731">
        <v>19.882998782000001</v>
      </c>
      <c r="AH57" s="731">
        <v>20.827532657999999</v>
      </c>
      <c r="AI57" s="731">
        <v>17.480766636999999</v>
      </c>
      <c r="AJ57" s="731">
        <v>15.814996323000001</v>
      </c>
      <c r="AK57" s="731">
        <v>13.852582590999999</v>
      </c>
      <c r="AL57" s="731">
        <v>14.244141541999999</v>
      </c>
      <c r="AM57" s="731">
        <v>13.553129896</v>
      </c>
      <c r="AN57" s="731">
        <v>12.691886075999999</v>
      </c>
      <c r="AO57" s="731">
        <v>14.037123652</v>
      </c>
      <c r="AP57" s="731">
        <v>13.000726175</v>
      </c>
      <c r="AQ57" s="731">
        <v>14.448828966000001</v>
      </c>
      <c r="AR57" s="731">
        <v>15.780014743000001</v>
      </c>
      <c r="AS57" s="731">
        <v>18.639859607000002</v>
      </c>
      <c r="AT57" s="731">
        <v>21.048980739000001</v>
      </c>
      <c r="AU57" s="731">
        <v>17.413814262999999</v>
      </c>
      <c r="AV57" s="731">
        <v>16.711745581999999</v>
      </c>
      <c r="AW57" s="731">
        <v>14.05232</v>
      </c>
      <c r="AX57" s="731">
        <v>14.37997</v>
      </c>
      <c r="AY57" s="732">
        <v>13.29341</v>
      </c>
      <c r="AZ57" s="732">
        <v>12.12496</v>
      </c>
      <c r="BA57" s="732">
        <v>13.44028</v>
      </c>
      <c r="BB57" s="732">
        <v>12.5718</v>
      </c>
      <c r="BC57" s="732">
        <v>14.680619999999999</v>
      </c>
      <c r="BD57" s="732">
        <v>15.498100000000001</v>
      </c>
      <c r="BE57" s="732">
        <v>18.689419999999998</v>
      </c>
      <c r="BF57" s="732">
        <v>19.74044</v>
      </c>
      <c r="BG57" s="732">
        <v>16.51755</v>
      </c>
      <c r="BH57" s="732">
        <v>16.790299999999998</v>
      </c>
      <c r="BI57" s="732">
        <v>14.21246</v>
      </c>
      <c r="BJ57" s="732">
        <v>14.42379</v>
      </c>
      <c r="BK57" s="732">
        <v>13.360250000000001</v>
      </c>
      <c r="BL57" s="732">
        <v>11.983409999999999</v>
      </c>
      <c r="BM57" s="732">
        <v>13.97916</v>
      </c>
      <c r="BN57" s="732">
        <v>12.925459999999999</v>
      </c>
      <c r="BO57" s="732">
        <v>14.85065</v>
      </c>
      <c r="BP57" s="732">
        <v>15.87377</v>
      </c>
      <c r="BQ57" s="732">
        <v>19.047129999999999</v>
      </c>
      <c r="BR57" s="732">
        <v>19.888680000000001</v>
      </c>
      <c r="BS57" s="732">
        <v>16.50581</v>
      </c>
      <c r="BT57" s="732">
        <v>16.364789999999999</v>
      </c>
      <c r="BU57" s="732">
        <v>14.47331</v>
      </c>
      <c r="BV57" s="732">
        <v>14.506830000000001</v>
      </c>
    </row>
    <row r="58" spans="1:74" ht="11.1" customHeight="1" x14ac:dyDescent="0.2">
      <c r="A58" s="538" t="s">
        <v>1318</v>
      </c>
      <c r="B58" s="540" t="s">
        <v>1334</v>
      </c>
      <c r="C58" s="541">
        <v>21.616997292000001</v>
      </c>
      <c r="D58" s="541">
        <v>18.324453635000001</v>
      </c>
      <c r="E58" s="541">
        <v>21.179853179999999</v>
      </c>
      <c r="F58" s="541">
        <v>19.540456729999999</v>
      </c>
      <c r="G58" s="541">
        <v>21.605878171000001</v>
      </c>
      <c r="H58" s="541">
        <v>23.751326856999999</v>
      </c>
      <c r="I58" s="541">
        <v>27.283754919</v>
      </c>
      <c r="J58" s="541">
        <v>27.280170249000001</v>
      </c>
      <c r="K58" s="541">
        <v>24.260654912</v>
      </c>
      <c r="L58" s="541">
        <v>22.054437856</v>
      </c>
      <c r="M58" s="541">
        <v>19.711853596000001</v>
      </c>
      <c r="N58" s="541">
        <v>20.571290588</v>
      </c>
      <c r="O58" s="541">
        <v>19.970136058000001</v>
      </c>
      <c r="P58" s="541">
        <v>18.339624542999999</v>
      </c>
      <c r="Q58" s="541">
        <v>20.009126756000001</v>
      </c>
      <c r="R58" s="541">
        <v>19.460090151999999</v>
      </c>
      <c r="S58" s="541">
        <v>21.248194706</v>
      </c>
      <c r="T58" s="541">
        <v>23.189482375000001</v>
      </c>
      <c r="U58" s="541">
        <v>28.921433450999999</v>
      </c>
      <c r="V58" s="541">
        <v>28.329182036999999</v>
      </c>
      <c r="W58" s="541">
        <v>24.022497128000001</v>
      </c>
      <c r="X58" s="541">
        <v>22.365935273000002</v>
      </c>
      <c r="Y58" s="541">
        <v>20.641834842000002</v>
      </c>
      <c r="Z58" s="541">
        <v>20.804287992999999</v>
      </c>
      <c r="AA58" s="541">
        <v>20.888100000000001</v>
      </c>
      <c r="AB58" s="541">
        <v>18.929939999999998</v>
      </c>
      <c r="AC58" s="541">
        <v>20.808610000000002</v>
      </c>
      <c r="AD58" s="541">
        <v>20.015789999999999</v>
      </c>
      <c r="AE58" s="541">
        <v>20.745940000000001</v>
      </c>
      <c r="AF58" s="541">
        <v>22.75966</v>
      </c>
      <c r="AG58" s="541">
        <v>26.669139999999999</v>
      </c>
      <c r="AH58" s="541">
        <v>27.971250000000001</v>
      </c>
      <c r="AI58" s="541">
        <v>24.45055</v>
      </c>
      <c r="AJ58" s="541">
        <v>21.378260000000001</v>
      </c>
      <c r="AK58" s="541">
        <v>19.80339</v>
      </c>
      <c r="AL58" s="541">
        <v>20.544270000000001</v>
      </c>
      <c r="AM58" s="541">
        <v>19.992850000000001</v>
      </c>
      <c r="AN58" s="541">
        <v>18.93967</v>
      </c>
      <c r="AO58" s="541">
        <v>18.956379999999999</v>
      </c>
      <c r="AP58" s="541">
        <v>17.788209999999999</v>
      </c>
      <c r="AQ58" s="541">
        <v>21.110720000000001</v>
      </c>
      <c r="AR58" s="541">
        <v>22.117280000000001</v>
      </c>
      <c r="AS58" s="541">
        <v>25.330939999999998</v>
      </c>
      <c r="AT58" s="541">
        <v>27.452590000000001</v>
      </c>
      <c r="AU58" s="541">
        <v>24.337589999999999</v>
      </c>
      <c r="AV58" s="541">
        <v>22.657920000000001</v>
      </c>
      <c r="AW58" s="541">
        <v>19.265730000000001</v>
      </c>
      <c r="AX58" s="541">
        <v>20.72495</v>
      </c>
      <c r="AY58" s="542">
        <v>19.890740000000001</v>
      </c>
      <c r="AZ58" s="542">
        <v>17.265339999999998</v>
      </c>
      <c r="BA58" s="542">
        <v>19.539020000000001</v>
      </c>
      <c r="BB58" s="542">
        <v>18.646560000000001</v>
      </c>
      <c r="BC58" s="542">
        <v>20.69004</v>
      </c>
      <c r="BD58" s="542">
        <v>22.480409999999999</v>
      </c>
      <c r="BE58" s="542">
        <v>26.750430000000001</v>
      </c>
      <c r="BF58" s="542">
        <v>25.643129999999999</v>
      </c>
      <c r="BG58" s="542">
        <v>23.097729999999999</v>
      </c>
      <c r="BH58" s="542">
        <v>21.529389999999999</v>
      </c>
      <c r="BI58" s="542">
        <v>18.972819999999999</v>
      </c>
      <c r="BJ58" s="542">
        <v>20.965710000000001</v>
      </c>
      <c r="BK58" s="542">
        <v>20.189530000000001</v>
      </c>
      <c r="BL58" s="542">
        <v>17.506779999999999</v>
      </c>
      <c r="BM58" s="542">
        <v>19.766770000000001</v>
      </c>
      <c r="BN58" s="542">
        <v>18.796299999999999</v>
      </c>
      <c r="BO58" s="542">
        <v>20.860320000000002</v>
      </c>
      <c r="BP58" s="542">
        <v>22.658390000000001</v>
      </c>
      <c r="BQ58" s="542">
        <v>26.937069999999999</v>
      </c>
      <c r="BR58" s="542">
        <v>25.797339999999998</v>
      </c>
      <c r="BS58" s="542">
        <v>23.210450000000002</v>
      </c>
      <c r="BT58" s="542">
        <v>21.628489999999999</v>
      </c>
      <c r="BU58" s="542">
        <v>19.058630000000001</v>
      </c>
      <c r="BV58" s="542">
        <v>21.066379999999999</v>
      </c>
    </row>
    <row r="59" spans="1:74" ht="10.5" customHeight="1" x14ac:dyDescent="0.25">
      <c r="A59" s="537"/>
      <c r="B59" s="838" t="str">
        <f>"Notes: "&amp;"EIA completed modeling and analysis for this report on " &amp;Dates!D2&amp;"."</f>
        <v>Notes: EIA completed modeling and analysis for this report on Thursday January 7, 2021.</v>
      </c>
      <c r="C59" s="839"/>
      <c r="D59" s="839"/>
      <c r="E59" s="839"/>
      <c r="F59" s="839"/>
      <c r="G59" s="839"/>
      <c r="H59" s="839"/>
      <c r="I59" s="839"/>
      <c r="J59" s="839"/>
      <c r="K59" s="839"/>
      <c r="L59" s="839"/>
      <c r="M59" s="839"/>
      <c r="N59" s="839"/>
      <c r="O59" s="839"/>
      <c r="P59" s="839"/>
      <c r="Q59" s="839"/>
      <c r="R59" s="543"/>
      <c r="S59" s="543"/>
      <c r="T59" s="543"/>
      <c r="U59" s="543"/>
      <c r="V59" s="543"/>
      <c r="W59" s="543"/>
      <c r="X59" s="543"/>
      <c r="Y59" s="543"/>
      <c r="Z59" s="543"/>
      <c r="AA59" s="543"/>
      <c r="AB59" s="543"/>
      <c r="AC59" s="543"/>
      <c r="AD59" s="543"/>
      <c r="AE59" s="543"/>
      <c r="AF59" s="543"/>
      <c r="AG59" s="543"/>
      <c r="AH59" s="543"/>
      <c r="AI59" s="543"/>
      <c r="AJ59" s="543"/>
      <c r="AK59" s="543"/>
      <c r="AL59" s="543"/>
      <c r="AM59" s="543"/>
      <c r="AN59" s="543"/>
      <c r="AO59" s="543"/>
      <c r="AP59" s="543"/>
      <c r="AQ59" s="543"/>
      <c r="AR59" s="543"/>
      <c r="AS59" s="543"/>
      <c r="AT59" s="543"/>
      <c r="AU59" s="543"/>
      <c r="AV59" s="543"/>
      <c r="AW59" s="543"/>
      <c r="AX59" s="543"/>
      <c r="AY59" s="543"/>
      <c r="AZ59" s="543"/>
      <c r="BA59" s="543"/>
      <c r="BB59" s="543"/>
      <c r="BC59" s="543"/>
      <c r="BD59" s="543"/>
      <c r="BE59" s="653"/>
      <c r="BF59" s="653"/>
      <c r="BG59" s="543"/>
      <c r="BH59" s="543"/>
      <c r="BI59" s="543"/>
      <c r="BJ59" s="543"/>
      <c r="BK59" s="543"/>
      <c r="BL59" s="543"/>
      <c r="BM59" s="543"/>
      <c r="BN59" s="543"/>
      <c r="BO59" s="543"/>
      <c r="BP59" s="543"/>
      <c r="BQ59" s="543"/>
      <c r="BR59" s="543"/>
      <c r="BS59" s="543"/>
      <c r="BT59" s="543"/>
      <c r="BU59" s="543"/>
      <c r="BV59" s="543"/>
    </row>
    <row r="60" spans="1:74" ht="10.5" customHeight="1" x14ac:dyDescent="0.25">
      <c r="A60" s="537"/>
      <c r="B60" s="772" t="s">
        <v>353</v>
      </c>
      <c r="C60" s="779"/>
      <c r="D60" s="779"/>
      <c r="E60" s="779"/>
      <c r="F60" s="779"/>
      <c r="G60" s="779"/>
      <c r="H60" s="779"/>
      <c r="I60" s="779"/>
      <c r="J60" s="779"/>
      <c r="K60" s="779"/>
      <c r="L60" s="779"/>
      <c r="M60" s="779"/>
      <c r="N60" s="779"/>
      <c r="O60" s="779"/>
      <c r="P60" s="779"/>
      <c r="Q60" s="779"/>
      <c r="R60" s="756"/>
      <c r="S60" s="756"/>
      <c r="T60" s="756"/>
      <c r="U60" s="756"/>
      <c r="V60" s="756"/>
      <c r="W60" s="756"/>
      <c r="X60" s="756"/>
      <c r="Y60" s="756"/>
      <c r="Z60" s="756"/>
      <c r="AA60" s="756"/>
      <c r="AB60" s="756"/>
      <c r="AC60" s="756"/>
      <c r="AD60" s="756"/>
      <c r="AE60" s="756"/>
      <c r="AF60" s="756"/>
      <c r="AG60" s="756"/>
      <c r="AH60" s="756"/>
      <c r="AI60" s="756"/>
      <c r="AJ60" s="756"/>
      <c r="AK60" s="756"/>
      <c r="AL60" s="756"/>
      <c r="AM60" s="756"/>
      <c r="AN60" s="756"/>
      <c r="AO60" s="756"/>
      <c r="AP60" s="756"/>
      <c r="AQ60" s="756"/>
      <c r="AR60" s="756"/>
      <c r="AS60" s="756"/>
      <c r="AT60" s="756"/>
      <c r="AU60" s="756"/>
      <c r="AV60" s="756"/>
      <c r="AW60" s="756"/>
      <c r="AX60" s="756"/>
      <c r="AY60" s="756"/>
      <c r="AZ60" s="756"/>
      <c r="BA60" s="756"/>
      <c r="BB60" s="756"/>
      <c r="BC60" s="756"/>
      <c r="BD60" s="756"/>
      <c r="BE60" s="644"/>
      <c r="BF60" s="644"/>
      <c r="BG60" s="756"/>
      <c r="BH60" s="756"/>
      <c r="BI60" s="756"/>
      <c r="BJ60" s="756"/>
      <c r="BK60" s="756"/>
      <c r="BL60" s="756"/>
      <c r="BM60" s="756"/>
      <c r="BN60" s="756"/>
      <c r="BO60" s="756"/>
      <c r="BP60" s="756"/>
      <c r="BQ60" s="756"/>
      <c r="BR60" s="756"/>
      <c r="BS60" s="756"/>
      <c r="BT60" s="756"/>
      <c r="BU60" s="756"/>
      <c r="BV60" s="756"/>
    </row>
    <row r="61" spans="1:74" ht="10.5" customHeight="1" x14ac:dyDescent="0.25">
      <c r="A61" s="537"/>
      <c r="B61" s="838" t="s">
        <v>1337</v>
      </c>
      <c r="C61" s="840"/>
      <c r="D61" s="840"/>
      <c r="E61" s="840"/>
      <c r="F61" s="840"/>
      <c r="G61" s="840"/>
      <c r="H61" s="840"/>
      <c r="I61" s="840"/>
      <c r="J61" s="840"/>
      <c r="K61" s="840"/>
      <c r="L61" s="840"/>
      <c r="M61" s="840"/>
      <c r="N61" s="840"/>
      <c r="O61" s="840"/>
      <c r="P61" s="840"/>
      <c r="Q61" s="840"/>
      <c r="R61" s="529"/>
      <c r="S61" s="529"/>
      <c r="T61" s="529"/>
      <c r="U61" s="529"/>
      <c r="V61" s="529"/>
      <c r="W61" s="529"/>
      <c r="X61" s="529"/>
      <c r="Y61" s="529"/>
      <c r="Z61" s="529"/>
      <c r="AA61" s="529"/>
      <c r="AB61" s="529"/>
      <c r="AC61" s="529"/>
      <c r="AD61" s="529"/>
      <c r="AE61" s="529"/>
      <c r="AF61" s="529"/>
      <c r="AG61" s="529"/>
      <c r="AH61" s="529"/>
      <c r="AI61" s="529"/>
      <c r="AJ61" s="529"/>
      <c r="AK61" s="529"/>
      <c r="AL61" s="529"/>
      <c r="AM61" s="529"/>
      <c r="AN61" s="529"/>
      <c r="AO61" s="529"/>
      <c r="AP61" s="529"/>
      <c r="AQ61" s="529"/>
      <c r="AR61" s="529"/>
      <c r="AS61" s="529"/>
      <c r="AT61" s="529"/>
      <c r="AU61" s="529"/>
      <c r="AV61" s="529"/>
      <c r="AW61" s="529"/>
      <c r="AX61" s="529"/>
      <c r="AY61" s="529"/>
      <c r="AZ61" s="529"/>
      <c r="BA61" s="529"/>
      <c r="BB61" s="529"/>
      <c r="BC61" s="529"/>
      <c r="BD61" s="646"/>
      <c r="BE61" s="646"/>
      <c r="BF61" s="646"/>
      <c r="BG61" s="529"/>
      <c r="BH61" s="529"/>
      <c r="BI61" s="529"/>
      <c r="BJ61" s="529"/>
      <c r="BK61" s="529"/>
      <c r="BL61" s="529"/>
      <c r="BM61" s="529"/>
      <c r="BN61" s="529"/>
      <c r="BO61" s="529"/>
      <c r="BP61" s="529"/>
      <c r="BQ61" s="529"/>
      <c r="BR61" s="529"/>
      <c r="BS61" s="529"/>
      <c r="BT61" s="529"/>
      <c r="BU61" s="529"/>
      <c r="BV61" s="529"/>
    </row>
    <row r="62" spans="1:74" ht="10.5" customHeight="1" x14ac:dyDescent="0.25">
      <c r="A62" s="544"/>
      <c r="B62" s="835" t="s">
        <v>1338</v>
      </c>
      <c r="C62" s="836"/>
      <c r="D62" s="836"/>
      <c r="E62" s="836"/>
      <c r="F62" s="836"/>
      <c r="G62" s="836"/>
      <c r="H62" s="836"/>
      <c r="I62" s="836"/>
      <c r="J62" s="836"/>
      <c r="K62" s="836"/>
      <c r="L62" s="836"/>
      <c r="M62" s="836"/>
      <c r="N62" s="836"/>
      <c r="O62" s="836"/>
      <c r="P62" s="836"/>
      <c r="Q62" s="836"/>
      <c r="R62" s="529"/>
      <c r="S62" s="529"/>
      <c r="T62" s="529"/>
      <c r="U62" s="529"/>
      <c r="V62" s="529"/>
      <c r="W62" s="529"/>
      <c r="X62" s="529"/>
      <c r="Y62" s="529"/>
      <c r="Z62" s="529"/>
      <c r="AA62" s="529"/>
      <c r="AB62" s="529"/>
      <c r="AC62" s="529"/>
      <c r="AD62" s="529"/>
      <c r="AE62" s="529"/>
      <c r="AF62" s="529"/>
      <c r="AG62" s="529"/>
      <c r="AH62" s="529"/>
      <c r="AI62" s="529"/>
      <c r="AJ62" s="529"/>
      <c r="AK62" s="529"/>
      <c r="AL62" s="529"/>
      <c r="AM62" s="529"/>
      <c r="AN62" s="529"/>
      <c r="AO62" s="529"/>
      <c r="AP62" s="529"/>
      <c r="AQ62" s="529"/>
      <c r="AR62" s="529"/>
      <c r="AS62" s="529"/>
      <c r="AT62" s="529"/>
      <c r="AU62" s="529"/>
      <c r="AV62" s="529"/>
      <c r="AW62" s="529"/>
      <c r="AX62" s="529"/>
      <c r="AY62" s="529"/>
      <c r="AZ62" s="529"/>
      <c r="BA62" s="529"/>
      <c r="BB62" s="529"/>
      <c r="BC62" s="529"/>
      <c r="BD62" s="646"/>
      <c r="BE62" s="646"/>
      <c r="BF62" s="646"/>
      <c r="BG62" s="529"/>
      <c r="BH62" s="529"/>
      <c r="BI62" s="529"/>
      <c r="BJ62" s="529"/>
      <c r="BK62" s="529"/>
      <c r="BL62" s="529"/>
      <c r="BM62" s="529"/>
      <c r="BN62" s="529"/>
      <c r="BO62" s="529"/>
      <c r="BP62" s="529"/>
      <c r="BQ62" s="529"/>
      <c r="BR62" s="529"/>
      <c r="BS62" s="529"/>
      <c r="BT62" s="529"/>
      <c r="BU62" s="529"/>
      <c r="BV62" s="529"/>
    </row>
    <row r="63" spans="1:74" ht="10.5" customHeight="1" x14ac:dyDescent="0.25">
      <c r="A63" s="544"/>
      <c r="B63" s="835" t="s">
        <v>1339</v>
      </c>
      <c r="C63" s="836"/>
      <c r="D63" s="836"/>
      <c r="E63" s="836"/>
      <c r="F63" s="836"/>
      <c r="G63" s="836"/>
      <c r="H63" s="836"/>
      <c r="I63" s="836"/>
      <c r="J63" s="836"/>
      <c r="K63" s="836"/>
      <c r="L63" s="836"/>
      <c r="M63" s="836"/>
      <c r="N63" s="836"/>
      <c r="O63" s="836"/>
      <c r="P63" s="836"/>
      <c r="Q63" s="836"/>
      <c r="R63" s="529"/>
      <c r="S63" s="529"/>
      <c r="T63" s="529"/>
      <c r="U63" s="529"/>
      <c r="V63" s="529"/>
      <c r="W63" s="529"/>
      <c r="X63" s="529"/>
      <c r="Y63" s="529"/>
      <c r="Z63" s="529"/>
      <c r="AA63" s="529"/>
      <c r="AB63" s="529"/>
      <c r="AC63" s="529"/>
      <c r="AD63" s="529"/>
      <c r="AE63" s="529"/>
      <c r="AF63" s="529"/>
      <c r="AG63" s="529"/>
      <c r="AH63" s="529"/>
      <c r="AI63" s="529"/>
      <c r="AJ63" s="529"/>
      <c r="AK63" s="529"/>
      <c r="AL63" s="529"/>
      <c r="AM63" s="529"/>
      <c r="AN63" s="529"/>
      <c r="AO63" s="529"/>
      <c r="AP63" s="529"/>
      <c r="AQ63" s="529"/>
      <c r="AR63" s="529"/>
      <c r="AS63" s="529"/>
      <c r="AT63" s="529"/>
      <c r="AU63" s="529"/>
      <c r="AV63" s="529"/>
      <c r="AW63" s="529"/>
      <c r="AX63" s="529"/>
      <c r="AY63" s="529"/>
      <c r="AZ63" s="529"/>
      <c r="BA63" s="529"/>
      <c r="BB63" s="529"/>
      <c r="BC63" s="529"/>
      <c r="BD63" s="646"/>
      <c r="BE63" s="646"/>
      <c r="BF63" s="646"/>
      <c r="BG63" s="529"/>
      <c r="BH63" s="529"/>
      <c r="BI63" s="529"/>
      <c r="BJ63" s="529"/>
      <c r="BK63" s="529"/>
      <c r="BL63" s="529"/>
      <c r="BM63" s="529"/>
      <c r="BN63" s="529"/>
      <c r="BO63" s="529"/>
      <c r="BP63" s="529"/>
      <c r="BQ63" s="529"/>
      <c r="BR63" s="529"/>
      <c r="BS63" s="529"/>
      <c r="BT63" s="529"/>
      <c r="BU63" s="529"/>
      <c r="BV63" s="529"/>
    </row>
    <row r="64" spans="1:74" ht="10.5" customHeight="1" x14ac:dyDescent="0.25">
      <c r="A64" s="544"/>
      <c r="B64" s="835" t="s">
        <v>1340</v>
      </c>
      <c r="C64" s="836"/>
      <c r="D64" s="836"/>
      <c r="E64" s="836"/>
      <c r="F64" s="836"/>
      <c r="G64" s="836"/>
      <c r="H64" s="836"/>
      <c r="I64" s="836"/>
      <c r="J64" s="836"/>
      <c r="K64" s="836"/>
      <c r="L64" s="836"/>
      <c r="M64" s="836"/>
      <c r="N64" s="836"/>
      <c r="O64" s="836"/>
      <c r="P64" s="836"/>
      <c r="Q64" s="836"/>
      <c r="R64" s="529"/>
      <c r="S64" s="529"/>
      <c r="T64" s="529"/>
      <c r="U64" s="529"/>
      <c r="V64" s="529"/>
      <c r="W64" s="529"/>
      <c r="X64" s="529"/>
      <c r="Y64" s="529"/>
      <c r="Z64" s="529"/>
      <c r="AA64" s="529"/>
      <c r="AB64" s="529"/>
      <c r="AC64" s="529"/>
      <c r="AD64" s="529"/>
      <c r="AE64" s="529"/>
      <c r="AF64" s="529"/>
      <c r="AG64" s="529"/>
      <c r="AH64" s="529"/>
      <c r="AI64" s="529"/>
      <c r="AJ64" s="529"/>
      <c r="AK64" s="529"/>
      <c r="AL64" s="529"/>
      <c r="AM64" s="529"/>
      <c r="AN64" s="529"/>
      <c r="AO64" s="529"/>
      <c r="AP64" s="529"/>
      <c r="AQ64" s="529"/>
      <c r="AR64" s="529"/>
      <c r="AS64" s="529"/>
      <c r="AT64" s="529"/>
      <c r="AU64" s="529"/>
      <c r="AV64" s="529"/>
      <c r="AW64" s="529"/>
      <c r="AX64" s="529"/>
      <c r="AY64" s="529"/>
      <c r="AZ64" s="529"/>
      <c r="BA64" s="529"/>
      <c r="BB64" s="529"/>
      <c r="BC64" s="529"/>
      <c r="BD64" s="646"/>
      <c r="BE64" s="646"/>
      <c r="BF64" s="646"/>
      <c r="BG64" s="529"/>
      <c r="BH64" s="529"/>
      <c r="BI64" s="529"/>
      <c r="BJ64" s="529"/>
      <c r="BK64" s="529"/>
      <c r="BL64" s="529"/>
      <c r="BM64" s="529"/>
      <c r="BN64" s="529"/>
      <c r="BO64" s="529"/>
      <c r="BP64" s="529"/>
      <c r="BQ64" s="529"/>
      <c r="BR64" s="529"/>
      <c r="BS64" s="529"/>
      <c r="BT64" s="529"/>
      <c r="BU64" s="529"/>
      <c r="BV64" s="529"/>
    </row>
    <row r="65" spans="1:74" ht="10.5" customHeight="1" x14ac:dyDescent="0.25">
      <c r="A65" s="544"/>
      <c r="B65" s="835" t="s">
        <v>1341</v>
      </c>
      <c r="C65" s="836"/>
      <c r="D65" s="836"/>
      <c r="E65" s="836"/>
      <c r="F65" s="836"/>
      <c r="G65" s="836"/>
      <c r="H65" s="836"/>
      <c r="I65" s="836"/>
      <c r="J65" s="836"/>
      <c r="K65" s="836"/>
      <c r="L65" s="836"/>
      <c r="M65" s="836"/>
      <c r="N65" s="836"/>
      <c r="O65" s="836"/>
      <c r="P65" s="836"/>
      <c r="Q65" s="836"/>
      <c r="R65" s="529"/>
      <c r="S65" s="529"/>
      <c r="T65" s="529"/>
      <c r="U65" s="529"/>
      <c r="V65" s="529"/>
      <c r="W65" s="529"/>
      <c r="X65" s="529"/>
      <c r="Y65" s="529"/>
      <c r="Z65" s="529"/>
      <c r="AA65" s="529"/>
      <c r="AB65" s="529"/>
      <c r="AC65" s="529"/>
      <c r="AD65" s="529"/>
      <c r="AE65" s="529"/>
      <c r="AF65" s="529"/>
      <c r="AG65" s="529"/>
      <c r="AH65" s="529"/>
      <c r="AI65" s="529"/>
      <c r="AJ65" s="529"/>
      <c r="AK65" s="529"/>
      <c r="AL65" s="529"/>
      <c r="AM65" s="529"/>
      <c r="AN65" s="529"/>
      <c r="AO65" s="529"/>
      <c r="AP65" s="529"/>
      <c r="AQ65" s="529"/>
      <c r="AR65" s="529"/>
      <c r="AS65" s="529"/>
      <c r="AT65" s="529"/>
      <c r="AU65" s="529"/>
      <c r="AV65" s="529"/>
      <c r="AW65" s="529"/>
      <c r="AX65" s="529"/>
      <c r="AY65" s="529"/>
      <c r="AZ65" s="529"/>
      <c r="BA65" s="529"/>
      <c r="BB65" s="529"/>
      <c r="BC65" s="529"/>
      <c r="BD65" s="646"/>
      <c r="BE65" s="646"/>
      <c r="BF65" s="646"/>
      <c r="BG65" s="529"/>
      <c r="BH65" s="529"/>
      <c r="BI65" s="529"/>
      <c r="BJ65" s="529"/>
      <c r="BK65" s="529"/>
      <c r="BL65" s="529"/>
      <c r="BM65" s="529"/>
      <c r="BN65" s="529"/>
      <c r="BO65" s="529"/>
      <c r="BP65" s="529"/>
      <c r="BQ65" s="529"/>
      <c r="BR65" s="529"/>
      <c r="BS65" s="529"/>
      <c r="BT65" s="529"/>
      <c r="BU65" s="529"/>
      <c r="BV65" s="529"/>
    </row>
    <row r="66" spans="1:74" ht="10.5" customHeight="1" x14ac:dyDescent="0.25">
      <c r="A66" s="544"/>
      <c r="B66" s="835" t="s">
        <v>1342</v>
      </c>
      <c r="C66" s="836"/>
      <c r="D66" s="836"/>
      <c r="E66" s="836"/>
      <c r="F66" s="836"/>
      <c r="G66" s="836"/>
      <c r="H66" s="836"/>
      <c r="I66" s="836"/>
      <c r="J66" s="836"/>
      <c r="K66" s="836"/>
      <c r="L66" s="836"/>
      <c r="M66" s="836"/>
      <c r="N66" s="836"/>
      <c r="O66" s="836"/>
      <c r="P66" s="836"/>
      <c r="Q66" s="836"/>
      <c r="R66" s="529"/>
      <c r="S66" s="529"/>
      <c r="T66" s="529"/>
      <c r="U66" s="529"/>
      <c r="V66" s="529"/>
      <c r="W66" s="529"/>
      <c r="X66" s="529"/>
      <c r="Y66" s="529"/>
      <c r="Z66" s="529"/>
      <c r="AA66" s="529"/>
      <c r="AB66" s="529"/>
      <c r="AC66" s="529"/>
      <c r="AD66" s="529"/>
      <c r="AE66" s="529"/>
      <c r="AF66" s="529"/>
      <c r="AG66" s="529"/>
      <c r="AH66" s="529"/>
      <c r="AI66" s="529"/>
      <c r="AJ66" s="529"/>
      <c r="AK66" s="529"/>
      <c r="AL66" s="529"/>
      <c r="AM66" s="529"/>
      <c r="AN66" s="529"/>
      <c r="AO66" s="529"/>
      <c r="AP66" s="529"/>
      <c r="AQ66" s="529"/>
      <c r="AR66" s="529"/>
      <c r="AS66" s="529"/>
      <c r="AT66" s="529"/>
      <c r="AU66" s="529"/>
      <c r="AV66" s="529"/>
      <c r="AW66" s="529"/>
      <c r="AX66" s="529"/>
      <c r="AY66" s="529"/>
      <c r="AZ66" s="529"/>
      <c r="BA66" s="529"/>
      <c r="BB66" s="529"/>
      <c r="BC66" s="529"/>
      <c r="BD66" s="646"/>
      <c r="BE66" s="646"/>
      <c r="BF66" s="646"/>
      <c r="BG66" s="529"/>
      <c r="BH66" s="529"/>
      <c r="BI66" s="529"/>
      <c r="BJ66" s="529"/>
      <c r="BK66" s="529"/>
      <c r="BL66" s="529"/>
      <c r="BM66" s="529"/>
      <c r="BN66" s="529"/>
      <c r="BO66" s="529"/>
      <c r="BP66" s="529"/>
      <c r="BQ66" s="529"/>
      <c r="BR66" s="529"/>
      <c r="BS66" s="529"/>
      <c r="BT66" s="529"/>
      <c r="BU66" s="529"/>
      <c r="BV66" s="529"/>
    </row>
    <row r="67" spans="1:74" ht="10.5" customHeight="1" x14ac:dyDescent="0.25">
      <c r="A67" s="544"/>
      <c r="B67" s="525" t="s">
        <v>1343</v>
      </c>
      <c r="C67" s="526"/>
      <c r="D67" s="526"/>
      <c r="E67" s="526"/>
      <c r="F67" s="526"/>
      <c r="G67" s="526"/>
      <c r="H67" s="526"/>
      <c r="I67" s="526"/>
      <c r="J67" s="526"/>
      <c r="K67" s="526"/>
      <c r="L67" s="526"/>
      <c r="M67" s="526"/>
      <c r="N67" s="526"/>
      <c r="O67" s="526"/>
      <c r="P67" s="526"/>
      <c r="Q67" s="526"/>
    </row>
    <row r="68" spans="1:74" ht="10.5" customHeight="1" x14ac:dyDescent="0.2">
      <c r="A68" s="544"/>
      <c r="B68" s="765" t="s">
        <v>1399</v>
      </c>
      <c r="C68" s="764"/>
      <c r="D68" s="764"/>
      <c r="E68" s="764"/>
      <c r="F68" s="764"/>
      <c r="G68" s="764"/>
      <c r="H68" s="764"/>
      <c r="I68" s="764"/>
      <c r="J68" s="764"/>
      <c r="K68" s="764"/>
      <c r="L68" s="764"/>
      <c r="M68" s="764"/>
      <c r="N68" s="764"/>
      <c r="O68" s="764"/>
      <c r="P68" s="764"/>
      <c r="Q68" s="758"/>
    </row>
    <row r="69" spans="1:74" ht="10.5" customHeight="1" x14ac:dyDescent="0.2">
      <c r="A69" s="544"/>
      <c r="B69" s="758"/>
      <c r="C69" s="758"/>
      <c r="D69" s="758"/>
      <c r="E69" s="758"/>
      <c r="F69" s="758"/>
      <c r="G69" s="758"/>
      <c r="H69" s="758"/>
      <c r="I69" s="758"/>
      <c r="J69" s="758"/>
      <c r="K69" s="758"/>
      <c r="L69" s="758"/>
      <c r="M69" s="758"/>
      <c r="N69" s="758"/>
      <c r="O69" s="758"/>
      <c r="P69" s="758"/>
      <c r="Q69" s="758"/>
    </row>
    <row r="70" spans="1:74" ht="12.45" customHeight="1" x14ac:dyDescent="0.2">
      <c r="A70" s="544"/>
      <c r="B70" s="792" t="s">
        <v>1410</v>
      </c>
      <c r="C70" s="758"/>
      <c r="D70" s="758"/>
      <c r="E70" s="758"/>
      <c r="F70" s="758"/>
      <c r="G70" s="758"/>
      <c r="H70" s="758"/>
      <c r="I70" s="758"/>
      <c r="J70" s="758"/>
      <c r="K70" s="758"/>
      <c r="L70" s="758"/>
      <c r="M70" s="758"/>
      <c r="N70" s="758"/>
      <c r="O70" s="758"/>
      <c r="P70" s="758"/>
      <c r="Q70" s="758"/>
    </row>
    <row r="72" spans="1:74" ht="7.95" customHeight="1" x14ac:dyDescent="0.2"/>
  </sheetData>
  <mergeCells count="17">
    <mergeCell ref="A1:A2"/>
    <mergeCell ref="C3:N3"/>
    <mergeCell ref="O3:Z3"/>
    <mergeCell ref="AA3:AL3"/>
    <mergeCell ref="AM3:AX3"/>
    <mergeCell ref="B60:Q60"/>
    <mergeCell ref="B70:Q70"/>
    <mergeCell ref="B68:Q69"/>
    <mergeCell ref="B66:Q66"/>
    <mergeCell ref="BK3:BV3"/>
    <mergeCell ref="AY3:BJ3"/>
    <mergeCell ref="B59:Q59"/>
    <mergeCell ref="B61:Q61"/>
    <mergeCell ref="B62:Q62"/>
    <mergeCell ref="B63:Q63"/>
    <mergeCell ref="B64:Q64"/>
    <mergeCell ref="B65:Q65"/>
  </mergeCells>
  <phoneticPr fontId="0" type="noConversion"/>
  <hyperlinks>
    <hyperlink ref="A1:A2" location="Contents!A1" display="Table of Contents"/>
  </hyperlinks>
  <pageMargins left="0.25" right="0.25" top="0.25" bottom="0.25" header="0.5" footer="0.5"/>
  <pageSetup scale="78"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R30"/>
  <sheetViews>
    <sheetView tabSelected="1" workbookViewId="0">
      <selection activeCell="A2" sqref="A2"/>
    </sheetView>
  </sheetViews>
  <sheetFormatPr defaultColWidth="8.5546875" defaultRowHeight="13.2" x14ac:dyDescent="0.25"/>
  <cols>
    <col min="1" max="1" width="13.44140625" style="290" customWidth="1"/>
    <col min="2" max="2" width="90" style="290" customWidth="1"/>
    <col min="3" max="16384" width="8.5546875" style="290"/>
  </cols>
  <sheetData>
    <row r="1" spans="1:18" x14ac:dyDescent="0.25">
      <c r="A1" s="290" t="s">
        <v>506</v>
      </c>
    </row>
    <row r="6" spans="1:18" ht="15.6" x14ac:dyDescent="0.3">
      <c r="B6" s="291" t="str">
        <f>"Short-Term Energy Outlook, "&amp;Dates!D1</f>
        <v>Short-Term Energy Outlook, January 2021</v>
      </c>
    </row>
    <row r="8" spans="1:18" ht="15" customHeight="1" x14ac:dyDescent="0.25">
      <c r="A8" s="292"/>
      <c r="B8" s="293" t="s">
        <v>235</v>
      </c>
      <c r="C8" s="294"/>
      <c r="D8" s="294"/>
      <c r="E8" s="294"/>
      <c r="F8" s="294"/>
      <c r="G8" s="294"/>
      <c r="H8" s="294"/>
      <c r="I8" s="294"/>
      <c r="J8" s="294"/>
      <c r="K8" s="294"/>
      <c r="L8" s="294"/>
      <c r="M8" s="294"/>
      <c r="N8" s="294"/>
      <c r="O8" s="294"/>
      <c r="P8" s="294"/>
      <c r="Q8" s="294"/>
      <c r="R8" s="294"/>
    </row>
    <row r="9" spans="1:18" ht="15" customHeight="1" x14ac:dyDescent="0.25">
      <c r="A9" s="292"/>
      <c r="B9" s="293" t="s">
        <v>993</v>
      </c>
      <c r="C9" s="294"/>
      <c r="D9" s="294"/>
      <c r="E9" s="294"/>
      <c r="F9" s="294"/>
      <c r="G9" s="294"/>
      <c r="H9" s="294"/>
      <c r="I9" s="294"/>
      <c r="J9" s="294"/>
      <c r="K9" s="294"/>
      <c r="L9" s="294"/>
      <c r="M9" s="294"/>
      <c r="N9" s="294"/>
      <c r="O9" s="294"/>
      <c r="P9" s="294"/>
      <c r="Q9" s="294"/>
      <c r="R9" s="294"/>
    </row>
    <row r="10" spans="1:18" ht="15" customHeight="1" x14ac:dyDescent="0.25">
      <c r="A10" s="292"/>
      <c r="B10" s="293" t="s">
        <v>904</v>
      </c>
      <c r="C10" s="295"/>
      <c r="D10" s="295"/>
      <c r="E10" s="295"/>
      <c r="F10" s="295"/>
      <c r="G10" s="295"/>
      <c r="H10" s="295"/>
      <c r="I10" s="295"/>
      <c r="J10" s="295"/>
      <c r="K10" s="295"/>
      <c r="L10" s="295"/>
      <c r="M10" s="295"/>
      <c r="N10" s="295"/>
      <c r="O10" s="295"/>
      <c r="P10" s="295"/>
      <c r="Q10" s="295"/>
      <c r="R10" s="295"/>
    </row>
    <row r="11" spans="1:18" ht="15" customHeight="1" x14ac:dyDescent="0.25">
      <c r="A11" s="292"/>
      <c r="B11" s="293" t="s">
        <v>1391</v>
      </c>
      <c r="C11" s="295"/>
      <c r="D11" s="295"/>
      <c r="E11" s="295"/>
      <c r="F11" s="295"/>
      <c r="G11" s="295"/>
      <c r="H11" s="295"/>
      <c r="I11" s="295"/>
      <c r="J11" s="295"/>
      <c r="K11" s="295"/>
      <c r="L11" s="295"/>
      <c r="M11" s="295"/>
      <c r="N11" s="295"/>
      <c r="O11" s="295"/>
      <c r="P11" s="295"/>
      <c r="Q11" s="295"/>
      <c r="R11" s="295"/>
    </row>
    <row r="12" spans="1:18" ht="15" customHeight="1" x14ac:dyDescent="0.25">
      <c r="A12" s="292"/>
      <c r="B12" s="293" t="s">
        <v>1392</v>
      </c>
      <c r="C12" s="295"/>
      <c r="D12" s="295"/>
      <c r="E12" s="295"/>
      <c r="F12" s="295"/>
      <c r="G12" s="295"/>
      <c r="H12" s="295"/>
      <c r="I12" s="295"/>
      <c r="J12" s="295"/>
      <c r="K12" s="295"/>
      <c r="L12" s="295"/>
      <c r="M12" s="295"/>
      <c r="N12" s="295"/>
      <c r="O12" s="295"/>
      <c r="P12" s="295"/>
      <c r="Q12" s="295"/>
      <c r="R12" s="295"/>
    </row>
    <row r="13" spans="1:18" ht="15" customHeight="1" x14ac:dyDescent="0.25">
      <c r="A13" s="292"/>
      <c r="B13" s="293" t="s">
        <v>930</v>
      </c>
      <c r="C13" s="295"/>
      <c r="D13" s="295"/>
      <c r="E13" s="295"/>
      <c r="F13" s="295"/>
      <c r="G13" s="295"/>
      <c r="H13" s="295"/>
      <c r="I13" s="295"/>
      <c r="J13" s="295"/>
      <c r="K13" s="295"/>
      <c r="L13" s="295"/>
      <c r="M13" s="295"/>
      <c r="N13" s="295"/>
      <c r="O13" s="295"/>
      <c r="P13" s="295"/>
      <c r="Q13" s="295"/>
      <c r="R13" s="295"/>
    </row>
    <row r="14" spans="1:18" ht="15" customHeight="1" x14ac:dyDescent="0.25">
      <c r="A14" s="292"/>
      <c r="B14" s="293" t="s">
        <v>905</v>
      </c>
      <c r="C14" s="296"/>
      <c r="D14" s="296"/>
      <c r="E14" s="296"/>
      <c r="F14" s="296"/>
      <c r="G14" s="296"/>
      <c r="H14" s="296"/>
      <c r="I14" s="296"/>
      <c r="J14" s="296"/>
      <c r="K14" s="296"/>
      <c r="L14" s="296"/>
      <c r="M14" s="296"/>
      <c r="N14" s="296"/>
      <c r="O14" s="296"/>
      <c r="P14" s="296"/>
      <c r="Q14" s="296"/>
      <c r="R14" s="296"/>
    </row>
    <row r="15" spans="1:18" ht="15" customHeight="1" x14ac:dyDescent="0.25">
      <c r="A15" s="292"/>
      <c r="B15" s="293" t="s">
        <v>987</v>
      </c>
      <c r="C15" s="297"/>
      <c r="D15" s="297"/>
      <c r="E15" s="297"/>
      <c r="F15" s="297"/>
      <c r="G15" s="297"/>
      <c r="H15" s="297"/>
      <c r="I15" s="297"/>
      <c r="J15" s="297"/>
      <c r="K15" s="297"/>
      <c r="L15" s="297"/>
      <c r="M15" s="297"/>
      <c r="N15" s="297"/>
      <c r="O15" s="297"/>
      <c r="P15" s="297"/>
      <c r="Q15" s="297"/>
      <c r="R15" s="297"/>
    </row>
    <row r="16" spans="1:18" ht="15" customHeight="1" x14ac:dyDescent="0.25">
      <c r="A16" s="292"/>
      <c r="B16" s="293" t="s">
        <v>799</v>
      </c>
      <c r="C16" s="295"/>
      <c r="D16" s="295"/>
      <c r="E16" s="295"/>
      <c r="F16" s="295"/>
      <c r="G16" s="295"/>
      <c r="H16" s="295"/>
      <c r="I16" s="295"/>
      <c r="J16" s="295"/>
      <c r="K16" s="295"/>
      <c r="L16" s="295"/>
      <c r="M16" s="295"/>
      <c r="N16" s="295"/>
      <c r="O16" s="295"/>
      <c r="P16" s="295"/>
      <c r="Q16" s="295"/>
      <c r="R16" s="295"/>
    </row>
    <row r="17" spans="1:18" ht="15" customHeight="1" x14ac:dyDescent="0.25">
      <c r="A17" s="292"/>
      <c r="B17" s="293" t="s">
        <v>236</v>
      </c>
      <c r="C17" s="298"/>
      <c r="D17" s="298"/>
      <c r="E17" s="298"/>
      <c r="F17" s="298"/>
      <c r="G17" s="298"/>
      <c r="H17" s="298"/>
      <c r="I17" s="298"/>
      <c r="J17" s="298"/>
      <c r="K17" s="298"/>
      <c r="L17" s="298"/>
      <c r="M17" s="298"/>
      <c r="N17" s="298"/>
      <c r="O17" s="298"/>
      <c r="P17" s="298"/>
      <c r="Q17" s="298"/>
      <c r="R17" s="298"/>
    </row>
    <row r="18" spans="1:18" ht="15" customHeight="1" x14ac:dyDescent="0.25">
      <c r="A18" s="292"/>
      <c r="B18" s="293" t="s">
        <v>67</v>
      </c>
      <c r="C18" s="295"/>
      <c r="D18" s="295"/>
      <c r="E18" s="295"/>
      <c r="F18" s="295"/>
      <c r="G18" s="295"/>
      <c r="H18" s="295"/>
      <c r="I18" s="295"/>
      <c r="J18" s="295"/>
      <c r="K18" s="295"/>
      <c r="L18" s="295"/>
      <c r="M18" s="295"/>
      <c r="N18" s="295"/>
      <c r="O18" s="295"/>
      <c r="P18" s="295"/>
      <c r="Q18" s="295"/>
      <c r="R18" s="295"/>
    </row>
    <row r="19" spans="1:18" ht="15" customHeight="1" x14ac:dyDescent="0.25">
      <c r="A19" s="292"/>
      <c r="B19" s="293" t="s">
        <v>237</v>
      </c>
      <c r="C19" s="300"/>
      <c r="D19" s="300"/>
      <c r="E19" s="300"/>
      <c r="F19" s="300"/>
      <c r="G19" s="300"/>
      <c r="H19" s="300"/>
      <c r="I19" s="300"/>
      <c r="J19" s="300"/>
      <c r="K19" s="300"/>
      <c r="L19" s="300"/>
      <c r="M19" s="300"/>
      <c r="N19" s="300"/>
      <c r="O19" s="300"/>
      <c r="P19" s="300"/>
      <c r="Q19" s="300"/>
      <c r="R19" s="300"/>
    </row>
    <row r="20" spans="1:18" ht="15" customHeight="1" x14ac:dyDescent="0.25">
      <c r="A20" s="292"/>
      <c r="B20" s="293" t="s">
        <v>812</v>
      </c>
      <c r="C20" s="295"/>
      <c r="D20" s="295"/>
      <c r="E20" s="295"/>
      <c r="F20" s="295"/>
      <c r="G20" s="295"/>
      <c r="H20" s="295"/>
      <c r="I20" s="295"/>
      <c r="J20" s="295"/>
      <c r="K20" s="295"/>
      <c r="L20" s="295"/>
      <c r="M20" s="295"/>
      <c r="N20" s="295"/>
      <c r="O20" s="295"/>
      <c r="P20" s="295"/>
      <c r="Q20" s="295"/>
      <c r="R20" s="295"/>
    </row>
    <row r="21" spans="1:18" ht="15" customHeight="1" x14ac:dyDescent="0.25">
      <c r="A21" s="292"/>
      <c r="B21" s="299" t="s">
        <v>800</v>
      </c>
      <c r="C21" s="301"/>
      <c r="D21" s="301"/>
      <c r="E21" s="301"/>
      <c r="F21" s="301"/>
      <c r="G21" s="301"/>
      <c r="H21" s="301"/>
      <c r="I21" s="301"/>
      <c r="J21" s="301"/>
      <c r="K21" s="301"/>
      <c r="L21" s="301"/>
      <c r="M21" s="301"/>
      <c r="N21" s="301"/>
      <c r="O21" s="301"/>
      <c r="P21" s="301"/>
      <c r="Q21" s="301"/>
      <c r="R21" s="301"/>
    </row>
    <row r="22" spans="1:18" ht="15" customHeight="1" x14ac:dyDescent="0.25">
      <c r="A22" s="292"/>
      <c r="B22" s="299" t="s">
        <v>801</v>
      </c>
      <c r="C22" s="295"/>
      <c r="D22" s="295"/>
      <c r="E22" s="295"/>
      <c r="F22" s="295"/>
      <c r="G22" s="295"/>
      <c r="H22" s="295"/>
      <c r="I22" s="295"/>
      <c r="J22" s="295"/>
      <c r="K22" s="295"/>
      <c r="L22" s="295"/>
      <c r="M22" s="295"/>
      <c r="N22" s="295"/>
      <c r="O22" s="295"/>
      <c r="P22" s="295"/>
      <c r="Q22" s="295"/>
      <c r="R22" s="295"/>
    </row>
    <row r="23" spans="1:18" ht="15" customHeight="1" x14ac:dyDescent="0.25">
      <c r="A23" s="292"/>
      <c r="B23" s="299" t="s">
        <v>1346</v>
      </c>
      <c r="C23" s="295"/>
      <c r="D23" s="295"/>
      <c r="E23" s="295"/>
      <c r="F23" s="295"/>
      <c r="G23" s="295"/>
      <c r="H23" s="295"/>
      <c r="I23" s="295"/>
      <c r="J23" s="295"/>
      <c r="K23" s="295"/>
      <c r="L23" s="295"/>
      <c r="M23" s="295"/>
      <c r="N23" s="295"/>
      <c r="O23" s="295"/>
      <c r="P23" s="295"/>
      <c r="Q23" s="295"/>
      <c r="R23" s="295"/>
    </row>
    <row r="24" spans="1:18" ht="15" customHeight="1" x14ac:dyDescent="0.25">
      <c r="A24" s="292"/>
      <c r="B24" s="299" t="s">
        <v>1347</v>
      </c>
      <c r="C24" s="295"/>
      <c r="D24" s="295"/>
      <c r="E24" s="295"/>
      <c r="F24" s="295"/>
      <c r="G24" s="295"/>
      <c r="H24" s="295"/>
      <c r="I24" s="295"/>
      <c r="J24" s="295"/>
      <c r="K24" s="295"/>
      <c r="L24" s="295"/>
      <c r="M24" s="295"/>
      <c r="N24" s="295"/>
      <c r="O24" s="295"/>
      <c r="P24" s="295"/>
      <c r="Q24" s="295"/>
      <c r="R24" s="295"/>
    </row>
    <row r="25" spans="1:18" ht="15" customHeight="1" x14ac:dyDescent="0.25">
      <c r="A25" s="292"/>
      <c r="B25" s="293" t="s">
        <v>1100</v>
      </c>
      <c r="C25" s="302"/>
      <c r="D25" s="302"/>
      <c r="E25" s="302"/>
      <c r="F25" s="302"/>
      <c r="G25" s="302"/>
      <c r="H25" s="302"/>
      <c r="I25" s="302"/>
      <c r="J25" s="295"/>
      <c r="K25" s="295"/>
      <c r="L25" s="295"/>
      <c r="M25" s="295"/>
      <c r="N25" s="295"/>
      <c r="O25" s="295"/>
      <c r="P25" s="295"/>
      <c r="Q25" s="295"/>
      <c r="R25" s="295"/>
    </row>
    <row r="26" spans="1:18" ht="15" customHeight="1" x14ac:dyDescent="0.25">
      <c r="A26" s="292"/>
      <c r="B26" s="293" t="s">
        <v>1056</v>
      </c>
      <c r="C26" s="302"/>
      <c r="D26" s="302"/>
      <c r="E26" s="302"/>
      <c r="F26" s="302"/>
      <c r="G26" s="302"/>
      <c r="H26" s="302"/>
      <c r="I26" s="302"/>
      <c r="J26" s="295"/>
      <c r="K26" s="295"/>
      <c r="L26" s="295"/>
      <c r="M26" s="295"/>
      <c r="N26" s="295"/>
      <c r="O26" s="295"/>
      <c r="P26" s="295"/>
      <c r="Q26" s="295"/>
      <c r="R26" s="295"/>
    </row>
    <row r="27" spans="1:18" ht="15" customHeight="1" x14ac:dyDescent="0.35">
      <c r="A27" s="292"/>
      <c r="B27" s="293" t="s">
        <v>101</v>
      </c>
      <c r="C27" s="295"/>
      <c r="D27" s="295"/>
      <c r="E27" s="295"/>
      <c r="F27" s="295"/>
      <c r="G27" s="295"/>
      <c r="H27" s="295"/>
      <c r="I27" s="295"/>
      <c r="J27" s="295"/>
      <c r="K27" s="295"/>
      <c r="L27" s="295"/>
      <c r="M27" s="295"/>
      <c r="N27" s="295"/>
      <c r="O27" s="295"/>
      <c r="P27" s="295"/>
      <c r="Q27" s="295"/>
      <c r="R27" s="295"/>
    </row>
    <row r="28" spans="1:18" ht="15" customHeight="1" x14ac:dyDescent="0.25">
      <c r="A28" s="292"/>
      <c r="B28" s="299" t="s">
        <v>238</v>
      </c>
      <c r="C28" s="295"/>
      <c r="D28" s="295"/>
      <c r="E28" s="295"/>
      <c r="F28" s="295"/>
      <c r="G28" s="295"/>
      <c r="H28" s="295"/>
      <c r="I28" s="295"/>
      <c r="J28" s="295"/>
      <c r="K28" s="295"/>
      <c r="L28" s="295"/>
      <c r="M28" s="295"/>
      <c r="N28" s="295"/>
      <c r="O28" s="295"/>
      <c r="P28" s="295"/>
      <c r="Q28" s="295"/>
      <c r="R28" s="295"/>
    </row>
    <row r="29" spans="1:18" ht="15" customHeight="1" x14ac:dyDescent="0.25">
      <c r="A29" s="292"/>
      <c r="B29" s="299" t="s">
        <v>239</v>
      </c>
      <c r="C29" s="303"/>
      <c r="D29" s="303"/>
      <c r="E29" s="303"/>
      <c r="F29" s="303"/>
      <c r="G29" s="303"/>
      <c r="H29" s="303"/>
      <c r="I29" s="303"/>
      <c r="J29" s="303"/>
      <c r="K29" s="303"/>
      <c r="L29" s="303"/>
      <c r="M29" s="303"/>
      <c r="N29" s="303"/>
      <c r="O29" s="303"/>
      <c r="P29" s="303"/>
      <c r="Q29" s="303"/>
      <c r="R29" s="303"/>
    </row>
    <row r="30" spans="1:18" x14ac:dyDescent="0.25">
      <c r="B30" s="292"/>
    </row>
  </sheetData>
  <phoneticPr fontId="3" type="noConversion"/>
  <hyperlinks>
    <hyperlink ref="B8" location="'1tab'!A1" display="Table 1.  U.S. Energy Markets Summary: Base Case "/>
    <hyperlink ref="B9" location="'2tab'!A1" display="Table 2.  Energy Nominal Prices"/>
    <hyperlink ref="B10" location="'3atab'!A1" display="Table 3a. International Petroleum and Other Liquids Production, Consumption, and Inventories"/>
    <hyperlink ref="B11" location="'3btab'!A1" display="Table 3b. Non-OPEC Petroleum and Other Liquids Production"/>
    <hyperlink ref="B12" location="'3ctab'!A1" display="Table 3c. OPEC Crude Oil (excluding Condensates) Supply"/>
    <hyperlink ref="B14" location="'4atab'!A1" display="Table 4a.  U.S. Petroleum and Other Liquids Supply, Consumption, and Inventories"/>
    <hyperlink ref="B15" location="'4btab'!A1" display="Table 4b.  U.S. Hydrocarbon Gas Liquids (HGL) and Petroleum Refinery Balances"/>
    <hyperlink ref="B16" location="'4ctab'!A1" display="Table 4c. U.S. Regional Motor Gasoline Prices and Inventories"/>
    <hyperlink ref="B17" location="'5atab'!A1" display="Table 5a.  U.S. Natural Gas Supply, Consumption, and Inventories: Base Case"/>
    <hyperlink ref="B19" location="'6tab'!A1" display="Table 6.  U.S. Coal Supply, Consumption, and Inventories: Base Case"/>
    <hyperlink ref="B20" location="'7atab'!A1" display="Table 7a.  U.S. Electricity Industry Overview"/>
    <hyperlink ref="B21" location="'7btab'!A1" display="Table 7b. U.S. Regional Electricity Retail Sales"/>
    <hyperlink ref="B22" location="'7ctab'!A1" display="Table 7c. U.S. Regional Electricity Prices"/>
    <hyperlink ref="B23" location="'7d(1)tab'!A1" display="Table 7d(1). U.S. Regional Electricity Generation, Electric Power Sector (part 1)"/>
    <hyperlink ref="B24" location="'7d(2)tab'!A1" display="Table 7d(2). U.S. Regional Electricity Generation, Electric Power Sector (part 2)"/>
    <hyperlink ref="B25" location="'8atab'!A1" display="Table 8a. U.S. Renewable Energy Consumption"/>
    <hyperlink ref="B27" location="'9atab'!A1" display="Table 9a.  U.S. Macroeconomic Indicators and CO2 Emissions "/>
    <hyperlink ref="B28" location="'9btab'!A1" display="Table 9b. U.S. Regional Macroeconomic Data: Base Case"/>
    <hyperlink ref="B29" location="'9ctab'!A1" display="Table 9c. U.S. Regional Weather Data: Base Case"/>
    <hyperlink ref="B13" location="'3dtab'!A1" display="Table 3d. World Liquid Fuels Consumption"/>
    <hyperlink ref="B18" location="'5btab'!A1" display="Table 5b. U.S. Regional Natural Gas Prices"/>
    <hyperlink ref="B26" location="'8btab'!A1" display="Table 8b.  U.S. Renewable Electricity Generation and Capacity"/>
  </hyperlinks>
  <pageMargins left="0.75" right="0.75" top="1" bottom="1" header="0.5" footer="0.5"/>
  <pageSetup scale="89" orientation="portrait" r:id="rId1"/>
  <headerFooter alignWithMargins="0"/>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pageSetUpPr fitToPage="1"/>
  </sheetPr>
  <dimension ref="A1:BV58"/>
  <sheetViews>
    <sheetView showGridLines="0" workbookViewId="0">
      <pane xSplit="2" ySplit="4" topLeftCell="C5" activePane="bottomRight" state="frozen"/>
      <selection activeCell="BF63" sqref="BF63"/>
      <selection pane="topRight" activeCell="BF63" sqref="BF63"/>
      <selection pane="bottomLeft" activeCell="BF63" sqref="BF63"/>
      <selection pane="bottomRight" activeCell="B1" sqref="B1"/>
    </sheetView>
  </sheetViews>
  <sheetFormatPr defaultColWidth="11" defaultRowHeight="10.199999999999999" x14ac:dyDescent="0.2"/>
  <cols>
    <col min="1" max="1" width="12.44140625" style="547" customWidth="1"/>
    <col min="2" max="2" width="28.77734375" style="547" customWidth="1"/>
    <col min="3" max="55" width="6.5546875" style="547" customWidth="1"/>
    <col min="56" max="58" width="6.5546875" style="166" customWidth="1"/>
    <col min="59" max="74" width="6.5546875" style="547" customWidth="1"/>
    <col min="75" max="16384" width="11" style="547"/>
  </cols>
  <sheetData>
    <row r="1" spans="1:74" ht="12.75" customHeight="1" x14ac:dyDescent="0.25">
      <c r="A1" s="782" t="s">
        <v>798</v>
      </c>
      <c r="B1" s="545" t="s">
        <v>364</v>
      </c>
      <c r="C1" s="546"/>
      <c r="D1" s="546"/>
      <c r="E1" s="546"/>
      <c r="F1" s="546"/>
      <c r="G1" s="546"/>
      <c r="H1" s="546"/>
      <c r="I1" s="546"/>
      <c r="J1" s="546"/>
      <c r="K1" s="546"/>
      <c r="L1" s="546"/>
      <c r="M1" s="546"/>
      <c r="N1" s="546"/>
      <c r="O1" s="546"/>
      <c r="P1" s="546"/>
      <c r="Q1" s="546"/>
      <c r="R1" s="546"/>
      <c r="S1" s="546"/>
      <c r="T1" s="546"/>
      <c r="U1" s="546"/>
      <c r="V1" s="546"/>
      <c r="W1" s="546"/>
      <c r="X1" s="546"/>
      <c r="Y1" s="546"/>
      <c r="Z1" s="546"/>
      <c r="AA1" s="546"/>
      <c r="AB1" s="546"/>
      <c r="AC1" s="546"/>
      <c r="AD1" s="546"/>
      <c r="AE1" s="546"/>
      <c r="AF1" s="546"/>
      <c r="AG1" s="546"/>
      <c r="AH1" s="546"/>
      <c r="AI1" s="546"/>
      <c r="AJ1" s="546"/>
      <c r="AK1" s="546"/>
      <c r="AL1" s="546"/>
      <c r="AM1" s="546"/>
      <c r="AN1" s="546"/>
      <c r="AO1" s="546"/>
      <c r="AP1" s="546"/>
      <c r="AQ1" s="546"/>
      <c r="AR1" s="546"/>
      <c r="AS1" s="546"/>
      <c r="AT1" s="546"/>
      <c r="AU1" s="546"/>
      <c r="AV1" s="546"/>
      <c r="AW1" s="546"/>
      <c r="AX1" s="546"/>
      <c r="AY1" s="546"/>
      <c r="AZ1" s="546"/>
      <c r="BA1" s="546"/>
      <c r="BB1" s="546"/>
      <c r="BC1" s="546"/>
      <c r="BD1" s="654"/>
      <c r="BE1" s="654"/>
      <c r="BF1" s="654"/>
      <c r="BG1" s="546"/>
      <c r="BH1" s="546"/>
      <c r="BI1" s="546"/>
      <c r="BJ1" s="546"/>
      <c r="BK1" s="546"/>
      <c r="BL1" s="546"/>
      <c r="BM1" s="546"/>
      <c r="BN1" s="546"/>
      <c r="BO1" s="546"/>
      <c r="BP1" s="546"/>
      <c r="BQ1" s="546"/>
      <c r="BR1" s="546"/>
      <c r="BS1" s="546"/>
      <c r="BT1" s="546"/>
      <c r="BU1" s="546"/>
      <c r="BV1" s="546"/>
    </row>
    <row r="2" spans="1:74" ht="12.75" customHeight="1" x14ac:dyDescent="0.25">
      <c r="A2" s="783"/>
      <c r="B2" s="505" t="str">
        <f>"U.S. Energy Information Administration  |  Short-Term Energy Outlook  - "&amp;Dates!D1</f>
        <v>U.S. Energy Information Administration  |  Short-Term Energy Outlook  - January 2021</v>
      </c>
      <c r="C2" s="511"/>
      <c r="D2" s="511"/>
      <c r="E2" s="511"/>
      <c r="F2" s="511"/>
      <c r="G2" s="511"/>
      <c r="H2" s="511"/>
      <c r="I2" s="511"/>
      <c r="J2" s="511"/>
      <c r="K2" s="511"/>
      <c r="L2" s="511"/>
      <c r="M2" s="511"/>
      <c r="N2" s="511"/>
      <c r="O2" s="511"/>
      <c r="P2" s="511"/>
      <c r="Q2" s="511"/>
      <c r="R2" s="511"/>
      <c r="S2" s="511"/>
      <c r="T2" s="511"/>
      <c r="U2" s="511"/>
      <c r="V2" s="511"/>
      <c r="W2" s="511"/>
      <c r="X2" s="511"/>
      <c r="Y2" s="511"/>
      <c r="Z2" s="511"/>
      <c r="AA2" s="511"/>
      <c r="AB2" s="511"/>
      <c r="AC2" s="511"/>
      <c r="AD2" s="511"/>
      <c r="AE2" s="511"/>
      <c r="AF2" s="511"/>
      <c r="AG2" s="511"/>
      <c r="AH2" s="511"/>
      <c r="AI2" s="511"/>
      <c r="AJ2" s="511"/>
      <c r="AK2" s="511"/>
      <c r="AL2" s="511"/>
      <c r="AM2" s="511"/>
      <c r="AN2" s="511"/>
      <c r="AO2" s="511"/>
      <c r="AP2" s="511"/>
      <c r="AQ2" s="511"/>
      <c r="AR2" s="511"/>
      <c r="AS2" s="511"/>
      <c r="AT2" s="511"/>
      <c r="AU2" s="511"/>
      <c r="AV2" s="511"/>
      <c r="AW2" s="511"/>
      <c r="AX2" s="511"/>
      <c r="AY2" s="511"/>
      <c r="AZ2" s="511"/>
      <c r="BA2" s="511"/>
      <c r="BB2" s="511"/>
      <c r="BC2" s="511"/>
      <c r="BD2" s="643"/>
      <c r="BE2" s="643"/>
      <c r="BF2" s="643"/>
      <c r="BG2" s="511"/>
      <c r="BH2" s="511"/>
      <c r="BI2" s="511"/>
      <c r="BJ2" s="511"/>
      <c r="BK2" s="511"/>
      <c r="BL2" s="511"/>
      <c r="BM2" s="511"/>
      <c r="BN2" s="511"/>
      <c r="BO2" s="511"/>
      <c r="BP2" s="511"/>
      <c r="BQ2" s="511"/>
      <c r="BR2" s="511"/>
      <c r="BS2" s="511"/>
      <c r="BT2" s="511"/>
      <c r="BU2" s="511"/>
      <c r="BV2" s="511"/>
    </row>
    <row r="3" spans="1:74" ht="12.75" customHeight="1" x14ac:dyDescent="0.2">
      <c r="A3" s="548"/>
      <c r="B3" s="549"/>
      <c r="C3" s="785">
        <f>Dates!D3</f>
        <v>2017</v>
      </c>
      <c r="D3" s="786"/>
      <c r="E3" s="786"/>
      <c r="F3" s="786"/>
      <c r="G3" s="786"/>
      <c r="H3" s="786"/>
      <c r="I3" s="786"/>
      <c r="J3" s="786"/>
      <c r="K3" s="786"/>
      <c r="L3" s="786"/>
      <c r="M3" s="786"/>
      <c r="N3" s="837"/>
      <c r="O3" s="785">
        <f>C3+1</f>
        <v>2018</v>
      </c>
      <c r="P3" s="786"/>
      <c r="Q3" s="786"/>
      <c r="R3" s="786"/>
      <c r="S3" s="786"/>
      <c r="T3" s="786"/>
      <c r="U3" s="786"/>
      <c r="V3" s="786"/>
      <c r="W3" s="786"/>
      <c r="X3" s="786"/>
      <c r="Y3" s="786"/>
      <c r="Z3" s="837"/>
      <c r="AA3" s="785">
        <f>O3+1</f>
        <v>2019</v>
      </c>
      <c r="AB3" s="786"/>
      <c r="AC3" s="786"/>
      <c r="AD3" s="786"/>
      <c r="AE3" s="786"/>
      <c r="AF3" s="786"/>
      <c r="AG3" s="786"/>
      <c r="AH3" s="786"/>
      <c r="AI3" s="786"/>
      <c r="AJ3" s="786"/>
      <c r="AK3" s="786"/>
      <c r="AL3" s="837"/>
      <c r="AM3" s="785">
        <f>AA3+1</f>
        <v>2020</v>
      </c>
      <c r="AN3" s="786"/>
      <c r="AO3" s="786"/>
      <c r="AP3" s="786"/>
      <c r="AQ3" s="786"/>
      <c r="AR3" s="786"/>
      <c r="AS3" s="786"/>
      <c r="AT3" s="786"/>
      <c r="AU3" s="786"/>
      <c r="AV3" s="786"/>
      <c r="AW3" s="786"/>
      <c r="AX3" s="837"/>
      <c r="AY3" s="785">
        <f>AM3+1</f>
        <v>2021</v>
      </c>
      <c r="AZ3" s="786"/>
      <c r="BA3" s="786"/>
      <c r="BB3" s="786"/>
      <c r="BC3" s="786"/>
      <c r="BD3" s="786"/>
      <c r="BE3" s="786"/>
      <c r="BF3" s="786"/>
      <c r="BG3" s="786"/>
      <c r="BH3" s="786"/>
      <c r="BI3" s="786"/>
      <c r="BJ3" s="837"/>
      <c r="BK3" s="785">
        <f>AY3+1</f>
        <v>2022</v>
      </c>
      <c r="BL3" s="786"/>
      <c r="BM3" s="786"/>
      <c r="BN3" s="786"/>
      <c r="BO3" s="786"/>
      <c r="BP3" s="786"/>
      <c r="BQ3" s="786"/>
      <c r="BR3" s="786"/>
      <c r="BS3" s="786"/>
      <c r="BT3" s="786"/>
      <c r="BU3" s="786"/>
      <c r="BV3" s="837"/>
    </row>
    <row r="4" spans="1:74" s="166" customFormat="1" ht="12.75" customHeight="1" x14ac:dyDescent="0.2">
      <c r="A4" s="132"/>
      <c r="B4" s="550"/>
      <c r="C4" s="18" t="s">
        <v>473</v>
      </c>
      <c r="D4" s="18" t="s">
        <v>474</v>
      </c>
      <c r="E4" s="18" t="s">
        <v>475</v>
      </c>
      <c r="F4" s="18" t="s">
        <v>476</v>
      </c>
      <c r="G4" s="18" t="s">
        <v>477</v>
      </c>
      <c r="H4" s="18" t="s">
        <v>478</v>
      </c>
      <c r="I4" s="18" t="s">
        <v>479</v>
      </c>
      <c r="J4" s="18" t="s">
        <v>480</v>
      </c>
      <c r="K4" s="18" t="s">
        <v>481</v>
      </c>
      <c r="L4" s="18" t="s">
        <v>482</v>
      </c>
      <c r="M4" s="18" t="s">
        <v>483</v>
      </c>
      <c r="N4" s="18" t="s">
        <v>484</v>
      </c>
      <c r="O4" s="18" t="s">
        <v>473</v>
      </c>
      <c r="P4" s="18" t="s">
        <v>474</v>
      </c>
      <c r="Q4" s="18" t="s">
        <v>475</v>
      </c>
      <c r="R4" s="18" t="s">
        <v>476</v>
      </c>
      <c r="S4" s="18" t="s">
        <v>477</v>
      </c>
      <c r="T4" s="18" t="s">
        <v>478</v>
      </c>
      <c r="U4" s="18" t="s">
        <v>479</v>
      </c>
      <c r="V4" s="18" t="s">
        <v>480</v>
      </c>
      <c r="W4" s="18" t="s">
        <v>481</v>
      </c>
      <c r="X4" s="18" t="s">
        <v>482</v>
      </c>
      <c r="Y4" s="18" t="s">
        <v>483</v>
      </c>
      <c r="Z4" s="18" t="s">
        <v>484</v>
      </c>
      <c r="AA4" s="18" t="s">
        <v>473</v>
      </c>
      <c r="AB4" s="18" t="s">
        <v>474</v>
      </c>
      <c r="AC4" s="18" t="s">
        <v>475</v>
      </c>
      <c r="AD4" s="18" t="s">
        <v>476</v>
      </c>
      <c r="AE4" s="18" t="s">
        <v>477</v>
      </c>
      <c r="AF4" s="18" t="s">
        <v>478</v>
      </c>
      <c r="AG4" s="18" t="s">
        <v>479</v>
      </c>
      <c r="AH4" s="18" t="s">
        <v>480</v>
      </c>
      <c r="AI4" s="18" t="s">
        <v>481</v>
      </c>
      <c r="AJ4" s="18" t="s">
        <v>482</v>
      </c>
      <c r="AK4" s="18" t="s">
        <v>483</v>
      </c>
      <c r="AL4" s="18" t="s">
        <v>484</v>
      </c>
      <c r="AM4" s="18" t="s">
        <v>473</v>
      </c>
      <c r="AN4" s="18" t="s">
        <v>474</v>
      </c>
      <c r="AO4" s="18" t="s">
        <v>475</v>
      </c>
      <c r="AP4" s="18" t="s">
        <v>476</v>
      </c>
      <c r="AQ4" s="18" t="s">
        <v>477</v>
      </c>
      <c r="AR4" s="18" t="s">
        <v>478</v>
      </c>
      <c r="AS4" s="18" t="s">
        <v>479</v>
      </c>
      <c r="AT4" s="18" t="s">
        <v>480</v>
      </c>
      <c r="AU4" s="18" t="s">
        <v>481</v>
      </c>
      <c r="AV4" s="18" t="s">
        <v>482</v>
      </c>
      <c r="AW4" s="18" t="s">
        <v>483</v>
      </c>
      <c r="AX4" s="18" t="s">
        <v>484</v>
      </c>
      <c r="AY4" s="18" t="s">
        <v>473</v>
      </c>
      <c r="AZ4" s="18" t="s">
        <v>474</v>
      </c>
      <c r="BA4" s="18" t="s">
        <v>475</v>
      </c>
      <c r="BB4" s="18" t="s">
        <v>476</v>
      </c>
      <c r="BC4" s="18" t="s">
        <v>477</v>
      </c>
      <c r="BD4" s="18" t="s">
        <v>478</v>
      </c>
      <c r="BE4" s="18" t="s">
        <v>479</v>
      </c>
      <c r="BF4" s="18" t="s">
        <v>480</v>
      </c>
      <c r="BG4" s="18" t="s">
        <v>481</v>
      </c>
      <c r="BH4" s="18" t="s">
        <v>482</v>
      </c>
      <c r="BI4" s="18" t="s">
        <v>483</v>
      </c>
      <c r="BJ4" s="18" t="s">
        <v>484</v>
      </c>
      <c r="BK4" s="18" t="s">
        <v>473</v>
      </c>
      <c r="BL4" s="18" t="s">
        <v>474</v>
      </c>
      <c r="BM4" s="18" t="s">
        <v>475</v>
      </c>
      <c r="BN4" s="18" t="s">
        <v>476</v>
      </c>
      <c r="BO4" s="18" t="s">
        <v>477</v>
      </c>
      <c r="BP4" s="18" t="s">
        <v>478</v>
      </c>
      <c r="BQ4" s="18" t="s">
        <v>479</v>
      </c>
      <c r="BR4" s="18" t="s">
        <v>480</v>
      </c>
      <c r="BS4" s="18" t="s">
        <v>481</v>
      </c>
      <c r="BT4" s="18" t="s">
        <v>482</v>
      </c>
      <c r="BU4" s="18" t="s">
        <v>483</v>
      </c>
      <c r="BV4" s="18" t="s">
        <v>484</v>
      </c>
    </row>
    <row r="5" spans="1:74" ht="12" customHeight="1" x14ac:dyDescent="0.2">
      <c r="A5" s="551"/>
      <c r="B5" s="167" t="s">
        <v>354</v>
      </c>
      <c r="C5" s="504"/>
      <c r="D5" s="504"/>
      <c r="E5" s="504"/>
      <c r="F5" s="504"/>
      <c r="G5" s="504"/>
      <c r="H5" s="504"/>
      <c r="I5" s="504"/>
      <c r="J5" s="504"/>
      <c r="K5" s="504"/>
      <c r="L5" s="504"/>
      <c r="M5" s="504"/>
      <c r="N5" s="504"/>
      <c r="O5" s="504"/>
      <c r="P5" s="504"/>
      <c r="Q5" s="504"/>
      <c r="R5" s="504"/>
      <c r="S5" s="504"/>
      <c r="T5" s="504"/>
      <c r="U5" s="504"/>
      <c r="V5" s="504"/>
      <c r="W5" s="504"/>
      <c r="X5" s="504"/>
      <c r="Y5" s="504"/>
      <c r="Z5" s="504"/>
      <c r="AA5" s="504"/>
      <c r="AB5" s="504"/>
      <c r="AC5" s="504"/>
      <c r="AD5" s="504"/>
      <c r="AE5" s="504"/>
      <c r="AF5" s="504"/>
      <c r="AG5" s="504"/>
      <c r="AH5" s="504"/>
      <c r="AI5" s="504"/>
      <c r="AJ5" s="504"/>
      <c r="AK5" s="504"/>
      <c r="AL5" s="504"/>
      <c r="AM5" s="504"/>
      <c r="AN5" s="504"/>
      <c r="AO5" s="504"/>
      <c r="AP5" s="504"/>
      <c r="AQ5" s="504"/>
      <c r="AR5" s="504"/>
      <c r="AS5" s="504"/>
      <c r="AT5" s="504"/>
      <c r="AU5" s="504"/>
      <c r="AV5" s="504"/>
      <c r="AW5" s="504"/>
      <c r="AX5" s="504"/>
      <c r="AY5" s="504"/>
      <c r="AZ5" s="504"/>
      <c r="BA5" s="504"/>
      <c r="BB5" s="504"/>
      <c r="BC5" s="504"/>
      <c r="BD5" s="504"/>
      <c r="BE5" s="504"/>
      <c r="BF5" s="504"/>
      <c r="BG5" s="504"/>
      <c r="BH5" s="504"/>
      <c r="BI5" s="504"/>
      <c r="BJ5" s="504"/>
      <c r="BK5" s="504"/>
      <c r="BL5" s="504"/>
      <c r="BM5" s="504"/>
      <c r="BN5" s="504"/>
      <c r="BO5" s="504"/>
      <c r="BP5" s="504"/>
      <c r="BQ5" s="504"/>
      <c r="BR5" s="504"/>
      <c r="BS5" s="504"/>
      <c r="BT5" s="504"/>
      <c r="BU5" s="504"/>
      <c r="BV5" s="504"/>
    </row>
    <row r="6" spans="1:74" ht="12" customHeight="1" x14ac:dyDescent="0.2">
      <c r="A6" s="551" t="s">
        <v>65</v>
      </c>
      <c r="B6" s="553" t="s">
        <v>460</v>
      </c>
      <c r="C6" s="264">
        <v>1.2962339999999999E-2</v>
      </c>
      <c r="D6" s="264">
        <v>1.1413680000000001E-2</v>
      </c>
      <c r="E6" s="264">
        <v>1.2780089999999999E-2</v>
      </c>
      <c r="F6" s="264">
        <v>1.235662E-2</v>
      </c>
      <c r="G6" s="264">
        <v>1.199398E-2</v>
      </c>
      <c r="H6" s="264">
        <v>1.182715E-2</v>
      </c>
      <c r="I6" s="264">
        <v>1.264668E-2</v>
      </c>
      <c r="J6" s="264">
        <v>1.2557240000000001E-2</v>
      </c>
      <c r="K6" s="264">
        <v>1.2267109999999999E-2</v>
      </c>
      <c r="L6" s="264">
        <v>1.118569E-2</v>
      </c>
      <c r="M6" s="264">
        <v>1.2020019999999999E-2</v>
      </c>
      <c r="N6" s="264">
        <v>1.2722280000000001E-2</v>
      </c>
      <c r="O6" s="264">
        <v>1.221121E-2</v>
      </c>
      <c r="P6" s="264">
        <v>1.15993E-2</v>
      </c>
      <c r="Q6" s="264">
        <v>1.244288E-2</v>
      </c>
      <c r="R6" s="264">
        <v>1.081494E-2</v>
      </c>
      <c r="S6" s="264">
        <v>1.2587340000000001E-2</v>
      </c>
      <c r="T6" s="264">
        <v>1.1833659999999999E-2</v>
      </c>
      <c r="U6" s="264">
        <v>1.24689E-2</v>
      </c>
      <c r="V6" s="264">
        <v>1.2445629999999999E-2</v>
      </c>
      <c r="W6" s="264">
        <v>1.2089219999999999E-2</v>
      </c>
      <c r="X6" s="264">
        <v>1.159017E-2</v>
      </c>
      <c r="Y6" s="264">
        <v>1.211597E-2</v>
      </c>
      <c r="Z6" s="264">
        <v>1.286063E-2</v>
      </c>
      <c r="AA6" s="264">
        <v>1.200156E-2</v>
      </c>
      <c r="AB6" s="264">
        <v>1.114718E-2</v>
      </c>
      <c r="AC6" s="264">
        <v>1.2272669999999999E-2</v>
      </c>
      <c r="AD6" s="264">
        <v>1.092562E-2</v>
      </c>
      <c r="AE6" s="264">
        <v>1.161475E-2</v>
      </c>
      <c r="AF6" s="264">
        <v>1.1524660000000001E-2</v>
      </c>
      <c r="AG6" s="264">
        <v>1.194885E-2</v>
      </c>
      <c r="AH6" s="264">
        <v>1.213088E-2</v>
      </c>
      <c r="AI6" s="264">
        <v>1.1914350000000001E-2</v>
      </c>
      <c r="AJ6" s="264">
        <v>9.8200300000000004E-3</v>
      </c>
      <c r="AK6" s="264">
        <v>8.3820500000000003E-3</v>
      </c>
      <c r="AL6" s="264">
        <v>1.0152660000000001E-2</v>
      </c>
      <c r="AM6" s="264">
        <v>1.119233E-2</v>
      </c>
      <c r="AN6" s="264">
        <v>1.122565E-2</v>
      </c>
      <c r="AO6" s="264">
        <v>1.3414519999999999E-2</v>
      </c>
      <c r="AP6" s="264">
        <v>1.2837929999999999E-2</v>
      </c>
      <c r="AQ6" s="264">
        <v>1.2837940000000001E-2</v>
      </c>
      <c r="AR6" s="264">
        <v>1.2161160000000001E-2</v>
      </c>
      <c r="AS6" s="264">
        <v>1.2750299999999999E-2</v>
      </c>
      <c r="AT6" s="264">
        <v>1.270894E-2</v>
      </c>
      <c r="AU6" s="264">
        <v>1.208E-2</v>
      </c>
      <c r="AV6" s="264">
        <v>1.1938259999999999E-2</v>
      </c>
      <c r="AW6" s="264">
        <v>8.3938899999999993E-3</v>
      </c>
      <c r="AX6" s="264">
        <v>1.10452E-2</v>
      </c>
      <c r="AY6" s="338">
        <v>1.0888699999999999E-2</v>
      </c>
      <c r="AZ6" s="338">
        <v>1.09377E-2</v>
      </c>
      <c r="BA6" s="338">
        <v>1.299E-2</v>
      </c>
      <c r="BB6" s="338">
        <v>1.28015E-2</v>
      </c>
      <c r="BC6" s="338">
        <v>1.33458E-2</v>
      </c>
      <c r="BD6" s="338">
        <v>1.2208699999999999E-2</v>
      </c>
      <c r="BE6" s="338">
        <v>1.2685E-2</v>
      </c>
      <c r="BF6" s="338">
        <v>1.2907699999999999E-2</v>
      </c>
      <c r="BG6" s="338">
        <v>1.24919E-2</v>
      </c>
      <c r="BH6" s="338">
        <v>1.19714E-2</v>
      </c>
      <c r="BI6" s="338">
        <v>8.3853299999999999E-3</v>
      </c>
      <c r="BJ6" s="338">
        <v>1.14825E-2</v>
      </c>
      <c r="BK6" s="338">
        <v>1.1159000000000001E-2</v>
      </c>
      <c r="BL6" s="338">
        <v>1.13928E-2</v>
      </c>
      <c r="BM6" s="338">
        <v>1.29786E-2</v>
      </c>
      <c r="BN6" s="338">
        <v>1.3157800000000001E-2</v>
      </c>
      <c r="BO6" s="338">
        <v>1.3570499999999999E-2</v>
      </c>
      <c r="BP6" s="338">
        <v>1.2422900000000001E-2</v>
      </c>
      <c r="BQ6" s="338">
        <v>1.28901E-2</v>
      </c>
      <c r="BR6" s="338">
        <v>1.3180799999999999E-2</v>
      </c>
      <c r="BS6" s="338">
        <v>1.2827099999999999E-2</v>
      </c>
      <c r="BT6" s="338">
        <v>1.25396E-2</v>
      </c>
      <c r="BU6" s="338">
        <v>8.6795799999999992E-3</v>
      </c>
      <c r="BV6" s="338">
        <v>1.08878E-2</v>
      </c>
    </row>
    <row r="7" spans="1:74" ht="12" customHeight="1" x14ac:dyDescent="0.2">
      <c r="A7" s="552" t="s">
        <v>754</v>
      </c>
      <c r="B7" s="553" t="s">
        <v>50</v>
      </c>
      <c r="C7" s="264">
        <v>0.24395202199999999</v>
      </c>
      <c r="D7" s="264">
        <v>0.21877485999999999</v>
      </c>
      <c r="E7" s="264">
        <v>0.27141817699999998</v>
      </c>
      <c r="F7" s="264">
        <v>0.26933893800000003</v>
      </c>
      <c r="G7" s="264">
        <v>0.29869918499999998</v>
      </c>
      <c r="H7" s="264">
        <v>0.28027908299999998</v>
      </c>
      <c r="I7" s="264">
        <v>0.243777827</v>
      </c>
      <c r="J7" s="264">
        <v>0.20198242699999999</v>
      </c>
      <c r="K7" s="264">
        <v>0.17562528399999999</v>
      </c>
      <c r="L7" s="264">
        <v>0.16220811299999999</v>
      </c>
      <c r="M7" s="264">
        <v>0.182029472</v>
      </c>
      <c r="N7" s="264">
        <v>0.203938227</v>
      </c>
      <c r="O7" s="264">
        <v>0.22725423</v>
      </c>
      <c r="P7" s="264">
        <v>0.22572193800000001</v>
      </c>
      <c r="Q7" s="264">
        <v>0.234447557</v>
      </c>
      <c r="R7" s="264">
        <v>0.254820771</v>
      </c>
      <c r="S7" s="264">
        <v>0.27602051900000002</v>
      </c>
      <c r="T7" s="264">
        <v>0.25037990599999999</v>
      </c>
      <c r="U7" s="264">
        <v>0.22762663699999999</v>
      </c>
      <c r="V7" s="264">
        <v>0.19945310399999999</v>
      </c>
      <c r="W7" s="264">
        <v>0.173519747</v>
      </c>
      <c r="X7" s="264">
        <v>0.176858127</v>
      </c>
      <c r="Y7" s="264">
        <v>0.19829213500000001</v>
      </c>
      <c r="Z7" s="264">
        <v>0.20621366899999999</v>
      </c>
      <c r="AA7" s="264">
        <v>0.21955351000000001</v>
      </c>
      <c r="AB7" s="264">
        <v>0.20276189</v>
      </c>
      <c r="AC7" s="264">
        <v>0.23335304500000001</v>
      </c>
      <c r="AD7" s="264">
        <v>0.24659629999999999</v>
      </c>
      <c r="AE7" s="264">
        <v>0.28365048599999998</v>
      </c>
      <c r="AF7" s="264">
        <v>0.248999151</v>
      </c>
      <c r="AG7" s="264">
        <v>0.22071199499999999</v>
      </c>
      <c r="AH7" s="264">
        <v>0.20037867400000001</v>
      </c>
      <c r="AI7" s="264">
        <v>0.16438022099999999</v>
      </c>
      <c r="AJ7" s="264">
        <v>0.162338445</v>
      </c>
      <c r="AK7" s="264">
        <v>0.17931461400000001</v>
      </c>
      <c r="AL7" s="264">
        <v>0.19031145399999999</v>
      </c>
      <c r="AM7" s="264">
        <v>0.225402511</v>
      </c>
      <c r="AN7" s="264">
        <v>0.23401723599999999</v>
      </c>
      <c r="AO7" s="264">
        <v>0.20756463999999999</v>
      </c>
      <c r="AP7" s="264">
        <v>0.19452636200000001</v>
      </c>
      <c r="AQ7" s="264">
        <v>0.27104972300000002</v>
      </c>
      <c r="AR7" s="264">
        <v>0.258475491</v>
      </c>
      <c r="AS7" s="264">
        <v>0.246182717</v>
      </c>
      <c r="AT7" s="264">
        <v>0.21486034800000001</v>
      </c>
      <c r="AU7" s="264">
        <v>0.17003325799999999</v>
      </c>
      <c r="AV7" s="264">
        <v>0.16629569999999999</v>
      </c>
      <c r="AW7" s="264">
        <v>0.18829389999999999</v>
      </c>
      <c r="AX7" s="264">
        <v>0.20612720000000001</v>
      </c>
      <c r="AY7" s="338">
        <v>0.2372445</v>
      </c>
      <c r="AZ7" s="338">
        <v>0.21093719999999999</v>
      </c>
      <c r="BA7" s="338">
        <v>0.24284159999999999</v>
      </c>
      <c r="BB7" s="338">
        <v>0.2125079</v>
      </c>
      <c r="BC7" s="338">
        <v>0.2453321</v>
      </c>
      <c r="BD7" s="338">
        <v>0.2359357</v>
      </c>
      <c r="BE7" s="338">
        <v>0.21772430000000001</v>
      </c>
      <c r="BF7" s="338">
        <v>0.2084954</v>
      </c>
      <c r="BG7" s="338">
        <v>0.17277519999999999</v>
      </c>
      <c r="BH7" s="338">
        <v>0.15751039999999999</v>
      </c>
      <c r="BI7" s="338">
        <v>0.18720110000000001</v>
      </c>
      <c r="BJ7" s="338">
        <v>0.2144104</v>
      </c>
      <c r="BK7" s="338">
        <v>0.23105220000000001</v>
      </c>
      <c r="BL7" s="338">
        <v>0.21180640000000001</v>
      </c>
      <c r="BM7" s="338">
        <v>0.24829109999999999</v>
      </c>
      <c r="BN7" s="338">
        <v>0.21504709999999999</v>
      </c>
      <c r="BO7" s="338">
        <v>0.24182919999999999</v>
      </c>
      <c r="BP7" s="338">
        <v>0.23688909999999999</v>
      </c>
      <c r="BQ7" s="338">
        <v>0.22523470000000001</v>
      </c>
      <c r="BR7" s="338">
        <v>0.20518739999999999</v>
      </c>
      <c r="BS7" s="338">
        <v>0.16671929999999999</v>
      </c>
      <c r="BT7" s="338">
        <v>0.1538196</v>
      </c>
      <c r="BU7" s="338">
        <v>0.1841438</v>
      </c>
      <c r="BV7" s="338">
        <v>0.21774679999999999</v>
      </c>
    </row>
    <row r="8" spans="1:74" ht="12" customHeight="1" x14ac:dyDescent="0.2">
      <c r="A8" s="551" t="s">
        <v>755</v>
      </c>
      <c r="B8" s="553" t="s">
        <v>1045</v>
      </c>
      <c r="C8" s="264">
        <v>2.1174293970000001E-2</v>
      </c>
      <c r="D8" s="264">
        <v>2.5031704416999999E-2</v>
      </c>
      <c r="E8" s="264">
        <v>4.1130894416999998E-2</v>
      </c>
      <c r="F8" s="264">
        <v>4.4714346007999999E-2</v>
      </c>
      <c r="G8" s="264">
        <v>5.2746120238000002E-2</v>
      </c>
      <c r="H8" s="264">
        <v>5.5758582786000002E-2</v>
      </c>
      <c r="I8" s="264">
        <v>5.0756232173000002E-2</v>
      </c>
      <c r="J8" s="264">
        <v>4.8927266546999998E-2</v>
      </c>
      <c r="K8" s="264">
        <v>4.6125634254E-2</v>
      </c>
      <c r="L8" s="264">
        <v>4.2435252743000001E-2</v>
      </c>
      <c r="M8" s="264">
        <v>2.9243235276E-2</v>
      </c>
      <c r="N8" s="264">
        <v>2.7698411836000001E-2</v>
      </c>
      <c r="O8" s="264">
        <v>2.9932510081000001E-2</v>
      </c>
      <c r="P8" s="264">
        <v>3.5166110675000001E-2</v>
      </c>
      <c r="Q8" s="264">
        <v>4.5602970588000002E-2</v>
      </c>
      <c r="R8" s="264">
        <v>5.4645841680000001E-2</v>
      </c>
      <c r="S8" s="264">
        <v>6.1795435145000001E-2</v>
      </c>
      <c r="T8" s="264">
        <v>6.6891506535000006E-2</v>
      </c>
      <c r="U8" s="264">
        <v>6.0917655851000001E-2</v>
      </c>
      <c r="V8" s="264">
        <v>6.0391850524999999E-2</v>
      </c>
      <c r="W8" s="264">
        <v>5.3812855723E-2</v>
      </c>
      <c r="X8" s="264">
        <v>4.4848734568000002E-2</v>
      </c>
      <c r="Y8" s="264">
        <v>3.3784974315999999E-2</v>
      </c>
      <c r="Z8" s="264">
        <v>2.8063289729000001E-2</v>
      </c>
      <c r="AA8" s="264">
        <v>3.2283506556999998E-2</v>
      </c>
      <c r="AB8" s="264">
        <v>3.4573422175999999E-2</v>
      </c>
      <c r="AC8" s="264">
        <v>5.3178943382999999E-2</v>
      </c>
      <c r="AD8" s="264">
        <v>6.0907409645E-2</v>
      </c>
      <c r="AE8" s="264">
        <v>6.4596543340000007E-2</v>
      </c>
      <c r="AF8" s="264">
        <v>7.1904331897000004E-2</v>
      </c>
      <c r="AG8" s="264">
        <v>7.3315432178000003E-2</v>
      </c>
      <c r="AH8" s="264">
        <v>7.1036071207999998E-2</v>
      </c>
      <c r="AI8" s="264">
        <v>6.1485863602999999E-2</v>
      </c>
      <c r="AJ8" s="264">
        <v>5.4989779209999999E-2</v>
      </c>
      <c r="AK8" s="264">
        <v>3.9356250326999999E-2</v>
      </c>
      <c r="AL8" s="264">
        <v>3.1166698493000002E-2</v>
      </c>
      <c r="AM8" s="264">
        <v>4.2312146742999997E-2</v>
      </c>
      <c r="AN8" s="264">
        <v>5.1588612872999998E-2</v>
      </c>
      <c r="AO8" s="264">
        <v>5.8028904121000001E-2</v>
      </c>
      <c r="AP8" s="264">
        <v>7.2600764954999994E-2</v>
      </c>
      <c r="AQ8" s="264">
        <v>8.7820595996999998E-2</v>
      </c>
      <c r="AR8" s="264">
        <v>8.5980470754000005E-2</v>
      </c>
      <c r="AS8" s="264">
        <v>9.3656067420000003E-2</v>
      </c>
      <c r="AT8" s="264">
        <v>8.4576385397000006E-2</v>
      </c>
      <c r="AU8" s="264">
        <v>7.0012616917000003E-2</v>
      </c>
      <c r="AV8" s="264">
        <v>6.6123646115000004E-2</v>
      </c>
      <c r="AW8" s="264">
        <v>4.9443800000000003E-2</v>
      </c>
      <c r="AX8" s="264">
        <v>4.3014700000000003E-2</v>
      </c>
      <c r="AY8" s="338">
        <v>5.5754199999999997E-2</v>
      </c>
      <c r="AZ8" s="338">
        <v>6.6647600000000001E-2</v>
      </c>
      <c r="BA8" s="338">
        <v>7.9142900000000002E-2</v>
      </c>
      <c r="BB8" s="338">
        <v>9.5348100000000005E-2</v>
      </c>
      <c r="BC8" s="338">
        <v>0.1134211</v>
      </c>
      <c r="BD8" s="338">
        <v>0.1103577</v>
      </c>
      <c r="BE8" s="338">
        <v>0.12072339999999999</v>
      </c>
      <c r="BF8" s="338">
        <v>0.110456</v>
      </c>
      <c r="BG8" s="338">
        <v>9.2557500000000001E-2</v>
      </c>
      <c r="BH8" s="338">
        <v>8.7714399999999998E-2</v>
      </c>
      <c r="BI8" s="338">
        <v>6.7494200000000004E-2</v>
      </c>
      <c r="BJ8" s="338">
        <v>5.6186600000000003E-2</v>
      </c>
      <c r="BK8" s="338">
        <v>7.2137699999999999E-2</v>
      </c>
      <c r="BL8" s="338">
        <v>8.2618300000000006E-2</v>
      </c>
      <c r="BM8" s="338">
        <v>0.1037843</v>
      </c>
      <c r="BN8" s="338">
        <v>0.12583469999999999</v>
      </c>
      <c r="BO8" s="338">
        <v>0.1439889</v>
      </c>
      <c r="BP8" s="338">
        <v>0.14724619999999999</v>
      </c>
      <c r="BQ8" s="338">
        <v>0.15881290000000001</v>
      </c>
      <c r="BR8" s="338">
        <v>0.1461443</v>
      </c>
      <c r="BS8" s="338">
        <v>0.1234719</v>
      </c>
      <c r="BT8" s="338">
        <v>0.1108227</v>
      </c>
      <c r="BU8" s="338">
        <v>8.6215100000000003E-2</v>
      </c>
      <c r="BV8" s="338">
        <v>6.9287299999999996E-2</v>
      </c>
    </row>
    <row r="9" spans="1:74" ht="12" customHeight="1" x14ac:dyDescent="0.2">
      <c r="A9" s="518" t="s">
        <v>617</v>
      </c>
      <c r="B9" s="553" t="s">
        <v>830</v>
      </c>
      <c r="C9" s="264">
        <v>2.493828E-2</v>
      </c>
      <c r="D9" s="264">
        <v>2.210763E-2</v>
      </c>
      <c r="E9" s="264">
        <v>2.430556E-2</v>
      </c>
      <c r="F9" s="264">
        <v>2.2249459999999999E-2</v>
      </c>
      <c r="G9" s="264">
        <v>2.3570839999999999E-2</v>
      </c>
      <c r="H9" s="264">
        <v>2.3651539999999999E-2</v>
      </c>
      <c r="I9" s="264">
        <v>2.3763860000000001E-2</v>
      </c>
      <c r="J9" s="264">
        <v>2.3683200000000001E-2</v>
      </c>
      <c r="K9" s="264">
        <v>2.1938269999999999E-2</v>
      </c>
      <c r="L9" s="264">
        <v>2.250315E-2</v>
      </c>
      <c r="M9" s="264">
        <v>2.3190019999999999E-2</v>
      </c>
      <c r="N9" s="264">
        <v>2.4315460000000001E-2</v>
      </c>
      <c r="O9" s="264">
        <v>2.436323E-2</v>
      </c>
      <c r="P9" s="264">
        <v>2.2924239999999999E-2</v>
      </c>
      <c r="Q9" s="264">
        <v>2.4334049999999999E-2</v>
      </c>
      <c r="R9" s="264">
        <v>2.263248E-2</v>
      </c>
      <c r="S9" s="264">
        <v>2.2935009999999999E-2</v>
      </c>
      <c r="T9" s="264">
        <v>2.2879690000000001E-2</v>
      </c>
      <c r="U9" s="264">
        <v>2.2759830000000002E-2</v>
      </c>
      <c r="V9" s="264">
        <v>2.293796E-2</v>
      </c>
      <c r="W9" s="264">
        <v>2.05165E-2</v>
      </c>
      <c r="X9" s="264">
        <v>2.2578890000000001E-2</v>
      </c>
      <c r="Y9" s="264">
        <v>2.275802E-2</v>
      </c>
      <c r="Z9" s="264">
        <v>2.3401410000000001E-2</v>
      </c>
      <c r="AA9" s="264">
        <v>2.1712100000000002E-2</v>
      </c>
      <c r="AB9" s="264">
        <v>1.9468630000000001E-2</v>
      </c>
      <c r="AC9" s="264">
        <v>2.1217159999999999E-2</v>
      </c>
      <c r="AD9" s="264">
        <v>1.991826E-2</v>
      </c>
      <c r="AE9" s="264">
        <v>2.0538560000000001E-2</v>
      </c>
      <c r="AF9" s="264">
        <v>2.04341E-2</v>
      </c>
      <c r="AG9" s="264">
        <v>2.1014709999999999E-2</v>
      </c>
      <c r="AH9" s="264">
        <v>2.1210139999999999E-2</v>
      </c>
      <c r="AI9" s="264">
        <v>1.9658040000000002E-2</v>
      </c>
      <c r="AJ9" s="264">
        <v>2.0566520000000001E-2</v>
      </c>
      <c r="AK9" s="264">
        <v>2.0364670000000001E-2</v>
      </c>
      <c r="AL9" s="264">
        <v>2.1509790000000001E-2</v>
      </c>
      <c r="AM9" s="264">
        <v>2.1346009999999999E-2</v>
      </c>
      <c r="AN9" s="264">
        <v>1.9707329999999999E-2</v>
      </c>
      <c r="AO9" s="264">
        <v>2.1388649999999999E-2</v>
      </c>
      <c r="AP9" s="264">
        <v>1.963618E-2</v>
      </c>
      <c r="AQ9" s="264">
        <v>1.9908189999999999E-2</v>
      </c>
      <c r="AR9" s="264">
        <v>1.841396E-2</v>
      </c>
      <c r="AS9" s="264">
        <v>1.974942E-2</v>
      </c>
      <c r="AT9" s="264">
        <v>2.0246699999999999E-2</v>
      </c>
      <c r="AU9" s="264">
        <v>1.9066807000000002E-2</v>
      </c>
      <c r="AV9" s="264">
        <v>1.9317148999999999E-2</v>
      </c>
      <c r="AW9" s="264">
        <v>1.8194100000000001E-2</v>
      </c>
      <c r="AX9" s="264">
        <v>2.0273099999999999E-2</v>
      </c>
      <c r="AY9" s="338">
        <v>2.2780600000000002E-2</v>
      </c>
      <c r="AZ9" s="338">
        <v>1.9382099999999999E-2</v>
      </c>
      <c r="BA9" s="338">
        <v>2.2432000000000001E-2</v>
      </c>
      <c r="BB9" s="338">
        <v>2.2055399999999999E-2</v>
      </c>
      <c r="BC9" s="338">
        <v>2.2458599999999999E-2</v>
      </c>
      <c r="BD9" s="338">
        <v>1.9601899999999998E-2</v>
      </c>
      <c r="BE9" s="338">
        <v>2.09804E-2</v>
      </c>
      <c r="BF9" s="338">
        <v>2.0221099999999999E-2</v>
      </c>
      <c r="BG9" s="338">
        <v>1.98172E-2</v>
      </c>
      <c r="BH9" s="338">
        <v>1.9958900000000002E-2</v>
      </c>
      <c r="BI9" s="338">
        <v>1.8919499999999999E-2</v>
      </c>
      <c r="BJ9" s="338">
        <v>2.10236E-2</v>
      </c>
      <c r="BK9" s="338">
        <v>2.4055099999999999E-2</v>
      </c>
      <c r="BL9" s="338">
        <v>2.0629700000000001E-2</v>
      </c>
      <c r="BM9" s="338">
        <v>2.3132099999999999E-2</v>
      </c>
      <c r="BN9" s="338">
        <v>2.2690100000000001E-2</v>
      </c>
      <c r="BO9" s="338">
        <v>2.3269499999999999E-2</v>
      </c>
      <c r="BP9" s="338">
        <v>2.0060399999999999E-2</v>
      </c>
      <c r="BQ9" s="338">
        <v>2.1969099999999998E-2</v>
      </c>
      <c r="BR9" s="338">
        <v>2.1573700000000001E-2</v>
      </c>
      <c r="BS9" s="338">
        <v>2.0457199999999998E-2</v>
      </c>
      <c r="BT9" s="338">
        <v>2.04434E-2</v>
      </c>
      <c r="BU9" s="338">
        <v>1.9481600000000002E-2</v>
      </c>
      <c r="BV9" s="338">
        <v>2.1352599999999999E-2</v>
      </c>
    </row>
    <row r="10" spans="1:74" ht="12" customHeight="1" x14ac:dyDescent="0.2">
      <c r="A10" s="518" t="s">
        <v>616</v>
      </c>
      <c r="B10" s="553" t="s">
        <v>1046</v>
      </c>
      <c r="C10" s="264">
        <v>2.0437799999999999E-2</v>
      </c>
      <c r="D10" s="264">
        <v>1.8488870000000001E-2</v>
      </c>
      <c r="E10" s="264">
        <v>2.09388E-2</v>
      </c>
      <c r="F10" s="264">
        <v>1.679245E-2</v>
      </c>
      <c r="G10" s="264">
        <v>1.6757609999999999E-2</v>
      </c>
      <c r="H10" s="264">
        <v>1.8422379999999999E-2</v>
      </c>
      <c r="I10" s="264">
        <v>2.009244E-2</v>
      </c>
      <c r="J10" s="264">
        <v>2.105168E-2</v>
      </c>
      <c r="K10" s="264">
        <v>1.8055109999999999E-2</v>
      </c>
      <c r="L10" s="264">
        <v>1.8039070000000001E-2</v>
      </c>
      <c r="M10" s="264">
        <v>1.9035659999999999E-2</v>
      </c>
      <c r="N10" s="264">
        <v>2.12123E-2</v>
      </c>
      <c r="O10" s="264">
        <v>2.146238E-2</v>
      </c>
      <c r="P10" s="264">
        <v>1.8849479999999998E-2</v>
      </c>
      <c r="Q10" s="264">
        <v>1.9658479999999999E-2</v>
      </c>
      <c r="R10" s="264">
        <v>1.596581E-2</v>
      </c>
      <c r="S10" s="264">
        <v>1.7230889999999999E-2</v>
      </c>
      <c r="T10" s="264">
        <v>1.8979849999999999E-2</v>
      </c>
      <c r="U10" s="264">
        <v>2.0821039999999999E-2</v>
      </c>
      <c r="V10" s="264">
        <v>1.983451E-2</v>
      </c>
      <c r="W10" s="264">
        <v>1.6949189999999999E-2</v>
      </c>
      <c r="X10" s="264">
        <v>1.6629459999999999E-2</v>
      </c>
      <c r="Y10" s="264">
        <v>1.7001039999999999E-2</v>
      </c>
      <c r="Z10" s="264">
        <v>1.7681209999999999E-2</v>
      </c>
      <c r="AA10" s="264">
        <v>1.947579E-2</v>
      </c>
      <c r="AB10" s="264">
        <v>1.607855E-2</v>
      </c>
      <c r="AC10" s="264">
        <v>1.613684E-2</v>
      </c>
      <c r="AD10" s="264">
        <v>1.36918E-2</v>
      </c>
      <c r="AE10" s="264">
        <v>1.6090879999999998E-2</v>
      </c>
      <c r="AF10" s="264">
        <v>1.6260170000000001E-2</v>
      </c>
      <c r="AG10" s="264">
        <v>1.8751E-2</v>
      </c>
      <c r="AH10" s="264">
        <v>1.9267679999999999E-2</v>
      </c>
      <c r="AI10" s="264">
        <v>1.6856940000000001E-2</v>
      </c>
      <c r="AJ10" s="264">
        <v>1.463505E-2</v>
      </c>
      <c r="AK10" s="264">
        <v>1.5714240000000001E-2</v>
      </c>
      <c r="AL10" s="264">
        <v>1.756508E-2</v>
      </c>
      <c r="AM10" s="264">
        <v>1.6751169999999999E-2</v>
      </c>
      <c r="AN10" s="264">
        <v>1.646063E-2</v>
      </c>
      <c r="AO10" s="264">
        <v>1.551313E-2</v>
      </c>
      <c r="AP10" s="264">
        <v>1.3317580000000001E-2</v>
      </c>
      <c r="AQ10" s="264">
        <v>1.545551E-2</v>
      </c>
      <c r="AR10" s="264">
        <v>1.457286E-2</v>
      </c>
      <c r="AS10" s="264">
        <v>1.5671379999999999E-2</v>
      </c>
      <c r="AT10" s="264">
        <v>1.8557690000000002E-2</v>
      </c>
      <c r="AU10" s="264">
        <v>1.3445647999999999E-2</v>
      </c>
      <c r="AV10" s="264">
        <v>1.4030334E-2</v>
      </c>
      <c r="AW10" s="264">
        <v>1.48662E-2</v>
      </c>
      <c r="AX10" s="264">
        <v>1.6822400000000001E-2</v>
      </c>
      <c r="AY10" s="338">
        <v>2.22223E-2</v>
      </c>
      <c r="AZ10" s="338">
        <v>2.1263799999999999E-2</v>
      </c>
      <c r="BA10" s="338">
        <v>1.7017000000000001E-2</v>
      </c>
      <c r="BB10" s="338">
        <v>1.5688799999999999E-2</v>
      </c>
      <c r="BC10" s="338">
        <v>1.7947299999999999E-2</v>
      </c>
      <c r="BD10" s="338">
        <v>1.7437399999999999E-2</v>
      </c>
      <c r="BE10" s="338">
        <v>1.9963100000000001E-2</v>
      </c>
      <c r="BF10" s="338">
        <v>2.1341100000000002E-2</v>
      </c>
      <c r="BG10" s="338">
        <v>1.5240500000000001E-2</v>
      </c>
      <c r="BH10" s="338">
        <v>1.3565499999999999E-2</v>
      </c>
      <c r="BI10" s="338">
        <v>1.54316E-2</v>
      </c>
      <c r="BJ10" s="338">
        <v>2.1798399999999999E-2</v>
      </c>
      <c r="BK10" s="338">
        <v>2.51154E-2</v>
      </c>
      <c r="BL10" s="338">
        <v>2.2024499999999999E-2</v>
      </c>
      <c r="BM10" s="338">
        <v>1.7876E-2</v>
      </c>
      <c r="BN10" s="338">
        <v>1.8469099999999999E-2</v>
      </c>
      <c r="BO10" s="338">
        <v>2.0329400000000001E-2</v>
      </c>
      <c r="BP10" s="338">
        <v>1.8578600000000001E-2</v>
      </c>
      <c r="BQ10" s="338">
        <v>2.1543799999999998E-2</v>
      </c>
      <c r="BR10" s="338">
        <v>2.2482800000000001E-2</v>
      </c>
      <c r="BS10" s="338">
        <v>1.6077399999999999E-2</v>
      </c>
      <c r="BT10" s="338">
        <v>1.40254E-2</v>
      </c>
      <c r="BU10" s="338">
        <v>1.6256400000000001E-2</v>
      </c>
      <c r="BV10" s="338">
        <v>2.3194200000000002E-2</v>
      </c>
    </row>
    <row r="11" spans="1:74" ht="12" customHeight="1" x14ac:dyDescent="0.2">
      <c r="A11" s="551" t="s">
        <v>100</v>
      </c>
      <c r="B11" s="553" t="s">
        <v>461</v>
      </c>
      <c r="C11" s="264">
        <v>0.1914463743</v>
      </c>
      <c r="D11" s="264">
        <v>0.20334923634999999</v>
      </c>
      <c r="E11" s="264">
        <v>0.23682316685999999</v>
      </c>
      <c r="F11" s="264">
        <v>0.23359440976000001</v>
      </c>
      <c r="G11" s="264">
        <v>0.21233092631</v>
      </c>
      <c r="H11" s="264">
        <v>0.18540642711999999</v>
      </c>
      <c r="I11" s="264">
        <v>0.14840164875</v>
      </c>
      <c r="J11" s="264">
        <v>0.12777797336999999</v>
      </c>
      <c r="K11" s="264">
        <v>0.16487719613999999</v>
      </c>
      <c r="L11" s="264">
        <v>0.22429652132</v>
      </c>
      <c r="M11" s="264">
        <v>0.20814320989999999</v>
      </c>
      <c r="N11" s="264">
        <v>0.20433688262999999</v>
      </c>
      <c r="O11" s="264">
        <v>0.23278976269000001</v>
      </c>
      <c r="P11" s="264">
        <v>0.21089434288</v>
      </c>
      <c r="Q11" s="264">
        <v>0.24066441146000001</v>
      </c>
      <c r="R11" s="264">
        <v>0.24040196132</v>
      </c>
      <c r="S11" s="264">
        <v>0.21787306294</v>
      </c>
      <c r="T11" s="264">
        <v>0.22471188727999999</v>
      </c>
      <c r="U11" s="264">
        <v>0.14959366940999999</v>
      </c>
      <c r="V11" s="264">
        <v>0.18053417722000001</v>
      </c>
      <c r="W11" s="264">
        <v>0.16844034386000001</v>
      </c>
      <c r="X11" s="264">
        <v>0.19272835997000001</v>
      </c>
      <c r="Y11" s="264">
        <v>0.20020624089</v>
      </c>
      <c r="Z11" s="264">
        <v>0.22105885938</v>
      </c>
      <c r="AA11" s="264">
        <v>0.22049836053999999</v>
      </c>
      <c r="AB11" s="264">
        <v>0.20504089881000001</v>
      </c>
      <c r="AC11" s="264">
        <v>0.23352390154</v>
      </c>
      <c r="AD11" s="264">
        <v>0.26243391207</v>
      </c>
      <c r="AE11" s="264">
        <v>0.23372219523000001</v>
      </c>
      <c r="AF11" s="264">
        <v>0.20361242610999999</v>
      </c>
      <c r="AG11" s="264">
        <v>0.20052985768000001</v>
      </c>
      <c r="AH11" s="264">
        <v>0.1815016123</v>
      </c>
      <c r="AI11" s="264">
        <v>0.22239554482000001</v>
      </c>
      <c r="AJ11" s="264">
        <v>0.25031372396000001</v>
      </c>
      <c r="AK11" s="264">
        <v>0.22775687593999999</v>
      </c>
      <c r="AL11" s="264">
        <v>0.24096273943999999</v>
      </c>
      <c r="AM11" s="264">
        <v>0.25604220567000002</v>
      </c>
      <c r="AN11" s="264">
        <v>0.26460421603000001</v>
      </c>
      <c r="AO11" s="264">
        <v>0.26562358799000002</v>
      </c>
      <c r="AP11" s="264">
        <v>0.26681676430000001</v>
      </c>
      <c r="AQ11" s="264">
        <v>0.25616850797000001</v>
      </c>
      <c r="AR11" s="264">
        <v>0.27125257368</v>
      </c>
      <c r="AS11" s="264">
        <v>0.20480685403000001</v>
      </c>
      <c r="AT11" s="264">
        <v>0.20483202755999999</v>
      </c>
      <c r="AU11" s="264">
        <v>0.21020836468000001</v>
      </c>
      <c r="AV11" s="264">
        <v>0.26682020539000001</v>
      </c>
      <c r="AW11" s="264">
        <v>0.24620510000000001</v>
      </c>
      <c r="AX11" s="264">
        <v>0.30924309999999999</v>
      </c>
      <c r="AY11" s="338">
        <v>0.30900440000000001</v>
      </c>
      <c r="AZ11" s="338">
        <v>0.30001280000000002</v>
      </c>
      <c r="BA11" s="338">
        <v>0.31739010000000001</v>
      </c>
      <c r="BB11" s="338">
        <v>0.3134113</v>
      </c>
      <c r="BC11" s="338">
        <v>0.29718600000000001</v>
      </c>
      <c r="BD11" s="338">
        <v>0.32186870000000001</v>
      </c>
      <c r="BE11" s="338">
        <v>0.2432077</v>
      </c>
      <c r="BF11" s="338">
        <v>0.23562959999999999</v>
      </c>
      <c r="BG11" s="338">
        <v>0.25000430000000001</v>
      </c>
      <c r="BH11" s="338">
        <v>0.30912329999999999</v>
      </c>
      <c r="BI11" s="338">
        <v>0.28544439999999999</v>
      </c>
      <c r="BJ11" s="338">
        <v>0.33210279999999998</v>
      </c>
      <c r="BK11" s="338">
        <v>0.34192800000000001</v>
      </c>
      <c r="BL11" s="338">
        <v>0.32395390000000002</v>
      </c>
      <c r="BM11" s="338">
        <v>0.34695490000000001</v>
      </c>
      <c r="BN11" s="338">
        <v>0.33300829999999998</v>
      </c>
      <c r="BO11" s="338">
        <v>0.31968279999999999</v>
      </c>
      <c r="BP11" s="338">
        <v>0.35121160000000001</v>
      </c>
      <c r="BQ11" s="338">
        <v>0.26613039999999999</v>
      </c>
      <c r="BR11" s="338">
        <v>0.25271120000000002</v>
      </c>
      <c r="BS11" s="338">
        <v>0.27381689999999997</v>
      </c>
      <c r="BT11" s="338">
        <v>0.32968999999999998</v>
      </c>
      <c r="BU11" s="338">
        <v>0.31076290000000001</v>
      </c>
      <c r="BV11" s="338">
        <v>0.33854630000000002</v>
      </c>
    </row>
    <row r="12" spans="1:74" ht="12" customHeight="1" x14ac:dyDescent="0.2">
      <c r="A12" s="552" t="s">
        <v>223</v>
      </c>
      <c r="B12" s="553" t="s">
        <v>355</v>
      </c>
      <c r="C12" s="264">
        <v>0.51491111027000003</v>
      </c>
      <c r="D12" s="264">
        <v>0.49916598077000002</v>
      </c>
      <c r="E12" s="264">
        <v>0.60739668828000004</v>
      </c>
      <c r="F12" s="264">
        <v>0.59904622376000005</v>
      </c>
      <c r="G12" s="264">
        <v>0.61609866155000004</v>
      </c>
      <c r="H12" s="264">
        <v>0.57534516290000004</v>
      </c>
      <c r="I12" s="264">
        <v>0.49943868792000001</v>
      </c>
      <c r="J12" s="264">
        <v>0.43597978692</v>
      </c>
      <c r="K12" s="264">
        <v>0.43888860438999999</v>
      </c>
      <c r="L12" s="264">
        <v>0.48066779706000001</v>
      </c>
      <c r="M12" s="264">
        <v>0.47366161717999999</v>
      </c>
      <c r="N12" s="264">
        <v>0.49422356147000002</v>
      </c>
      <c r="O12" s="264">
        <v>0.54801332278000003</v>
      </c>
      <c r="P12" s="264">
        <v>0.52515541156000001</v>
      </c>
      <c r="Q12" s="264">
        <v>0.57715034903999995</v>
      </c>
      <c r="R12" s="264">
        <v>0.59928180399999997</v>
      </c>
      <c r="S12" s="264">
        <v>0.60844225708999999</v>
      </c>
      <c r="T12" s="264">
        <v>0.59567649982000004</v>
      </c>
      <c r="U12" s="264">
        <v>0.49418773226000001</v>
      </c>
      <c r="V12" s="264">
        <v>0.49559723173999998</v>
      </c>
      <c r="W12" s="264">
        <v>0.44532785659000002</v>
      </c>
      <c r="X12" s="264">
        <v>0.46523374154000002</v>
      </c>
      <c r="Y12" s="264">
        <v>0.48415838021000002</v>
      </c>
      <c r="Z12" s="264">
        <v>0.50927906811000001</v>
      </c>
      <c r="AA12" s="264">
        <v>0.52552482710000004</v>
      </c>
      <c r="AB12" s="264">
        <v>0.48907057098000001</v>
      </c>
      <c r="AC12" s="264">
        <v>0.56968255993000005</v>
      </c>
      <c r="AD12" s="264">
        <v>0.61447330171000003</v>
      </c>
      <c r="AE12" s="264">
        <v>0.63021341457000002</v>
      </c>
      <c r="AF12" s="264">
        <v>0.57273483901</v>
      </c>
      <c r="AG12" s="264">
        <v>0.54627184486000002</v>
      </c>
      <c r="AH12" s="264">
        <v>0.50552505750999999</v>
      </c>
      <c r="AI12" s="264">
        <v>0.49669095942000002</v>
      </c>
      <c r="AJ12" s="264">
        <v>0.51266354817000004</v>
      </c>
      <c r="AK12" s="264">
        <v>0.49088870026999998</v>
      </c>
      <c r="AL12" s="264">
        <v>0.51166842192999995</v>
      </c>
      <c r="AM12" s="264">
        <v>0.57304637341999998</v>
      </c>
      <c r="AN12" s="264">
        <v>0.59760367489999999</v>
      </c>
      <c r="AO12" s="264">
        <v>0.58153343210999997</v>
      </c>
      <c r="AP12" s="264">
        <v>0.57973558126000002</v>
      </c>
      <c r="AQ12" s="264">
        <v>0.66324046697000005</v>
      </c>
      <c r="AR12" s="264">
        <v>0.66085651544000001</v>
      </c>
      <c r="AS12" s="264">
        <v>0.59281673845000005</v>
      </c>
      <c r="AT12" s="264">
        <v>0.55578209095999997</v>
      </c>
      <c r="AU12" s="264">
        <v>0.49484669460000003</v>
      </c>
      <c r="AV12" s="264">
        <v>0.54452529449999998</v>
      </c>
      <c r="AW12" s="264">
        <v>0.52539698999999995</v>
      </c>
      <c r="AX12" s="264">
        <v>0.60652569999999995</v>
      </c>
      <c r="AY12" s="338">
        <v>0.65789470000000005</v>
      </c>
      <c r="AZ12" s="338">
        <v>0.62918130000000005</v>
      </c>
      <c r="BA12" s="338">
        <v>0.69181360000000003</v>
      </c>
      <c r="BB12" s="338">
        <v>0.67181299999999999</v>
      </c>
      <c r="BC12" s="338">
        <v>0.70969099999999996</v>
      </c>
      <c r="BD12" s="338">
        <v>0.71741010000000005</v>
      </c>
      <c r="BE12" s="338">
        <v>0.63528390000000001</v>
      </c>
      <c r="BF12" s="338">
        <v>0.60905089999999995</v>
      </c>
      <c r="BG12" s="338">
        <v>0.56288669999999996</v>
      </c>
      <c r="BH12" s="338">
        <v>0.59984400000000004</v>
      </c>
      <c r="BI12" s="338">
        <v>0.58287619999999996</v>
      </c>
      <c r="BJ12" s="338">
        <v>0.65700429999999999</v>
      </c>
      <c r="BK12" s="338">
        <v>0.7054473</v>
      </c>
      <c r="BL12" s="338">
        <v>0.67242559999999996</v>
      </c>
      <c r="BM12" s="338">
        <v>0.75301700000000005</v>
      </c>
      <c r="BN12" s="338">
        <v>0.72820700000000005</v>
      </c>
      <c r="BO12" s="338">
        <v>0.76267039999999997</v>
      </c>
      <c r="BP12" s="338">
        <v>0.78640880000000002</v>
      </c>
      <c r="BQ12" s="338">
        <v>0.70658109999999996</v>
      </c>
      <c r="BR12" s="338">
        <v>0.66128030000000004</v>
      </c>
      <c r="BS12" s="338">
        <v>0.61336970000000002</v>
      </c>
      <c r="BT12" s="338">
        <v>0.64134069999999999</v>
      </c>
      <c r="BU12" s="338">
        <v>0.62553939999999997</v>
      </c>
      <c r="BV12" s="338">
        <v>0.68101500000000004</v>
      </c>
    </row>
    <row r="13" spans="1:74" ht="12" customHeight="1" x14ac:dyDescent="0.2">
      <c r="A13" s="552"/>
      <c r="B13" s="167" t="s">
        <v>356</v>
      </c>
      <c r="C13" s="230"/>
      <c r="D13" s="230"/>
      <c r="E13" s="230"/>
      <c r="F13" s="230"/>
      <c r="G13" s="230"/>
      <c r="H13" s="230"/>
      <c r="I13" s="230"/>
      <c r="J13" s="230"/>
      <c r="K13" s="230"/>
      <c r="L13" s="230"/>
      <c r="M13" s="230"/>
      <c r="N13" s="230"/>
      <c r="O13" s="230"/>
      <c r="P13" s="230"/>
      <c r="Q13" s="230"/>
      <c r="R13" s="230"/>
      <c r="S13" s="230"/>
      <c r="T13" s="230"/>
      <c r="U13" s="230"/>
      <c r="V13" s="230"/>
      <c r="W13" s="230"/>
      <c r="X13" s="230"/>
      <c r="Y13" s="230"/>
      <c r="Z13" s="230"/>
      <c r="AA13" s="230"/>
      <c r="AB13" s="230"/>
      <c r="AC13" s="230"/>
      <c r="AD13" s="230"/>
      <c r="AE13" s="230"/>
      <c r="AF13" s="230"/>
      <c r="AG13" s="230"/>
      <c r="AH13" s="230"/>
      <c r="AI13" s="230"/>
      <c r="AJ13" s="230"/>
      <c r="AK13" s="230"/>
      <c r="AL13" s="230"/>
      <c r="AM13" s="230"/>
      <c r="AN13" s="230"/>
      <c r="AO13" s="230"/>
      <c r="AP13" s="230"/>
      <c r="AQ13" s="230"/>
      <c r="AR13" s="230"/>
      <c r="AS13" s="230"/>
      <c r="AT13" s="230"/>
      <c r="AU13" s="230"/>
      <c r="AV13" s="230"/>
      <c r="AW13" s="230"/>
      <c r="AX13" s="230"/>
      <c r="AY13" s="339"/>
      <c r="AZ13" s="339"/>
      <c r="BA13" s="339"/>
      <c r="BB13" s="339"/>
      <c r="BC13" s="339"/>
      <c r="BD13" s="339"/>
      <c r="BE13" s="339"/>
      <c r="BF13" s="339"/>
      <c r="BG13" s="339"/>
      <c r="BH13" s="339"/>
      <c r="BI13" s="339"/>
      <c r="BJ13" s="339"/>
      <c r="BK13" s="339"/>
      <c r="BL13" s="339"/>
      <c r="BM13" s="339"/>
      <c r="BN13" s="339"/>
      <c r="BO13" s="339"/>
      <c r="BP13" s="339"/>
      <c r="BQ13" s="339"/>
      <c r="BR13" s="339"/>
      <c r="BS13" s="339"/>
      <c r="BT13" s="339"/>
      <c r="BU13" s="339"/>
      <c r="BV13" s="339"/>
    </row>
    <row r="14" spans="1:74" ht="12" customHeight="1" x14ac:dyDescent="0.2">
      <c r="A14" s="552" t="s">
        <v>985</v>
      </c>
      <c r="B14" s="553" t="s">
        <v>1047</v>
      </c>
      <c r="C14" s="264">
        <v>7.1065680000000006E-2</v>
      </c>
      <c r="D14" s="264">
        <v>6.3326939999999998E-2</v>
      </c>
      <c r="E14" s="264">
        <v>7.0015173E-2</v>
      </c>
      <c r="F14" s="264">
        <v>6.4113870000000003E-2</v>
      </c>
      <c r="G14" s="264">
        <v>6.8976934000000004E-2</v>
      </c>
      <c r="H14" s="264">
        <v>6.6678670999999995E-2</v>
      </c>
      <c r="I14" s="264">
        <v>6.7955128000000004E-2</v>
      </c>
      <c r="J14" s="264">
        <v>7.0744000000000001E-2</v>
      </c>
      <c r="K14" s="264">
        <v>6.6504052999999994E-2</v>
      </c>
      <c r="L14" s="264">
        <v>6.9820594999999999E-2</v>
      </c>
      <c r="M14" s="264">
        <v>7.0769894999999999E-2</v>
      </c>
      <c r="N14" s="264">
        <v>7.1461034000000007E-2</v>
      </c>
      <c r="O14" s="264">
        <v>7.0007658E-2</v>
      </c>
      <c r="P14" s="264">
        <v>6.3832082999999998E-2</v>
      </c>
      <c r="Q14" s="264">
        <v>6.9683676E-2</v>
      </c>
      <c r="R14" s="264">
        <v>6.5998955999999998E-2</v>
      </c>
      <c r="S14" s="264">
        <v>6.9678822000000001E-2</v>
      </c>
      <c r="T14" s="264">
        <v>6.8717285000000003E-2</v>
      </c>
      <c r="U14" s="264">
        <v>7.1907395999999998E-2</v>
      </c>
      <c r="V14" s="264">
        <v>7.2646837000000006E-2</v>
      </c>
      <c r="W14" s="264">
        <v>6.5996147000000005E-2</v>
      </c>
      <c r="X14" s="264">
        <v>6.9733007999999999E-2</v>
      </c>
      <c r="Y14" s="264">
        <v>6.7866770000000007E-2</v>
      </c>
      <c r="Z14" s="264">
        <v>6.8225988000000001E-2</v>
      </c>
      <c r="AA14" s="264">
        <v>6.7172783999999999E-2</v>
      </c>
      <c r="AB14" s="264">
        <v>6.0787635E-2</v>
      </c>
      <c r="AC14" s="264">
        <v>6.5671763999999994E-2</v>
      </c>
      <c r="AD14" s="264">
        <v>6.6036517000000003E-2</v>
      </c>
      <c r="AE14" s="264">
        <v>6.9221597999999995E-2</v>
      </c>
      <c r="AF14" s="264">
        <v>6.7901319000000002E-2</v>
      </c>
      <c r="AG14" s="264">
        <v>6.9301951000000001E-2</v>
      </c>
      <c r="AH14" s="264">
        <v>6.7958917999999993E-2</v>
      </c>
      <c r="AI14" s="264">
        <v>6.222341E-2</v>
      </c>
      <c r="AJ14" s="264">
        <v>6.5846002000000001E-2</v>
      </c>
      <c r="AK14" s="264">
        <v>6.6645917999999998E-2</v>
      </c>
      <c r="AL14" s="264">
        <v>7.0734894000000006E-2</v>
      </c>
      <c r="AM14" s="264">
        <v>7.0264506000000004E-2</v>
      </c>
      <c r="AN14" s="264">
        <v>6.4358105999999998E-2</v>
      </c>
      <c r="AO14" s="264">
        <v>6.2027231000000002E-2</v>
      </c>
      <c r="AP14" s="264">
        <v>3.5765727999999997E-2</v>
      </c>
      <c r="AQ14" s="264">
        <v>4.4488028999999998E-2</v>
      </c>
      <c r="AR14" s="264">
        <v>5.4678259999999999E-2</v>
      </c>
      <c r="AS14" s="264">
        <v>6.0442740000000002E-2</v>
      </c>
      <c r="AT14" s="264">
        <v>5.9867946999999998E-2</v>
      </c>
      <c r="AU14" s="264">
        <v>5.8525360999999998E-2</v>
      </c>
      <c r="AV14" s="264">
        <v>6.2095699999999997E-2</v>
      </c>
      <c r="AW14" s="264">
        <v>6.2032499999999997E-2</v>
      </c>
      <c r="AX14" s="264">
        <v>6.2560199999999996E-2</v>
      </c>
      <c r="AY14" s="338">
        <v>6.20169E-2</v>
      </c>
      <c r="AZ14" s="338">
        <v>5.7465200000000001E-2</v>
      </c>
      <c r="BA14" s="338">
        <v>6.15688E-2</v>
      </c>
      <c r="BB14" s="338">
        <v>5.9416200000000002E-2</v>
      </c>
      <c r="BC14" s="338">
        <v>6.3721E-2</v>
      </c>
      <c r="BD14" s="338">
        <v>6.2282200000000003E-2</v>
      </c>
      <c r="BE14" s="338">
        <v>6.5899299999999994E-2</v>
      </c>
      <c r="BF14" s="338">
        <v>6.6750699999999996E-2</v>
      </c>
      <c r="BG14" s="338">
        <v>6.2817700000000004E-2</v>
      </c>
      <c r="BH14" s="338">
        <v>6.4837000000000006E-2</v>
      </c>
      <c r="BI14" s="338">
        <v>6.5135200000000004E-2</v>
      </c>
      <c r="BJ14" s="338">
        <v>6.5852599999999997E-2</v>
      </c>
      <c r="BK14" s="338">
        <v>6.6615599999999997E-2</v>
      </c>
      <c r="BL14" s="338">
        <v>6.0005999999999997E-2</v>
      </c>
      <c r="BM14" s="338">
        <v>6.5876599999999993E-2</v>
      </c>
      <c r="BN14" s="338">
        <v>6.3294000000000003E-2</v>
      </c>
      <c r="BO14" s="338">
        <v>6.6193299999999997E-2</v>
      </c>
      <c r="BP14" s="338">
        <v>6.5272800000000006E-2</v>
      </c>
      <c r="BQ14" s="338">
        <v>6.6197800000000001E-2</v>
      </c>
      <c r="BR14" s="338">
        <v>6.7189299999999993E-2</v>
      </c>
      <c r="BS14" s="338">
        <v>6.3707700000000006E-2</v>
      </c>
      <c r="BT14" s="338">
        <v>6.65018E-2</v>
      </c>
      <c r="BU14" s="338">
        <v>6.5853400000000006E-2</v>
      </c>
      <c r="BV14" s="338">
        <v>6.7015099999999994E-2</v>
      </c>
    </row>
    <row r="15" spans="1:74" ht="12" customHeight="1" x14ac:dyDescent="0.2">
      <c r="A15" s="552" t="s">
        <v>614</v>
      </c>
      <c r="B15" s="553" t="s">
        <v>460</v>
      </c>
      <c r="C15" s="264">
        <v>3.5671200000000002E-4</v>
      </c>
      <c r="D15" s="264">
        <v>3.2219200000000001E-4</v>
      </c>
      <c r="E15" s="264">
        <v>3.5671200000000002E-4</v>
      </c>
      <c r="F15" s="264">
        <v>3.4520500000000001E-4</v>
      </c>
      <c r="G15" s="264">
        <v>3.5671200000000002E-4</v>
      </c>
      <c r="H15" s="264">
        <v>3.4520500000000001E-4</v>
      </c>
      <c r="I15" s="264">
        <v>3.5671200000000002E-4</v>
      </c>
      <c r="J15" s="264">
        <v>3.5671200000000002E-4</v>
      </c>
      <c r="K15" s="264">
        <v>3.4520500000000001E-4</v>
      </c>
      <c r="L15" s="264">
        <v>3.5671200000000002E-4</v>
      </c>
      <c r="M15" s="264">
        <v>3.4520500000000001E-4</v>
      </c>
      <c r="N15" s="264">
        <v>3.5671200000000002E-4</v>
      </c>
      <c r="O15" s="264">
        <v>3.5671200000000002E-4</v>
      </c>
      <c r="P15" s="264">
        <v>3.2219200000000001E-4</v>
      </c>
      <c r="Q15" s="264">
        <v>3.5671200000000002E-4</v>
      </c>
      <c r="R15" s="264">
        <v>3.4520500000000001E-4</v>
      </c>
      <c r="S15" s="264">
        <v>3.5671200000000002E-4</v>
      </c>
      <c r="T15" s="264">
        <v>3.4520500000000001E-4</v>
      </c>
      <c r="U15" s="264">
        <v>3.5671200000000002E-4</v>
      </c>
      <c r="V15" s="264">
        <v>3.5671200000000002E-4</v>
      </c>
      <c r="W15" s="264">
        <v>3.4520500000000001E-4</v>
      </c>
      <c r="X15" s="264">
        <v>3.5671200000000002E-4</v>
      </c>
      <c r="Y15" s="264">
        <v>3.4520500000000001E-4</v>
      </c>
      <c r="Z15" s="264">
        <v>3.5671200000000002E-4</v>
      </c>
      <c r="AA15" s="264">
        <v>3.5671200000000002E-4</v>
      </c>
      <c r="AB15" s="264">
        <v>3.2219200000000001E-4</v>
      </c>
      <c r="AC15" s="264">
        <v>3.5671200000000002E-4</v>
      </c>
      <c r="AD15" s="264">
        <v>3.4520500000000001E-4</v>
      </c>
      <c r="AE15" s="264">
        <v>3.5671200000000002E-4</v>
      </c>
      <c r="AF15" s="264">
        <v>3.4520500000000001E-4</v>
      </c>
      <c r="AG15" s="264">
        <v>3.5671200000000002E-4</v>
      </c>
      <c r="AH15" s="264">
        <v>3.5671200000000002E-4</v>
      </c>
      <c r="AI15" s="264">
        <v>3.4520500000000001E-4</v>
      </c>
      <c r="AJ15" s="264">
        <v>3.5671200000000002E-4</v>
      </c>
      <c r="AK15" s="264">
        <v>3.4520500000000001E-4</v>
      </c>
      <c r="AL15" s="264">
        <v>3.5671200000000002E-4</v>
      </c>
      <c r="AM15" s="264">
        <v>3.5573799999999997E-4</v>
      </c>
      <c r="AN15" s="264">
        <v>3.3278700000000002E-4</v>
      </c>
      <c r="AO15" s="264">
        <v>3.5573799999999997E-4</v>
      </c>
      <c r="AP15" s="264">
        <v>3.4426200000000002E-4</v>
      </c>
      <c r="AQ15" s="264">
        <v>3.5573799999999997E-4</v>
      </c>
      <c r="AR15" s="264">
        <v>3.4426200000000002E-4</v>
      </c>
      <c r="AS15" s="264">
        <v>3.5573799999999997E-4</v>
      </c>
      <c r="AT15" s="264">
        <v>3.5573799999999997E-4</v>
      </c>
      <c r="AU15" s="264">
        <v>3.4426200000000002E-4</v>
      </c>
      <c r="AV15" s="264">
        <v>3.4965300000000001E-4</v>
      </c>
      <c r="AW15" s="264">
        <v>3.5005700000000003E-4</v>
      </c>
      <c r="AX15" s="264">
        <v>3.4945199999999999E-4</v>
      </c>
      <c r="AY15" s="338">
        <v>3.48881E-4</v>
      </c>
      <c r="AZ15" s="338">
        <v>3.5034399999999999E-4</v>
      </c>
      <c r="BA15" s="338">
        <v>3.4985300000000001E-4</v>
      </c>
      <c r="BB15" s="338">
        <v>3.50362E-4</v>
      </c>
      <c r="BC15" s="338">
        <v>3.49873E-4</v>
      </c>
      <c r="BD15" s="338">
        <v>3.5038300000000001E-4</v>
      </c>
      <c r="BE15" s="338">
        <v>3.4989599999999999E-4</v>
      </c>
      <c r="BF15" s="338">
        <v>3.4936500000000003E-4</v>
      </c>
      <c r="BG15" s="338">
        <v>3.4982900000000001E-4</v>
      </c>
      <c r="BH15" s="338">
        <v>3.49845E-4</v>
      </c>
      <c r="BI15" s="338">
        <v>3.4982600000000002E-4</v>
      </c>
      <c r="BJ15" s="338">
        <v>3.4986000000000001E-4</v>
      </c>
      <c r="BK15" s="338">
        <v>3.4994900000000001E-4</v>
      </c>
      <c r="BL15" s="338">
        <v>3.4991299999999998E-4</v>
      </c>
      <c r="BM15" s="338">
        <v>3.4991800000000001E-4</v>
      </c>
      <c r="BN15" s="338">
        <v>3.4987799999999997E-4</v>
      </c>
      <c r="BO15" s="338">
        <v>3.4987799999999997E-4</v>
      </c>
      <c r="BP15" s="338">
        <v>3.4983200000000001E-4</v>
      </c>
      <c r="BQ15" s="338">
        <v>3.4982699999999998E-4</v>
      </c>
      <c r="BR15" s="338">
        <v>3.4986799999999998E-4</v>
      </c>
      <c r="BS15" s="338">
        <v>3.4987199999999999E-4</v>
      </c>
      <c r="BT15" s="338">
        <v>3.4987499999999998E-4</v>
      </c>
      <c r="BU15" s="338">
        <v>3.4987899999999999E-4</v>
      </c>
      <c r="BV15" s="338">
        <v>3.4988100000000002E-4</v>
      </c>
    </row>
    <row r="16" spans="1:74" ht="12" customHeight="1" x14ac:dyDescent="0.2">
      <c r="A16" s="552" t="s">
        <v>615</v>
      </c>
      <c r="B16" s="553" t="s">
        <v>50</v>
      </c>
      <c r="C16" s="264">
        <v>1.1737609999999999E-3</v>
      </c>
      <c r="D16" s="264">
        <v>1.0655770000000001E-3</v>
      </c>
      <c r="E16" s="264">
        <v>1.1852220000000001E-3</v>
      </c>
      <c r="F16" s="264">
        <v>1.3766200000000001E-3</v>
      </c>
      <c r="G16" s="264">
        <v>1.4600170000000001E-3</v>
      </c>
      <c r="H16" s="264">
        <v>1.187925E-3</v>
      </c>
      <c r="I16" s="264">
        <v>1.0770459999999999E-3</v>
      </c>
      <c r="J16" s="264">
        <v>8.5371600000000002E-4</v>
      </c>
      <c r="K16" s="264">
        <v>6.7993800000000005E-4</v>
      </c>
      <c r="L16" s="264">
        <v>7.2656499999999998E-4</v>
      </c>
      <c r="M16" s="264">
        <v>1.068931E-3</v>
      </c>
      <c r="N16" s="264">
        <v>8.8053999999999997E-4</v>
      </c>
      <c r="O16" s="264">
        <v>7.57374E-4</v>
      </c>
      <c r="P16" s="264">
        <v>8.1329000000000004E-4</v>
      </c>
      <c r="Q16" s="264">
        <v>7.9245800000000001E-4</v>
      </c>
      <c r="R16" s="264">
        <v>9.2554099999999999E-4</v>
      </c>
      <c r="S16" s="264">
        <v>9.2219299999999997E-4</v>
      </c>
      <c r="T16" s="264">
        <v>6.7516099999999997E-4</v>
      </c>
      <c r="U16" s="264">
        <v>7.0638299999999999E-4</v>
      </c>
      <c r="V16" s="264">
        <v>8.3010899999999999E-4</v>
      </c>
      <c r="W16" s="264">
        <v>8.2216400000000001E-4</v>
      </c>
      <c r="X16" s="264">
        <v>9.7953499999999991E-4</v>
      </c>
      <c r="Y16" s="264">
        <v>1.056193E-3</v>
      </c>
      <c r="Z16" s="264">
        <v>1.180328E-3</v>
      </c>
      <c r="AA16" s="264">
        <v>1.1010010000000001E-3</v>
      </c>
      <c r="AB16" s="264">
        <v>8.3443600000000003E-4</v>
      </c>
      <c r="AC16" s="264">
        <v>9.5866699999999996E-4</v>
      </c>
      <c r="AD16" s="264">
        <v>9.4442799999999998E-4</v>
      </c>
      <c r="AE16" s="264">
        <v>9.2483699999999997E-4</v>
      </c>
      <c r="AF16" s="264">
        <v>8.4374600000000004E-4</v>
      </c>
      <c r="AG16" s="264">
        <v>6.3586700000000003E-4</v>
      </c>
      <c r="AH16" s="264">
        <v>5.2816500000000004E-4</v>
      </c>
      <c r="AI16" s="264">
        <v>4.6709900000000001E-4</v>
      </c>
      <c r="AJ16" s="264">
        <v>5.6061299999999995E-4</v>
      </c>
      <c r="AK16" s="264">
        <v>5.9364400000000005E-4</v>
      </c>
      <c r="AL16" s="264">
        <v>8.0901499999999995E-4</v>
      </c>
      <c r="AM16" s="264">
        <v>8.2930600000000003E-4</v>
      </c>
      <c r="AN16" s="264">
        <v>8.2100800000000002E-4</v>
      </c>
      <c r="AO16" s="264">
        <v>8.5449099999999997E-4</v>
      </c>
      <c r="AP16" s="264">
        <v>8.4529600000000005E-4</v>
      </c>
      <c r="AQ16" s="264">
        <v>8.4354199999999997E-4</v>
      </c>
      <c r="AR16" s="264">
        <v>7.6840800000000005E-4</v>
      </c>
      <c r="AS16" s="264">
        <v>7.4757600000000001E-4</v>
      </c>
      <c r="AT16" s="264">
        <v>7.1290399999999999E-4</v>
      </c>
      <c r="AU16" s="264">
        <v>6.46903E-4</v>
      </c>
      <c r="AV16" s="264">
        <v>6.2315099999999996E-4</v>
      </c>
      <c r="AW16" s="264">
        <v>5.9812999999999999E-4</v>
      </c>
      <c r="AX16" s="264">
        <v>8.1512800000000003E-4</v>
      </c>
      <c r="AY16" s="338">
        <v>8.3557200000000003E-4</v>
      </c>
      <c r="AZ16" s="338">
        <v>7.9868599999999995E-4</v>
      </c>
      <c r="BA16" s="338">
        <v>8.6094700000000004E-4</v>
      </c>
      <c r="BB16" s="338">
        <v>8.51683E-4</v>
      </c>
      <c r="BC16" s="338">
        <v>8.4991500000000002E-4</v>
      </c>
      <c r="BD16" s="338">
        <v>7.7421399999999996E-4</v>
      </c>
      <c r="BE16" s="338">
        <v>7.5322500000000005E-4</v>
      </c>
      <c r="BF16" s="338">
        <v>7.1829000000000001E-4</v>
      </c>
      <c r="BG16" s="338">
        <v>6.5179099999999998E-4</v>
      </c>
      <c r="BH16" s="338">
        <v>6.3719700000000005E-4</v>
      </c>
      <c r="BI16" s="338">
        <v>5.9812999999999999E-4</v>
      </c>
      <c r="BJ16" s="338">
        <v>8.1512800000000003E-4</v>
      </c>
      <c r="BK16" s="338">
        <v>8.3557200000000003E-4</v>
      </c>
      <c r="BL16" s="338">
        <v>7.9868599999999995E-4</v>
      </c>
      <c r="BM16" s="338">
        <v>8.6094700000000004E-4</v>
      </c>
      <c r="BN16" s="338">
        <v>8.51683E-4</v>
      </c>
      <c r="BO16" s="338">
        <v>8.4991500000000002E-4</v>
      </c>
      <c r="BP16" s="338">
        <v>7.7421399999999996E-4</v>
      </c>
      <c r="BQ16" s="338">
        <v>7.5322500000000005E-4</v>
      </c>
      <c r="BR16" s="338">
        <v>7.1829000000000001E-4</v>
      </c>
      <c r="BS16" s="338">
        <v>6.5179099999999998E-4</v>
      </c>
      <c r="BT16" s="338">
        <v>6.3719700000000005E-4</v>
      </c>
      <c r="BU16" s="338">
        <v>5.9812999999999999E-4</v>
      </c>
      <c r="BV16" s="338">
        <v>8.1512800000000003E-4</v>
      </c>
    </row>
    <row r="17" spans="1:74" ht="12" customHeight="1" x14ac:dyDescent="0.2">
      <c r="A17" s="552" t="s">
        <v>1042</v>
      </c>
      <c r="B17" s="553" t="s">
        <v>1041</v>
      </c>
      <c r="C17" s="264">
        <v>1.1440975091E-3</v>
      </c>
      <c r="D17" s="264">
        <v>1.2774119223999999E-3</v>
      </c>
      <c r="E17" s="264">
        <v>1.8402224379E-3</v>
      </c>
      <c r="F17" s="264">
        <v>1.9990748541999998E-3</v>
      </c>
      <c r="G17" s="264">
        <v>2.2340165069E-3</v>
      </c>
      <c r="H17" s="264">
        <v>2.2651181761E-3</v>
      </c>
      <c r="I17" s="264">
        <v>2.3681924923000001E-3</v>
      </c>
      <c r="J17" s="264">
        <v>2.3104681275000001E-3</v>
      </c>
      <c r="K17" s="264">
        <v>2.0911685273000001E-3</v>
      </c>
      <c r="L17" s="264">
        <v>1.8826682767E-3</v>
      </c>
      <c r="M17" s="264">
        <v>1.4581562508000001E-3</v>
      </c>
      <c r="N17" s="264">
        <v>1.2972208857999999E-3</v>
      </c>
      <c r="O17" s="264">
        <v>1.3551973144E-3</v>
      </c>
      <c r="P17" s="264">
        <v>1.4369252789E-3</v>
      </c>
      <c r="Q17" s="264">
        <v>2.0474767177999999E-3</v>
      </c>
      <c r="R17" s="264">
        <v>2.2310728707000001E-3</v>
      </c>
      <c r="S17" s="264">
        <v>2.4710395167E-3</v>
      </c>
      <c r="T17" s="264">
        <v>2.4870666626000001E-3</v>
      </c>
      <c r="U17" s="264">
        <v>2.5656001335999999E-3</v>
      </c>
      <c r="V17" s="264">
        <v>2.4879054322999999E-3</v>
      </c>
      <c r="W17" s="264">
        <v>2.2476545958999999E-3</v>
      </c>
      <c r="X17" s="264">
        <v>2.0385671064000002E-3</v>
      </c>
      <c r="Y17" s="264">
        <v>1.6083880301999999E-3</v>
      </c>
      <c r="Z17" s="264">
        <v>1.4522843187000001E-3</v>
      </c>
      <c r="AA17" s="264">
        <v>1.563832772E-3</v>
      </c>
      <c r="AB17" s="264">
        <v>1.6611812157999999E-3</v>
      </c>
      <c r="AC17" s="264">
        <v>2.3780345548E-3</v>
      </c>
      <c r="AD17" s="264">
        <v>2.6013611007999998E-3</v>
      </c>
      <c r="AE17" s="264">
        <v>2.8873222291000001E-3</v>
      </c>
      <c r="AF17" s="264">
        <v>2.9151016012000002E-3</v>
      </c>
      <c r="AG17" s="264">
        <v>3.0112343331999999E-3</v>
      </c>
      <c r="AH17" s="264">
        <v>2.9151712012000001E-3</v>
      </c>
      <c r="AI17" s="264">
        <v>2.6341417280000001E-3</v>
      </c>
      <c r="AJ17" s="264">
        <v>2.3807308046000001E-3</v>
      </c>
      <c r="AK17" s="264">
        <v>1.8529218799000001E-3</v>
      </c>
      <c r="AL17" s="264">
        <v>1.6637319928000001E-3</v>
      </c>
      <c r="AM17" s="264">
        <v>1.8039848665E-3</v>
      </c>
      <c r="AN17" s="264">
        <v>2.0050714876000001E-3</v>
      </c>
      <c r="AO17" s="264">
        <v>2.7527132800000001E-3</v>
      </c>
      <c r="AP17" s="264">
        <v>2.9806470053999998E-3</v>
      </c>
      <c r="AQ17" s="264">
        <v>3.3182935536E-3</v>
      </c>
      <c r="AR17" s="264">
        <v>3.3651916898000001E-3</v>
      </c>
      <c r="AS17" s="264">
        <v>3.5165073893000001E-3</v>
      </c>
      <c r="AT17" s="264">
        <v>3.3928587639999999E-3</v>
      </c>
      <c r="AU17" s="264">
        <v>3.0502769738E-3</v>
      </c>
      <c r="AV17" s="264">
        <v>2.7559082651000002E-3</v>
      </c>
      <c r="AW17" s="264">
        <v>2.1701899999999998E-3</v>
      </c>
      <c r="AX17" s="264">
        <v>1.9646300000000002E-3</v>
      </c>
      <c r="AY17" s="338">
        <v>2.0735300000000001E-3</v>
      </c>
      <c r="AZ17" s="338">
        <v>2.2101999999999998E-3</v>
      </c>
      <c r="BA17" s="338">
        <v>3.09771E-3</v>
      </c>
      <c r="BB17" s="338">
        <v>3.3503999999999999E-3</v>
      </c>
      <c r="BC17" s="338">
        <v>3.6915300000000002E-3</v>
      </c>
      <c r="BD17" s="338">
        <v>3.7014399999999999E-3</v>
      </c>
      <c r="BE17" s="338">
        <v>3.8263500000000001E-3</v>
      </c>
      <c r="BF17" s="338">
        <v>3.7162100000000002E-3</v>
      </c>
      <c r="BG17" s="338">
        <v>3.3650300000000002E-3</v>
      </c>
      <c r="BH17" s="338">
        <v>3.07355E-3</v>
      </c>
      <c r="BI17" s="338">
        <v>2.4262300000000001E-3</v>
      </c>
      <c r="BJ17" s="338">
        <v>2.1928099999999999E-3</v>
      </c>
      <c r="BK17" s="338">
        <v>2.31109E-3</v>
      </c>
      <c r="BL17" s="338">
        <v>2.46276E-3</v>
      </c>
      <c r="BM17" s="338">
        <v>3.44642E-3</v>
      </c>
      <c r="BN17" s="338">
        <v>3.7224699999999999E-3</v>
      </c>
      <c r="BO17" s="338">
        <v>4.0951E-3</v>
      </c>
      <c r="BP17" s="338">
        <v>4.1000400000000001E-3</v>
      </c>
      <c r="BQ17" s="338">
        <v>4.2289199999999997E-3</v>
      </c>
      <c r="BR17" s="338">
        <v>4.0970499999999997E-3</v>
      </c>
      <c r="BS17" s="338">
        <v>3.7005599999999999E-3</v>
      </c>
      <c r="BT17" s="338">
        <v>3.3723999999999998E-3</v>
      </c>
      <c r="BU17" s="338">
        <v>2.6540000000000001E-3</v>
      </c>
      <c r="BV17" s="338">
        <v>2.3928999999999999E-3</v>
      </c>
    </row>
    <row r="18" spans="1:74" ht="12" customHeight="1" x14ac:dyDescent="0.2">
      <c r="A18" s="552" t="s">
        <v>20</v>
      </c>
      <c r="B18" s="553" t="s">
        <v>830</v>
      </c>
      <c r="C18" s="264">
        <v>1.5196486E-2</v>
      </c>
      <c r="D18" s="264">
        <v>1.3684913999999999E-2</v>
      </c>
      <c r="E18" s="264">
        <v>1.5065556000000001E-2</v>
      </c>
      <c r="F18" s="264">
        <v>1.4390969E-2</v>
      </c>
      <c r="G18" s="264">
        <v>1.3748306E-2</v>
      </c>
      <c r="H18" s="264">
        <v>1.2437439E-2</v>
      </c>
      <c r="I18" s="264">
        <v>1.3167946E-2</v>
      </c>
      <c r="J18" s="264">
        <v>1.3335206E-2</v>
      </c>
      <c r="K18" s="264">
        <v>1.2607899000000001E-2</v>
      </c>
      <c r="L18" s="264">
        <v>1.4254736E-2</v>
      </c>
      <c r="M18" s="264">
        <v>1.4579429E-2</v>
      </c>
      <c r="N18" s="264">
        <v>1.5067316000000001E-2</v>
      </c>
      <c r="O18" s="264">
        <v>1.4977336000000001E-2</v>
      </c>
      <c r="P18" s="264">
        <v>1.3523524E-2</v>
      </c>
      <c r="Q18" s="264">
        <v>1.4919276E-2</v>
      </c>
      <c r="R18" s="264">
        <v>1.4130258999999999E-2</v>
      </c>
      <c r="S18" s="264">
        <v>1.3776906E-2</v>
      </c>
      <c r="T18" s="264">
        <v>1.2192289E-2</v>
      </c>
      <c r="U18" s="264">
        <v>1.2767066000000001E-2</v>
      </c>
      <c r="V18" s="264">
        <v>1.2900636E-2</v>
      </c>
      <c r="W18" s="264">
        <v>1.2403058999999999E-2</v>
      </c>
      <c r="X18" s="264">
        <v>1.4498676E-2</v>
      </c>
      <c r="Y18" s="264">
        <v>1.4304829E-2</v>
      </c>
      <c r="Z18" s="264">
        <v>1.5008316000000001E-2</v>
      </c>
      <c r="AA18" s="264">
        <v>1.4048366E-2</v>
      </c>
      <c r="AB18" s="264">
        <v>1.2832903999999999E-2</v>
      </c>
      <c r="AC18" s="264">
        <v>1.3746346E-2</v>
      </c>
      <c r="AD18" s="264">
        <v>1.2627509E-2</v>
      </c>
      <c r="AE18" s="264">
        <v>1.2539405999999999E-2</v>
      </c>
      <c r="AF18" s="264">
        <v>1.2467328999999999E-2</v>
      </c>
      <c r="AG18" s="264">
        <v>1.2333146E-2</v>
      </c>
      <c r="AH18" s="264">
        <v>1.2443546E-2</v>
      </c>
      <c r="AI18" s="264">
        <v>1.1739708999999999E-2</v>
      </c>
      <c r="AJ18" s="264">
        <v>1.3533455999999999E-2</v>
      </c>
      <c r="AK18" s="264">
        <v>1.3483248999999999E-2</v>
      </c>
      <c r="AL18" s="264">
        <v>1.3998475999999999E-2</v>
      </c>
      <c r="AM18" s="264">
        <v>1.4296566E-2</v>
      </c>
      <c r="AN18" s="264">
        <v>1.3224715E-2</v>
      </c>
      <c r="AO18" s="264">
        <v>1.3691816000000001E-2</v>
      </c>
      <c r="AP18" s="264">
        <v>1.3328049999999999E-2</v>
      </c>
      <c r="AQ18" s="264">
        <v>1.3482625999999999E-2</v>
      </c>
      <c r="AR18" s="264">
        <v>1.173076E-2</v>
      </c>
      <c r="AS18" s="264">
        <v>1.2105546E-2</v>
      </c>
      <c r="AT18" s="264">
        <v>1.2140646E-2</v>
      </c>
      <c r="AU18" s="264">
        <v>1.152749E-2</v>
      </c>
      <c r="AV18" s="264">
        <v>1.3344699999999999E-2</v>
      </c>
      <c r="AW18" s="264">
        <v>1.3207399999999999E-2</v>
      </c>
      <c r="AX18" s="264">
        <v>1.37717E-2</v>
      </c>
      <c r="AY18" s="338">
        <v>1.37155E-2</v>
      </c>
      <c r="AZ18" s="338">
        <v>1.2544700000000001E-2</v>
      </c>
      <c r="BA18" s="338">
        <v>1.3250700000000001E-2</v>
      </c>
      <c r="BB18" s="338">
        <v>1.2871199999999999E-2</v>
      </c>
      <c r="BC18" s="338">
        <v>1.3039E-2</v>
      </c>
      <c r="BD18" s="338">
        <v>1.21037E-2</v>
      </c>
      <c r="BE18" s="338">
        <v>1.26067E-2</v>
      </c>
      <c r="BF18" s="338">
        <v>1.2596400000000001E-2</v>
      </c>
      <c r="BG18" s="338">
        <v>1.1931499999999999E-2</v>
      </c>
      <c r="BH18" s="338">
        <v>1.3129E-2</v>
      </c>
      <c r="BI18" s="338">
        <v>1.30706E-2</v>
      </c>
      <c r="BJ18" s="338">
        <v>1.36379E-2</v>
      </c>
      <c r="BK18" s="338">
        <v>1.35911E-2</v>
      </c>
      <c r="BL18" s="338">
        <v>1.24761E-2</v>
      </c>
      <c r="BM18" s="338">
        <v>1.3225000000000001E-2</v>
      </c>
      <c r="BN18" s="338">
        <v>1.2882599999999999E-2</v>
      </c>
      <c r="BO18" s="338">
        <v>1.30901E-2</v>
      </c>
      <c r="BP18" s="338">
        <v>1.2178100000000001E-2</v>
      </c>
      <c r="BQ18" s="338">
        <v>1.26643E-2</v>
      </c>
      <c r="BR18" s="338">
        <v>1.26213E-2</v>
      </c>
      <c r="BS18" s="338">
        <v>1.19265E-2</v>
      </c>
      <c r="BT18" s="338">
        <v>1.3087700000000001E-2</v>
      </c>
      <c r="BU18" s="338">
        <v>1.30413E-2</v>
      </c>
      <c r="BV18" s="338">
        <v>1.3617000000000001E-2</v>
      </c>
    </row>
    <row r="19" spans="1:74" ht="12" customHeight="1" x14ac:dyDescent="0.2">
      <c r="A19" s="518" t="s">
        <v>52</v>
      </c>
      <c r="B19" s="553" t="s">
        <v>1046</v>
      </c>
      <c r="C19" s="264">
        <v>0.12309469300000001</v>
      </c>
      <c r="D19" s="264">
        <v>0.11214916900000001</v>
      </c>
      <c r="E19" s="264">
        <v>0.121768213</v>
      </c>
      <c r="F19" s="264">
        <v>0.115380392</v>
      </c>
      <c r="G19" s="264">
        <v>0.118025173</v>
      </c>
      <c r="H19" s="264">
        <v>0.12082454199999999</v>
      </c>
      <c r="I19" s="264">
        <v>0.124617773</v>
      </c>
      <c r="J19" s="264">
        <v>0.125508963</v>
      </c>
      <c r="K19" s="264">
        <v>0.11456079199999999</v>
      </c>
      <c r="L19" s="264">
        <v>0.119457493</v>
      </c>
      <c r="M19" s="264">
        <v>0.120522982</v>
      </c>
      <c r="N19" s="264">
        <v>0.12641403300000001</v>
      </c>
      <c r="O19" s="264">
        <v>0.124042123</v>
      </c>
      <c r="P19" s="264">
        <v>0.111187829</v>
      </c>
      <c r="Q19" s="264">
        <v>0.121947023</v>
      </c>
      <c r="R19" s="264">
        <v>0.115191132</v>
      </c>
      <c r="S19" s="264">
        <v>0.120855643</v>
      </c>
      <c r="T19" s="264">
        <v>0.118000462</v>
      </c>
      <c r="U19" s="264">
        <v>0.12417450300000001</v>
      </c>
      <c r="V19" s="264">
        <v>0.123442703</v>
      </c>
      <c r="W19" s="264">
        <v>0.11530705199999999</v>
      </c>
      <c r="X19" s="264">
        <v>0.118962293</v>
      </c>
      <c r="Y19" s="264">
        <v>0.11823397200000001</v>
      </c>
      <c r="Z19" s="264">
        <v>0.126685403</v>
      </c>
      <c r="AA19" s="264">
        <v>0.124006753</v>
      </c>
      <c r="AB19" s="264">
        <v>0.11212873900000001</v>
      </c>
      <c r="AC19" s="264">
        <v>0.12038958299999999</v>
      </c>
      <c r="AD19" s="264">
        <v>0.113078002</v>
      </c>
      <c r="AE19" s="264">
        <v>0.116555853</v>
      </c>
      <c r="AF19" s="264">
        <v>0.11497732200000001</v>
      </c>
      <c r="AG19" s="264">
        <v>0.120767703</v>
      </c>
      <c r="AH19" s="264">
        <v>0.12124816300000001</v>
      </c>
      <c r="AI19" s="264">
        <v>0.11391689200000001</v>
      </c>
      <c r="AJ19" s="264">
        <v>0.117361783</v>
      </c>
      <c r="AK19" s="264">
        <v>0.117031522</v>
      </c>
      <c r="AL19" s="264">
        <v>0.12155065299999999</v>
      </c>
      <c r="AM19" s="264">
        <v>0.119961006</v>
      </c>
      <c r="AN19" s="264">
        <v>0.113112833</v>
      </c>
      <c r="AO19" s="264">
        <v>0.116988146</v>
      </c>
      <c r="AP19" s="264">
        <v>0.113814869</v>
      </c>
      <c r="AQ19" s="264">
        <v>0.118343906</v>
      </c>
      <c r="AR19" s="264">
        <v>0.108926229</v>
      </c>
      <c r="AS19" s="264">
        <v>0.11336241599999999</v>
      </c>
      <c r="AT19" s="264">
        <v>0.111938966</v>
      </c>
      <c r="AU19" s="264">
        <v>0.111736479</v>
      </c>
      <c r="AV19" s="264">
        <v>0.11454110000000001</v>
      </c>
      <c r="AW19" s="264">
        <v>0.113302</v>
      </c>
      <c r="AX19" s="264">
        <v>0.1192646</v>
      </c>
      <c r="AY19" s="338">
        <v>0.1193007</v>
      </c>
      <c r="AZ19" s="338">
        <v>0.1081705</v>
      </c>
      <c r="BA19" s="338">
        <v>0.1141983</v>
      </c>
      <c r="BB19" s="338">
        <v>0.1120869</v>
      </c>
      <c r="BC19" s="338">
        <v>0.113914</v>
      </c>
      <c r="BD19" s="338">
        <v>0.11307499999999999</v>
      </c>
      <c r="BE19" s="338">
        <v>0.1194429</v>
      </c>
      <c r="BF19" s="338">
        <v>0.1180635</v>
      </c>
      <c r="BG19" s="338">
        <v>0.11392720000000001</v>
      </c>
      <c r="BH19" s="338">
        <v>0.1184148</v>
      </c>
      <c r="BI19" s="338">
        <v>0.1153054</v>
      </c>
      <c r="BJ19" s="338">
        <v>0.1206938</v>
      </c>
      <c r="BK19" s="338">
        <v>0.12049840000000001</v>
      </c>
      <c r="BL19" s="338">
        <v>0.10925310000000001</v>
      </c>
      <c r="BM19" s="338">
        <v>0.1152297</v>
      </c>
      <c r="BN19" s="338">
        <v>0.1130925</v>
      </c>
      <c r="BO19" s="338">
        <v>0.11491079999999999</v>
      </c>
      <c r="BP19" s="338">
        <v>0.114069</v>
      </c>
      <c r="BQ19" s="338">
        <v>0.120433</v>
      </c>
      <c r="BR19" s="338">
        <v>0.11904530000000001</v>
      </c>
      <c r="BS19" s="338">
        <v>0.1148936</v>
      </c>
      <c r="BT19" s="338">
        <v>0.11935800000000001</v>
      </c>
      <c r="BU19" s="338">
        <v>0.1162152</v>
      </c>
      <c r="BV19" s="338">
        <v>0.1215591</v>
      </c>
    </row>
    <row r="20" spans="1:74" ht="12" customHeight="1" x14ac:dyDescent="0.2">
      <c r="A20" s="552" t="s">
        <v>19</v>
      </c>
      <c r="B20" s="553" t="s">
        <v>355</v>
      </c>
      <c r="C20" s="264">
        <v>0.21233824471000001</v>
      </c>
      <c r="D20" s="264">
        <v>0.19190339880999999</v>
      </c>
      <c r="E20" s="264">
        <v>0.20993594540999999</v>
      </c>
      <c r="F20" s="264">
        <v>0.19713120859</v>
      </c>
      <c r="G20" s="264">
        <v>0.20419040462999999</v>
      </c>
      <c r="H20" s="264">
        <v>0.20310814152000001</v>
      </c>
      <c r="I20" s="264">
        <v>0.20878399466</v>
      </c>
      <c r="J20" s="264">
        <v>0.21247061990999999</v>
      </c>
      <c r="K20" s="264">
        <v>0.19625833924</v>
      </c>
      <c r="L20" s="264">
        <v>0.20622420148000001</v>
      </c>
      <c r="M20" s="264">
        <v>0.20885291617999999</v>
      </c>
      <c r="N20" s="264">
        <v>0.21574056550000001</v>
      </c>
      <c r="O20" s="264">
        <v>0.2117209364</v>
      </c>
      <c r="P20" s="264">
        <v>0.19102729241999999</v>
      </c>
      <c r="Q20" s="264">
        <v>0.20927931592999999</v>
      </c>
      <c r="R20" s="264">
        <v>0.19807651832000001</v>
      </c>
      <c r="S20" s="264">
        <v>0.20730533579999999</v>
      </c>
      <c r="T20" s="264">
        <v>0.20155497719000001</v>
      </c>
      <c r="U20" s="264">
        <v>0.21159390938</v>
      </c>
      <c r="V20" s="264">
        <v>0.21191230226999999</v>
      </c>
      <c r="W20" s="264">
        <v>0.19636306865</v>
      </c>
      <c r="X20" s="264">
        <v>0.20616374000000001</v>
      </c>
      <c r="Y20" s="264">
        <v>0.20337087717999999</v>
      </c>
      <c r="Z20" s="264">
        <v>0.21305243194000001</v>
      </c>
      <c r="AA20" s="264">
        <v>0.20816412070000001</v>
      </c>
      <c r="AB20" s="264">
        <v>0.18840797150999999</v>
      </c>
      <c r="AC20" s="264">
        <v>0.20272360951000001</v>
      </c>
      <c r="AD20" s="264">
        <v>0.19461562648</v>
      </c>
      <c r="AE20" s="264">
        <v>0.20133664516999999</v>
      </c>
      <c r="AF20" s="264">
        <v>0.19824017882</v>
      </c>
      <c r="AG20" s="264">
        <v>0.20510855403</v>
      </c>
      <c r="AH20" s="264">
        <v>0.20422951621999999</v>
      </c>
      <c r="AI20" s="264">
        <v>0.19026831038</v>
      </c>
      <c r="AJ20" s="264">
        <v>0.1993573159</v>
      </c>
      <c r="AK20" s="264">
        <v>0.19974501153999999</v>
      </c>
      <c r="AL20" s="264">
        <v>0.20907023322000001</v>
      </c>
      <c r="AM20" s="264">
        <v>0.20728665935000001</v>
      </c>
      <c r="AN20" s="264">
        <v>0.1932984854</v>
      </c>
      <c r="AO20" s="264">
        <v>0.19525317923999999</v>
      </c>
      <c r="AP20" s="264">
        <v>0.16504785826000001</v>
      </c>
      <c r="AQ20" s="264">
        <v>0.17890572083</v>
      </c>
      <c r="AR20" s="264">
        <v>0.17800466047999999</v>
      </c>
      <c r="AS20" s="264">
        <v>0.18861794459</v>
      </c>
      <c r="AT20" s="264">
        <v>0.18656396504</v>
      </c>
      <c r="AU20" s="264">
        <v>0.18431769938000001</v>
      </c>
      <c r="AV20" s="264">
        <v>0.19233310000000001</v>
      </c>
      <c r="AW20" s="264">
        <v>0.19093979999999999</v>
      </c>
      <c r="AX20" s="264">
        <v>0.19817850000000001</v>
      </c>
      <c r="AY20" s="338">
        <v>0.1975886</v>
      </c>
      <c r="AZ20" s="338">
        <v>0.18061540000000001</v>
      </c>
      <c r="BA20" s="338">
        <v>0.191638</v>
      </c>
      <c r="BB20" s="338">
        <v>0.1869644</v>
      </c>
      <c r="BC20" s="338">
        <v>0.19338859999999999</v>
      </c>
      <c r="BD20" s="338">
        <v>0.19005520000000001</v>
      </c>
      <c r="BE20" s="338">
        <v>0.20059479999999999</v>
      </c>
      <c r="BF20" s="338">
        <v>0.20005790000000001</v>
      </c>
      <c r="BG20" s="338">
        <v>0.19113869999999999</v>
      </c>
      <c r="BH20" s="338">
        <v>0.19889599999999999</v>
      </c>
      <c r="BI20" s="338">
        <v>0.19595000000000001</v>
      </c>
      <c r="BJ20" s="338">
        <v>0.2028402</v>
      </c>
      <c r="BK20" s="338">
        <v>0.2033181</v>
      </c>
      <c r="BL20" s="338">
        <v>0.1842453</v>
      </c>
      <c r="BM20" s="338">
        <v>0.19704459999999999</v>
      </c>
      <c r="BN20" s="338">
        <v>0.19195209999999999</v>
      </c>
      <c r="BO20" s="338">
        <v>0.1969716</v>
      </c>
      <c r="BP20" s="338">
        <v>0.19420090000000001</v>
      </c>
      <c r="BQ20" s="338">
        <v>0.2019533</v>
      </c>
      <c r="BR20" s="338">
        <v>0.20151430000000001</v>
      </c>
      <c r="BS20" s="338">
        <v>0.1930123</v>
      </c>
      <c r="BT20" s="338">
        <v>0.20150470000000001</v>
      </c>
      <c r="BU20" s="338">
        <v>0.1975664</v>
      </c>
      <c r="BV20" s="338">
        <v>0.20487610000000001</v>
      </c>
    </row>
    <row r="21" spans="1:74" ht="12" customHeight="1" x14ac:dyDescent="0.2">
      <c r="A21" s="552"/>
      <c r="B21" s="167" t="s">
        <v>357</v>
      </c>
      <c r="C21" s="230"/>
      <c r="D21" s="230"/>
      <c r="E21" s="230"/>
      <c r="F21" s="230"/>
      <c r="G21" s="230"/>
      <c r="H21" s="230"/>
      <c r="I21" s="230"/>
      <c r="J21" s="230"/>
      <c r="K21" s="230"/>
      <c r="L21" s="230"/>
      <c r="M21" s="230"/>
      <c r="N21" s="230"/>
      <c r="O21" s="230"/>
      <c r="P21" s="230"/>
      <c r="Q21" s="230"/>
      <c r="R21" s="230"/>
      <c r="S21" s="230"/>
      <c r="T21" s="230"/>
      <c r="U21" s="230"/>
      <c r="V21" s="230"/>
      <c r="W21" s="230"/>
      <c r="X21" s="230"/>
      <c r="Y21" s="230"/>
      <c r="Z21" s="230"/>
      <c r="AA21" s="230"/>
      <c r="AB21" s="230"/>
      <c r="AC21" s="230"/>
      <c r="AD21" s="230"/>
      <c r="AE21" s="230"/>
      <c r="AF21" s="230"/>
      <c r="AG21" s="230"/>
      <c r="AH21" s="230"/>
      <c r="AI21" s="230"/>
      <c r="AJ21" s="230"/>
      <c r="AK21" s="230"/>
      <c r="AL21" s="230"/>
      <c r="AM21" s="230"/>
      <c r="AN21" s="230"/>
      <c r="AO21" s="230"/>
      <c r="AP21" s="230"/>
      <c r="AQ21" s="230"/>
      <c r="AR21" s="230"/>
      <c r="AS21" s="230"/>
      <c r="AT21" s="230"/>
      <c r="AU21" s="230"/>
      <c r="AV21" s="230"/>
      <c r="AW21" s="230"/>
      <c r="AX21" s="230"/>
      <c r="AY21" s="339"/>
      <c r="AZ21" s="339"/>
      <c r="BA21" s="339"/>
      <c r="BB21" s="339"/>
      <c r="BC21" s="339"/>
      <c r="BD21" s="339"/>
      <c r="BE21" s="339"/>
      <c r="BF21" s="339"/>
      <c r="BG21" s="339"/>
      <c r="BH21" s="339"/>
      <c r="BI21" s="339"/>
      <c r="BJ21" s="339"/>
      <c r="BK21" s="339"/>
      <c r="BL21" s="339"/>
      <c r="BM21" s="339"/>
      <c r="BN21" s="339"/>
      <c r="BO21" s="339"/>
      <c r="BP21" s="339"/>
      <c r="BQ21" s="339"/>
      <c r="BR21" s="339"/>
      <c r="BS21" s="339"/>
      <c r="BT21" s="339"/>
      <c r="BU21" s="339"/>
      <c r="BV21" s="339"/>
    </row>
    <row r="22" spans="1:74" ht="12" customHeight="1" x14ac:dyDescent="0.2">
      <c r="A22" s="552" t="s">
        <v>64</v>
      </c>
      <c r="B22" s="553" t="s">
        <v>460</v>
      </c>
      <c r="C22" s="264">
        <v>1.6731509999999999E-3</v>
      </c>
      <c r="D22" s="264">
        <v>1.5112330000000001E-3</v>
      </c>
      <c r="E22" s="264">
        <v>1.6731509999999999E-3</v>
      </c>
      <c r="F22" s="264">
        <v>1.619178E-3</v>
      </c>
      <c r="G22" s="264">
        <v>1.6731509999999999E-3</v>
      </c>
      <c r="H22" s="264">
        <v>1.619178E-3</v>
      </c>
      <c r="I22" s="264">
        <v>1.6731509999999999E-3</v>
      </c>
      <c r="J22" s="264">
        <v>1.6731509999999999E-3</v>
      </c>
      <c r="K22" s="264">
        <v>1.619178E-3</v>
      </c>
      <c r="L22" s="264">
        <v>1.6731509999999999E-3</v>
      </c>
      <c r="M22" s="264">
        <v>1.619178E-3</v>
      </c>
      <c r="N22" s="264">
        <v>1.6731509999999999E-3</v>
      </c>
      <c r="O22" s="264">
        <v>1.6731509999999999E-3</v>
      </c>
      <c r="P22" s="264">
        <v>1.5112330000000001E-3</v>
      </c>
      <c r="Q22" s="264">
        <v>1.6731509999999999E-3</v>
      </c>
      <c r="R22" s="264">
        <v>1.619178E-3</v>
      </c>
      <c r="S22" s="264">
        <v>1.6731509999999999E-3</v>
      </c>
      <c r="T22" s="264">
        <v>1.619178E-3</v>
      </c>
      <c r="U22" s="264">
        <v>1.6731509999999999E-3</v>
      </c>
      <c r="V22" s="264">
        <v>1.6731509999999999E-3</v>
      </c>
      <c r="W22" s="264">
        <v>1.619178E-3</v>
      </c>
      <c r="X22" s="264">
        <v>1.6731509999999999E-3</v>
      </c>
      <c r="Y22" s="264">
        <v>1.619178E-3</v>
      </c>
      <c r="Z22" s="264">
        <v>1.9776070000000001E-3</v>
      </c>
      <c r="AA22" s="264">
        <v>2.0475369999999999E-3</v>
      </c>
      <c r="AB22" s="264">
        <v>1.873118E-3</v>
      </c>
      <c r="AC22" s="264">
        <v>2.0663690000000002E-3</v>
      </c>
      <c r="AD22" s="264">
        <v>1.859168E-3</v>
      </c>
      <c r="AE22" s="264">
        <v>2.0060709999999999E-3</v>
      </c>
      <c r="AF22" s="264">
        <v>1.9213349999999999E-3</v>
      </c>
      <c r="AG22" s="264">
        <v>1.970482E-3</v>
      </c>
      <c r="AH22" s="264">
        <v>1.9468599999999999E-3</v>
      </c>
      <c r="AI22" s="264">
        <v>1.8820149999999999E-3</v>
      </c>
      <c r="AJ22" s="264">
        <v>2.0129990000000001E-3</v>
      </c>
      <c r="AK22" s="264">
        <v>1.994464E-3</v>
      </c>
      <c r="AL22" s="264">
        <v>2.0529509999999999E-3</v>
      </c>
      <c r="AM22" s="264">
        <v>1.983692E-3</v>
      </c>
      <c r="AN22" s="264">
        <v>1.9261980000000001E-3</v>
      </c>
      <c r="AO22" s="264">
        <v>2.0523770000000002E-3</v>
      </c>
      <c r="AP22" s="264">
        <v>1.96575E-3</v>
      </c>
      <c r="AQ22" s="264">
        <v>2.012968E-3</v>
      </c>
      <c r="AR22" s="264">
        <v>1.9142219999999999E-3</v>
      </c>
      <c r="AS22" s="264">
        <v>1.939475E-3</v>
      </c>
      <c r="AT22" s="264">
        <v>1.9380319999999999E-3</v>
      </c>
      <c r="AU22" s="264">
        <v>1.914855E-3</v>
      </c>
      <c r="AV22" s="264">
        <v>1.9722699999999999E-3</v>
      </c>
      <c r="AW22" s="264">
        <v>1.9702500000000002E-3</v>
      </c>
      <c r="AX22" s="264">
        <v>1.9627400000000001E-3</v>
      </c>
      <c r="AY22" s="338">
        <v>1.9608300000000002E-3</v>
      </c>
      <c r="AZ22" s="338">
        <v>1.9639800000000002E-3</v>
      </c>
      <c r="BA22" s="338">
        <v>1.9559400000000002E-3</v>
      </c>
      <c r="BB22" s="338">
        <v>1.9550499999999998E-3</v>
      </c>
      <c r="BC22" s="338">
        <v>1.9497900000000001E-3</v>
      </c>
      <c r="BD22" s="338">
        <v>1.95302E-3</v>
      </c>
      <c r="BE22" s="338">
        <v>1.9542499999999998E-3</v>
      </c>
      <c r="BF22" s="338">
        <v>1.9557200000000002E-3</v>
      </c>
      <c r="BG22" s="338">
        <v>1.9594399999999998E-3</v>
      </c>
      <c r="BH22" s="338">
        <v>1.9582699999999998E-3</v>
      </c>
      <c r="BI22" s="338">
        <v>1.9571900000000001E-3</v>
      </c>
      <c r="BJ22" s="338">
        <v>1.9566800000000001E-3</v>
      </c>
      <c r="BK22" s="338">
        <v>1.9562999999999998E-3</v>
      </c>
      <c r="BL22" s="338">
        <v>1.95561E-3</v>
      </c>
      <c r="BM22" s="338">
        <v>1.9555699999999998E-3</v>
      </c>
      <c r="BN22" s="338">
        <v>1.9556199999999999E-3</v>
      </c>
      <c r="BO22" s="338">
        <v>1.9561499999999998E-3</v>
      </c>
      <c r="BP22" s="338">
        <v>1.9564399999999998E-3</v>
      </c>
      <c r="BQ22" s="338">
        <v>1.9566399999999999E-3</v>
      </c>
      <c r="BR22" s="338">
        <v>1.9567199999999999E-3</v>
      </c>
      <c r="BS22" s="338">
        <v>1.9564700000000001E-3</v>
      </c>
      <c r="BT22" s="338">
        <v>1.9563100000000002E-3</v>
      </c>
      <c r="BU22" s="338">
        <v>1.9562300000000002E-3</v>
      </c>
      <c r="BV22" s="338">
        <v>1.95619E-3</v>
      </c>
    </row>
    <row r="23" spans="1:74" ht="12" customHeight="1" x14ac:dyDescent="0.2">
      <c r="A23" s="552" t="s">
        <v>1044</v>
      </c>
      <c r="B23" s="553" t="s">
        <v>1043</v>
      </c>
      <c r="C23" s="264">
        <v>4.0953055473000001E-3</v>
      </c>
      <c r="D23" s="264">
        <v>4.5155157287E-3</v>
      </c>
      <c r="E23" s="264">
        <v>6.2248111641000003E-3</v>
      </c>
      <c r="F23" s="264">
        <v>6.8936729464999999E-3</v>
      </c>
      <c r="G23" s="264">
        <v>7.6063104180999997E-3</v>
      </c>
      <c r="H23" s="264">
        <v>7.6958399199000002E-3</v>
      </c>
      <c r="I23" s="264">
        <v>7.9478402528000008E-3</v>
      </c>
      <c r="J23" s="264">
        <v>7.746249264E-3</v>
      </c>
      <c r="K23" s="264">
        <v>6.9828412433999999E-3</v>
      </c>
      <c r="L23" s="264">
        <v>6.1970832678999999E-3</v>
      </c>
      <c r="M23" s="264">
        <v>4.9179446357999999E-3</v>
      </c>
      <c r="N23" s="264">
        <v>4.7769583456000004E-3</v>
      </c>
      <c r="O23" s="264">
        <v>5.2900142669000004E-3</v>
      </c>
      <c r="P23" s="264">
        <v>5.7866800371999998E-3</v>
      </c>
      <c r="Q23" s="264">
        <v>7.8554391304000003E-3</v>
      </c>
      <c r="R23" s="264">
        <v>8.7109590165999999E-3</v>
      </c>
      <c r="S23" s="264">
        <v>9.5445595390000002E-3</v>
      </c>
      <c r="T23" s="264">
        <v>9.6966113150000009E-3</v>
      </c>
      <c r="U23" s="264">
        <v>9.9642264721999992E-3</v>
      </c>
      <c r="V23" s="264">
        <v>9.5508648510000006E-3</v>
      </c>
      <c r="W23" s="264">
        <v>8.5424656441999997E-3</v>
      </c>
      <c r="X23" s="264">
        <v>7.5182491568000004E-3</v>
      </c>
      <c r="Y23" s="264">
        <v>5.9393611090999996E-3</v>
      </c>
      <c r="Z23" s="264">
        <v>5.5860523214999996E-3</v>
      </c>
      <c r="AA23" s="264">
        <v>5.9999280910999998E-3</v>
      </c>
      <c r="AB23" s="264">
        <v>6.4601862735000001E-3</v>
      </c>
      <c r="AC23" s="264">
        <v>8.9511378951000007E-3</v>
      </c>
      <c r="AD23" s="264">
        <v>9.8902334573E-3</v>
      </c>
      <c r="AE23" s="264">
        <v>1.063735979E-2</v>
      </c>
      <c r="AF23" s="264">
        <v>1.0755860349E-2</v>
      </c>
      <c r="AG23" s="264">
        <v>1.1296697034E-2</v>
      </c>
      <c r="AH23" s="264">
        <v>1.0747317346999999E-2</v>
      </c>
      <c r="AI23" s="264">
        <v>9.5545626955000004E-3</v>
      </c>
      <c r="AJ23" s="264">
        <v>8.4397011306000004E-3</v>
      </c>
      <c r="AK23" s="264">
        <v>6.5445231986000002E-3</v>
      </c>
      <c r="AL23" s="264">
        <v>6.2236646629999998E-3</v>
      </c>
      <c r="AM23" s="264">
        <v>7.0360227401999997E-3</v>
      </c>
      <c r="AN23" s="264">
        <v>7.9963982195999997E-3</v>
      </c>
      <c r="AO23" s="264">
        <v>1.0401611965E-2</v>
      </c>
      <c r="AP23" s="264">
        <v>1.1506994973E-2</v>
      </c>
      <c r="AQ23" s="264">
        <v>1.2635649279999999E-2</v>
      </c>
      <c r="AR23" s="264">
        <v>1.2662898626999999E-2</v>
      </c>
      <c r="AS23" s="264">
        <v>1.3254602619E-2</v>
      </c>
      <c r="AT23" s="264">
        <v>1.2725856183E-2</v>
      </c>
      <c r="AU23" s="264">
        <v>1.1272599866E-2</v>
      </c>
      <c r="AV23" s="264">
        <v>9.7528954931999992E-3</v>
      </c>
      <c r="AW23" s="264">
        <v>7.7167099999999999E-3</v>
      </c>
      <c r="AX23" s="264">
        <v>7.3657799999999997E-3</v>
      </c>
      <c r="AY23" s="338">
        <v>7.9195700000000008E-3</v>
      </c>
      <c r="AZ23" s="338">
        <v>8.7529900000000004E-3</v>
      </c>
      <c r="BA23" s="338">
        <v>1.1731200000000001E-2</v>
      </c>
      <c r="BB23" s="338">
        <v>1.28874E-2</v>
      </c>
      <c r="BC23" s="338">
        <v>1.4072599999999999E-2</v>
      </c>
      <c r="BD23" s="338">
        <v>1.4147699999999999E-2</v>
      </c>
      <c r="BE23" s="338">
        <v>1.46777E-2</v>
      </c>
      <c r="BF23" s="338">
        <v>1.4112400000000001E-2</v>
      </c>
      <c r="BG23" s="338">
        <v>1.26994E-2</v>
      </c>
      <c r="BH23" s="338">
        <v>1.12786E-2</v>
      </c>
      <c r="BI23" s="338">
        <v>9.0027000000000006E-3</v>
      </c>
      <c r="BJ23" s="338">
        <v>8.5728699999999998E-3</v>
      </c>
      <c r="BK23" s="338">
        <v>9.1828900000000008E-3</v>
      </c>
      <c r="BL23" s="338">
        <v>1.0110299999999999E-2</v>
      </c>
      <c r="BM23" s="338">
        <v>1.34983E-2</v>
      </c>
      <c r="BN23" s="338">
        <v>1.47695E-2</v>
      </c>
      <c r="BO23" s="338">
        <v>1.60679E-2</v>
      </c>
      <c r="BP23" s="338">
        <v>1.6095999999999999E-2</v>
      </c>
      <c r="BQ23" s="338">
        <v>1.66111E-2</v>
      </c>
      <c r="BR23" s="338">
        <v>1.5871799999999998E-2</v>
      </c>
      <c r="BS23" s="338">
        <v>1.41949E-2</v>
      </c>
      <c r="BT23" s="338">
        <v>1.2548399999999999E-2</v>
      </c>
      <c r="BU23" s="338">
        <v>9.9534500000000008E-3</v>
      </c>
      <c r="BV23" s="338">
        <v>9.4358199999999993E-3</v>
      </c>
    </row>
    <row r="24" spans="1:74" ht="12" customHeight="1" x14ac:dyDescent="0.2">
      <c r="A24" s="518" t="s">
        <v>843</v>
      </c>
      <c r="B24" s="553" t="s">
        <v>830</v>
      </c>
      <c r="C24" s="264">
        <v>4.28686E-3</v>
      </c>
      <c r="D24" s="264">
        <v>3.79196E-3</v>
      </c>
      <c r="E24" s="264">
        <v>4.0063E-3</v>
      </c>
      <c r="F24" s="264">
        <v>3.8939600000000001E-3</v>
      </c>
      <c r="G24" s="264">
        <v>4.0485900000000003E-3</v>
      </c>
      <c r="H24" s="264">
        <v>3.9549399999999997E-3</v>
      </c>
      <c r="I24" s="264">
        <v>4.0954399999999997E-3</v>
      </c>
      <c r="J24" s="264">
        <v>4.1099700000000001E-3</v>
      </c>
      <c r="K24" s="264">
        <v>3.6791599999999999E-3</v>
      </c>
      <c r="L24" s="264">
        <v>3.6778599999999998E-3</v>
      </c>
      <c r="M24" s="264">
        <v>3.9069700000000001E-3</v>
      </c>
      <c r="N24" s="264">
        <v>4.0543200000000001E-3</v>
      </c>
      <c r="O24" s="264">
        <v>3.9872400000000004E-3</v>
      </c>
      <c r="P24" s="264">
        <v>3.7086100000000002E-3</v>
      </c>
      <c r="Q24" s="264">
        <v>3.98657E-3</v>
      </c>
      <c r="R24" s="264">
        <v>3.89851E-3</v>
      </c>
      <c r="S24" s="264">
        <v>4.0406299999999999E-3</v>
      </c>
      <c r="T24" s="264">
        <v>3.9206400000000004E-3</v>
      </c>
      <c r="U24" s="264">
        <v>3.9728799999999998E-3</v>
      </c>
      <c r="V24" s="264">
        <v>4.0492100000000001E-3</v>
      </c>
      <c r="W24" s="264">
        <v>3.6016199999999998E-3</v>
      </c>
      <c r="X24" s="264">
        <v>3.8679299999999999E-3</v>
      </c>
      <c r="Y24" s="264">
        <v>3.87645E-3</v>
      </c>
      <c r="Z24" s="264">
        <v>4.0135199999999996E-3</v>
      </c>
      <c r="AA24" s="264">
        <v>3.7250299999999998E-3</v>
      </c>
      <c r="AB24" s="264">
        <v>3.24954E-3</v>
      </c>
      <c r="AC24" s="264">
        <v>3.4652799999999998E-3</v>
      </c>
      <c r="AD24" s="264">
        <v>3.0135600000000002E-3</v>
      </c>
      <c r="AE24" s="264">
        <v>2.9332400000000002E-3</v>
      </c>
      <c r="AF24" s="264">
        <v>3.2885599999999998E-3</v>
      </c>
      <c r="AG24" s="264">
        <v>3.1890999999999998E-3</v>
      </c>
      <c r="AH24" s="264">
        <v>3.3472900000000002E-3</v>
      </c>
      <c r="AI24" s="264">
        <v>3.2066199999999999E-3</v>
      </c>
      <c r="AJ24" s="264">
        <v>3.1792700000000001E-3</v>
      </c>
      <c r="AK24" s="264">
        <v>3.11524E-3</v>
      </c>
      <c r="AL24" s="264">
        <v>3.3277200000000002E-3</v>
      </c>
      <c r="AM24" s="264">
        <v>3.2870199999999999E-3</v>
      </c>
      <c r="AN24" s="264">
        <v>3.0138999999999999E-3</v>
      </c>
      <c r="AO24" s="264">
        <v>3.2601599999999998E-3</v>
      </c>
      <c r="AP24" s="264">
        <v>2.78167E-3</v>
      </c>
      <c r="AQ24" s="264">
        <v>2.8947600000000001E-3</v>
      </c>
      <c r="AR24" s="264">
        <v>2.8206500000000001E-3</v>
      </c>
      <c r="AS24" s="264">
        <v>3.0129599999999999E-3</v>
      </c>
      <c r="AT24" s="264">
        <v>3.00082E-3</v>
      </c>
      <c r="AU24" s="264">
        <v>2.8085900000000001E-3</v>
      </c>
      <c r="AV24" s="264">
        <v>2.9026799999999999E-3</v>
      </c>
      <c r="AW24" s="264">
        <v>3.02257E-3</v>
      </c>
      <c r="AX24" s="264">
        <v>3.1963199999999999E-3</v>
      </c>
      <c r="AY24" s="338">
        <v>3.1145999999999999E-3</v>
      </c>
      <c r="AZ24" s="338">
        <v>2.7992199999999998E-3</v>
      </c>
      <c r="BA24" s="338">
        <v>3.1576299999999998E-3</v>
      </c>
      <c r="BB24" s="338">
        <v>2.8754200000000001E-3</v>
      </c>
      <c r="BC24" s="338">
        <v>3.0272900000000002E-3</v>
      </c>
      <c r="BD24" s="338">
        <v>2.8463799999999999E-3</v>
      </c>
      <c r="BE24" s="338">
        <v>3.0266199999999998E-3</v>
      </c>
      <c r="BF24" s="338">
        <v>3.01805E-3</v>
      </c>
      <c r="BG24" s="338">
        <v>2.8401899999999998E-3</v>
      </c>
      <c r="BH24" s="338">
        <v>2.8627599999999998E-3</v>
      </c>
      <c r="BI24" s="338">
        <v>2.9942900000000001E-3</v>
      </c>
      <c r="BJ24" s="338">
        <v>3.1720199999999998E-3</v>
      </c>
      <c r="BK24" s="338">
        <v>3.1001000000000002E-3</v>
      </c>
      <c r="BL24" s="338">
        <v>2.79846E-3</v>
      </c>
      <c r="BM24" s="338">
        <v>3.16687E-3</v>
      </c>
      <c r="BN24" s="338">
        <v>2.8929099999999998E-3</v>
      </c>
      <c r="BO24" s="338">
        <v>3.0391699999999999E-3</v>
      </c>
      <c r="BP24" s="338">
        <v>2.8479E-3</v>
      </c>
      <c r="BQ24" s="338">
        <v>3.0261799999999998E-3</v>
      </c>
      <c r="BR24" s="338">
        <v>3.0164200000000001E-3</v>
      </c>
      <c r="BS24" s="338">
        <v>2.83717E-3</v>
      </c>
      <c r="BT24" s="338">
        <v>2.85695E-3</v>
      </c>
      <c r="BU24" s="338">
        <v>2.9910599999999998E-3</v>
      </c>
      <c r="BV24" s="338">
        <v>3.17082E-3</v>
      </c>
    </row>
    <row r="25" spans="1:74" ht="12" customHeight="1" x14ac:dyDescent="0.2">
      <c r="A25" s="518" t="s">
        <v>21</v>
      </c>
      <c r="B25" s="553" t="s">
        <v>1046</v>
      </c>
      <c r="C25" s="264">
        <v>7.2692310000000001E-3</v>
      </c>
      <c r="D25" s="264">
        <v>6.5207219999999996E-3</v>
      </c>
      <c r="E25" s="264">
        <v>7.0128710000000004E-3</v>
      </c>
      <c r="F25" s="264">
        <v>6.8007650000000003E-3</v>
      </c>
      <c r="G25" s="264">
        <v>7.0318510000000004E-3</v>
      </c>
      <c r="H25" s="264">
        <v>6.8322649999999997E-3</v>
      </c>
      <c r="I25" s="264">
        <v>7.0834909999999999E-3</v>
      </c>
      <c r="J25" s="264">
        <v>7.0936710000000002E-3</v>
      </c>
      <c r="K25" s="264">
        <v>6.7210949999999998E-3</v>
      </c>
      <c r="L25" s="264">
        <v>7.1227210000000003E-3</v>
      </c>
      <c r="M25" s="264">
        <v>6.9863750000000004E-3</v>
      </c>
      <c r="N25" s="264">
        <v>7.2544510000000003E-3</v>
      </c>
      <c r="O25" s="264">
        <v>7.204691E-3</v>
      </c>
      <c r="P25" s="264">
        <v>6.5567719999999998E-3</v>
      </c>
      <c r="Q25" s="264">
        <v>7.2165709999999997E-3</v>
      </c>
      <c r="R25" s="264">
        <v>6.8282450000000001E-3</v>
      </c>
      <c r="S25" s="264">
        <v>7.0389909999999997E-3</v>
      </c>
      <c r="T25" s="264">
        <v>6.9274749999999998E-3</v>
      </c>
      <c r="U25" s="264">
        <v>7.1290609999999999E-3</v>
      </c>
      <c r="V25" s="264">
        <v>7.1742309999999997E-3</v>
      </c>
      <c r="W25" s="264">
        <v>6.8606650000000002E-3</v>
      </c>
      <c r="X25" s="264">
        <v>7.0437310000000001E-3</v>
      </c>
      <c r="Y25" s="264">
        <v>6.8354649999999998E-3</v>
      </c>
      <c r="Z25" s="264">
        <v>7.2573710000000003E-3</v>
      </c>
      <c r="AA25" s="264">
        <v>7.2840309999999998E-3</v>
      </c>
      <c r="AB25" s="264">
        <v>6.5759920000000001E-3</v>
      </c>
      <c r="AC25" s="264">
        <v>7.1960909999999999E-3</v>
      </c>
      <c r="AD25" s="264">
        <v>6.8399749999999999E-3</v>
      </c>
      <c r="AE25" s="264">
        <v>7.0620309999999999E-3</v>
      </c>
      <c r="AF25" s="264">
        <v>6.8451049999999998E-3</v>
      </c>
      <c r="AG25" s="264">
        <v>7.1928110000000003E-3</v>
      </c>
      <c r="AH25" s="264">
        <v>7.1488810000000002E-3</v>
      </c>
      <c r="AI25" s="264">
        <v>6.9180550000000002E-3</v>
      </c>
      <c r="AJ25" s="264">
        <v>7.1521709999999997E-3</v>
      </c>
      <c r="AK25" s="264">
        <v>6.9489349999999998E-3</v>
      </c>
      <c r="AL25" s="264">
        <v>7.1349409999999997E-3</v>
      </c>
      <c r="AM25" s="264">
        <v>7.2019670000000001E-3</v>
      </c>
      <c r="AN25" s="264">
        <v>6.7340439999999998E-3</v>
      </c>
      <c r="AO25" s="264">
        <v>7.0548670000000003E-3</v>
      </c>
      <c r="AP25" s="264">
        <v>6.7002809999999998E-3</v>
      </c>
      <c r="AQ25" s="264">
        <v>7.0208570000000001E-3</v>
      </c>
      <c r="AR25" s="264">
        <v>6.9029310000000002E-3</v>
      </c>
      <c r="AS25" s="264">
        <v>7.0088069999999997E-3</v>
      </c>
      <c r="AT25" s="264">
        <v>7.0035269999999998E-3</v>
      </c>
      <c r="AU25" s="264">
        <v>6.6648610000000002E-3</v>
      </c>
      <c r="AV25" s="264">
        <v>6.9372100000000001E-3</v>
      </c>
      <c r="AW25" s="264">
        <v>6.7562899999999999E-3</v>
      </c>
      <c r="AX25" s="264">
        <v>6.9532300000000003E-3</v>
      </c>
      <c r="AY25" s="338">
        <v>7.0187399999999999E-3</v>
      </c>
      <c r="AZ25" s="338">
        <v>6.4950099999999998E-3</v>
      </c>
      <c r="BA25" s="338">
        <v>6.8557699999999997E-3</v>
      </c>
      <c r="BB25" s="338">
        <v>6.4796799999999998E-3</v>
      </c>
      <c r="BC25" s="338">
        <v>6.8125800000000004E-3</v>
      </c>
      <c r="BD25" s="338">
        <v>6.7228399999999999E-3</v>
      </c>
      <c r="BE25" s="338">
        <v>7.1556199999999997E-3</v>
      </c>
      <c r="BF25" s="338">
        <v>7.1953399999999997E-3</v>
      </c>
      <c r="BG25" s="338">
        <v>6.7145E-3</v>
      </c>
      <c r="BH25" s="338">
        <v>7.0790499999999999E-3</v>
      </c>
      <c r="BI25" s="338">
        <v>6.6948299999999997E-3</v>
      </c>
      <c r="BJ25" s="338">
        <v>6.9016499999999996E-3</v>
      </c>
      <c r="BK25" s="338">
        <v>6.95855E-3</v>
      </c>
      <c r="BL25" s="338">
        <v>6.4622799999999999E-3</v>
      </c>
      <c r="BM25" s="338">
        <v>6.8398699999999996E-3</v>
      </c>
      <c r="BN25" s="338">
        <v>6.47907E-3</v>
      </c>
      <c r="BO25" s="338">
        <v>6.8187600000000001E-3</v>
      </c>
      <c r="BP25" s="338">
        <v>6.7547299999999996E-3</v>
      </c>
      <c r="BQ25" s="338">
        <v>7.1932400000000001E-3</v>
      </c>
      <c r="BR25" s="338">
        <v>7.2039699999999996E-3</v>
      </c>
      <c r="BS25" s="338">
        <v>6.7148099999999999E-3</v>
      </c>
      <c r="BT25" s="338">
        <v>7.06136E-3</v>
      </c>
      <c r="BU25" s="338">
        <v>6.6882E-3</v>
      </c>
      <c r="BV25" s="338">
        <v>6.8982699999999997E-3</v>
      </c>
    </row>
    <row r="26" spans="1:74" ht="12" customHeight="1" x14ac:dyDescent="0.2">
      <c r="A26" s="552" t="s">
        <v>224</v>
      </c>
      <c r="B26" s="553" t="s">
        <v>355</v>
      </c>
      <c r="C26" s="264">
        <v>1.9484330715000001E-2</v>
      </c>
      <c r="D26" s="264">
        <v>1.8346705227E-2</v>
      </c>
      <c r="E26" s="264">
        <v>2.1212199268000002E-2</v>
      </c>
      <c r="F26" s="264">
        <v>2.1476538864999999E-2</v>
      </c>
      <c r="G26" s="264">
        <v>2.2777358022E-2</v>
      </c>
      <c r="H26" s="264">
        <v>2.2492162890999999E-2</v>
      </c>
      <c r="I26" s="264">
        <v>2.3131218273E-2</v>
      </c>
      <c r="J26" s="264">
        <v>2.3007101859000002E-2</v>
      </c>
      <c r="K26" s="264">
        <v>2.1219037183E-2</v>
      </c>
      <c r="L26" s="264">
        <v>2.0940256833E-2</v>
      </c>
      <c r="M26" s="264">
        <v>1.9668393007999999E-2</v>
      </c>
      <c r="N26" s="264">
        <v>2.0008735234999998E-2</v>
      </c>
      <c r="O26" s="264">
        <v>2.0445255145000001E-2</v>
      </c>
      <c r="P26" s="264">
        <v>1.9538603493E-2</v>
      </c>
      <c r="Q26" s="264">
        <v>2.3028829143000001E-2</v>
      </c>
      <c r="R26" s="264">
        <v>2.3238345543E-2</v>
      </c>
      <c r="S26" s="264">
        <v>2.4794487887000002E-2</v>
      </c>
      <c r="T26" s="264">
        <v>2.4503300919E-2</v>
      </c>
      <c r="U26" s="264">
        <v>2.5137919814000001E-2</v>
      </c>
      <c r="V26" s="264">
        <v>2.4900238368E-2</v>
      </c>
      <c r="W26" s="264">
        <v>2.273646847E-2</v>
      </c>
      <c r="X26" s="264">
        <v>2.2405776204E-2</v>
      </c>
      <c r="Y26" s="264">
        <v>2.0508493844000001E-2</v>
      </c>
      <c r="Z26" s="264">
        <v>2.1126282430000001E-2</v>
      </c>
      <c r="AA26" s="264">
        <v>2.1164328093E-2</v>
      </c>
      <c r="AB26" s="264">
        <v>2.0276773721000001E-2</v>
      </c>
      <c r="AC26" s="264">
        <v>2.3934814589999999E-2</v>
      </c>
      <c r="AD26" s="264">
        <v>2.3827582824999999E-2</v>
      </c>
      <c r="AE26" s="264">
        <v>2.5090504311E-2</v>
      </c>
      <c r="AF26" s="264">
        <v>2.5172207384999999E-2</v>
      </c>
      <c r="AG26" s="264">
        <v>2.5997539308000001E-2</v>
      </c>
      <c r="AH26" s="264">
        <v>2.5513079377000002E-2</v>
      </c>
      <c r="AI26" s="264">
        <v>2.3710616635000001E-2</v>
      </c>
      <c r="AJ26" s="264">
        <v>2.3106015297000002E-2</v>
      </c>
      <c r="AK26" s="264">
        <v>2.0885818146999999E-2</v>
      </c>
      <c r="AL26" s="264">
        <v>2.1021636440000002E-2</v>
      </c>
      <c r="AM26" s="264">
        <v>2.1739567681999999E-2</v>
      </c>
      <c r="AN26" s="264">
        <v>2.1724072872999999E-2</v>
      </c>
      <c r="AO26" s="264">
        <v>2.4629289823E-2</v>
      </c>
      <c r="AP26" s="264">
        <v>2.4263653358999999E-2</v>
      </c>
      <c r="AQ26" s="264">
        <v>2.6495470978999999E-2</v>
      </c>
      <c r="AR26" s="264">
        <v>2.6458209555999999E-2</v>
      </c>
      <c r="AS26" s="264">
        <v>2.7407882989000001E-2</v>
      </c>
      <c r="AT26" s="264">
        <v>2.6772844957999999E-2</v>
      </c>
      <c r="AU26" s="264">
        <v>2.4731037293999999E-2</v>
      </c>
      <c r="AV26" s="264">
        <v>2.3558099999999998E-2</v>
      </c>
      <c r="AW26" s="264">
        <v>2.15499E-2</v>
      </c>
      <c r="AX26" s="264">
        <v>2.1530299999999999E-2</v>
      </c>
      <c r="AY26" s="338">
        <v>2.2033500000000001E-2</v>
      </c>
      <c r="AZ26" s="338">
        <v>2.19233E-2</v>
      </c>
      <c r="BA26" s="338">
        <v>2.5761200000000001E-2</v>
      </c>
      <c r="BB26" s="338">
        <v>2.6225700000000001E-2</v>
      </c>
      <c r="BC26" s="338">
        <v>2.81322E-2</v>
      </c>
      <c r="BD26" s="338">
        <v>2.7874800000000002E-2</v>
      </c>
      <c r="BE26" s="338">
        <v>2.91013E-2</v>
      </c>
      <c r="BF26" s="338">
        <v>2.85854E-2</v>
      </c>
      <c r="BG26" s="338">
        <v>2.6320699999999999E-2</v>
      </c>
      <c r="BH26" s="338">
        <v>2.5377500000000001E-2</v>
      </c>
      <c r="BI26" s="338">
        <v>2.2789E-2</v>
      </c>
      <c r="BJ26" s="338">
        <v>2.2755500000000001E-2</v>
      </c>
      <c r="BK26" s="338">
        <v>2.32944E-2</v>
      </c>
      <c r="BL26" s="338">
        <v>2.3341500000000001E-2</v>
      </c>
      <c r="BM26" s="338">
        <v>2.7647999999999999E-2</v>
      </c>
      <c r="BN26" s="338">
        <v>2.8252099999999999E-2</v>
      </c>
      <c r="BO26" s="338">
        <v>3.0237300000000002E-2</v>
      </c>
      <c r="BP26" s="338">
        <v>2.9978600000000001E-2</v>
      </c>
      <c r="BQ26" s="338">
        <v>3.1091199999999999E-2</v>
      </c>
      <c r="BR26" s="338">
        <v>3.0367100000000001E-2</v>
      </c>
      <c r="BS26" s="338">
        <v>2.7840699999999999E-2</v>
      </c>
      <c r="BT26" s="338">
        <v>2.6678899999999998E-2</v>
      </c>
      <c r="BU26" s="338">
        <v>2.37529E-2</v>
      </c>
      <c r="BV26" s="338">
        <v>2.3652800000000002E-2</v>
      </c>
    </row>
    <row r="27" spans="1:74" ht="12" customHeight="1" x14ac:dyDescent="0.2">
      <c r="A27" s="552"/>
      <c r="B27" s="167" t="s">
        <v>358</v>
      </c>
      <c r="C27" s="230"/>
      <c r="D27" s="230"/>
      <c r="E27" s="230"/>
      <c r="F27" s="230"/>
      <c r="G27" s="230"/>
      <c r="H27" s="230"/>
      <c r="I27" s="230"/>
      <c r="J27" s="230"/>
      <c r="K27" s="230"/>
      <c r="L27" s="230"/>
      <c r="M27" s="230"/>
      <c r="N27" s="230"/>
      <c r="O27" s="230"/>
      <c r="P27" s="230"/>
      <c r="Q27" s="230"/>
      <c r="R27" s="230"/>
      <c r="S27" s="230"/>
      <c r="T27" s="230"/>
      <c r="U27" s="230"/>
      <c r="V27" s="230"/>
      <c r="W27" s="230"/>
      <c r="X27" s="230"/>
      <c r="Y27" s="230"/>
      <c r="Z27" s="230"/>
      <c r="AA27" s="230"/>
      <c r="AB27" s="230"/>
      <c r="AC27" s="230"/>
      <c r="AD27" s="230"/>
      <c r="AE27" s="230"/>
      <c r="AF27" s="230"/>
      <c r="AG27" s="230"/>
      <c r="AH27" s="230"/>
      <c r="AI27" s="230"/>
      <c r="AJ27" s="230"/>
      <c r="AK27" s="230"/>
      <c r="AL27" s="230"/>
      <c r="AM27" s="230"/>
      <c r="AN27" s="230"/>
      <c r="AO27" s="230"/>
      <c r="AP27" s="230"/>
      <c r="AQ27" s="230"/>
      <c r="AR27" s="230"/>
      <c r="AS27" s="230"/>
      <c r="AT27" s="230"/>
      <c r="AU27" s="230"/>
      <c r="AV27" s="230"/>
      <c r="AW27" s="230"/>
      <c r="AX27" s="230"/>
      <c r="AY27" s="339"/>
      <c r="AZ27" s="339"/>
      <c r="BA27" s="339"/>
      <c r="BB27" s="339"/>
      <c r="BC27" s="339"/>
      <c r="BD27" s="339"/>
      <c r="BE27" s="339"/>
      <c r="BF27" s="339"/>
      <c r="BG27" s="339"/>
      <c r="BH27" s="339"/>
      <c r="BI27" s="339"/>
      <c r="BJ27" s="339"/>
      <c r="BK27" s="339"/>
      <c r="BL27" s="339"/>
      <c r="BM27" s="339"/>
      <c r="BN27" s="339"/>
      <c r="BO27" s="339"/>
      <c r="BP27" s="339"/>
      <c r="BQ27" s="339"/>
      <c r="BR27" s="339"/>
      <c r="BS27" s="339"/>
      <c r="BT27" s="339"/>
      <c r="BU27" s="339"/>
      <c r="BV27" s="339"/>
    </row>
    <row r="28" spans="1:74" ht="12" customHeight="1" x14ac:dyDescent="0.2">
      <c r="A28" s="552" t="s">
        <v>613</v>
      </c>
      <c r="B28" s="553" t="s">
        <v>460</v>
      </c>
      <c r="C28" s="264">
        <v>3.3632879999999999E-3</v>
      </c>
      <c r="D28" s="264">
        <v>3.0378079999999999E-3</v>
      </c>
      <c r="E28" s="264">
        <v>3.3632879999999999E-3</v>
      </c>
      <c r="F28" s="264">
        <v>3.254795E-3</v>
      </c>
      <c r="G28" s="264">
        <v>3.3632879999999999E-3</v>
      </c>
      <c r="H28" s="264">
        <v>3.254795E-3</v>
      </c>
      <c r="I28" s="264">
        <v>3.3632879999999999E-3</v>
      </c>
      <c r="J28" s="264">
        <v>3.3632879999999999E-3</v>
      </c>
      <c r="K28" s="264">
        <v>3.254795E-3</v>
      </c>
      <c r="L28" s="264">
        <v>3.3632879999999999E-3</v>
      </c>
      <c r="M28" s="264">
        <v>3.254795E-3</v>
      </c>
      <c r="N28" s="264">
        <v>3.3632879999999999E-3</v>
      </c>
      <c r="O28" s="264">
        <v>3.3632879999999999E-3</v>
      </c>
      <c r="P28" s="264">
        <v>3.0378079999999999E-3</v>
      </c>
      <c r="Q28" s="264">
        <v>3.3632879999999999E-3</v>
      </c>
      <c r="R28" s="264">
        <v>3.254795E-3</v>
      </c>
      <c r="S28" s="264">
        <v>3.3632879999999999E-3</v>
      </c>
      <c r="T28" s="264">
        <v>3.254795E-3</v>
      </c>
      <c r="U28" s="264">
        <v>3.3632879999999999E-3</v>
      </c>
      <c r="V28" s="264">
        <v>3.3632879999999999E-3</v>
      </c>
      <c r="W28" s="264">
        <v>3.254795E-3</v>
      </c>
      <c r="X28" s="264">
        <v>3.3632879999999999E-3</v>
      </c>
      <c r="Y28" s="264">
        <v>3.254795E-3</v>
      </c>
      <c r="Z28" s="264">
        <v>3.3632879999999999E-3</v>
      </c>
      <c r="AA28" s="264">
        <v>3.3632879999999999E-3</v>
      </c>
      <c r="AB28" s="264">
        <v>3.0378079999999999E-3</v>
      </c>
      <c r="AC28" s="264">
        <v>3.3632879999999999E-3</v>
      </c>
      <c r="AD28" s="264">
        <v>3.254795E-3</v>
      </c>
      <c r="AE28" s="264">
        <v>3.3632879999999999E-3</v>
      </c>
      <c r="AF28" s="264">
        <v>3.254795E-3</v>
      </c>
      <c r="AG28" s="264">
        <v>3.3632879999999999E-3</v>
      </c>
      <c r="AH28" s="264">
        <v>3.3632879999999999E-3</v>
      </c>
      <c r="AI28" s="264">
        <v>3.254795E-3</v>
      </c>
      <c r="AJ28" s="264">
        <v>3.3632879999999999E-3</v>
      </c>
      <c r="AK28" s="264">
        <v>3.254795E-3</v>
      </c>
      <c r="AL28" s="264">
        <v>3.3632879999999999E-3</v>
      </c>
      <c r="AM28" s="264">
        <v>3.3540979999999998E-3</v>
      </c>
      <c r="AN28" s="264">
        <v>3.1377050000000002E-3</v>
      </c>
      <c r="AO28" s="264">
        <v>3.3540979999999998E-3</v>
      </c>
      <c r="AP28" s="264">
        <v>3.2459020000000002E-3</v>
      </c>
      <c r="AQ28" s="264">
        <v>3.3540979999999998E-3</v>
      </c>
      <c r="AR28" s="264">
        <v>3.2459020000000002E-3</v>
      </c>
      <c r="AS28" s="264">
        <v>3.3540979999999998E-3</v>
      </c>
      <c r="AT28" s="264">
        <v>3.3540979999999998E-3</v>
      </c>
      <c r="AU28" s="264">
        <v>3.2459020000000002E-3</v>
      </c>
      <c r="AV28" s="264">
        <v>3.3632900000000001E-3</v>
      </c>
      <c r="AW28" s="264">
        <v>3.2548E-3</v>
      </c>
      <c r="AX28" s="264">
        <v>3.3632900000000001E-3</v>
      </c>
      <c r="AY28" s="338">
        <v>3.3541000000000001E-3</v>
      </c>
      <c r="AZ28" s="338">
        <v>3.1377100000000002E-3</v>
      </c>
      <c r="BA28" s="338">
        <v>3.3541000000000001E-3</v>
      </c>
      <c r="BB28" s="338">
        <v>3.2458999999999999E-3</v>
      </c>
      <c r="BC28" s="338">
        <v>3.3541000000000001E-3</v>
      </c>
      <c r="BD28" s="338">
        <v>3.2458999999999999E-3</v>
      </c>
      <c r="BE28" s="338">
        <v>3.3541000000000001E-3</v>
      </c>
      <c r="BF28" s="338">
        <v>3.3541000000000001E-3</v>
      </c>
      <c r="BG28" s="338">
        <v>3.2458999999999999E-3</v>
      </c>
      <c r="BH28" s="338">
        <v>3.3632900000000001E-3</v>
      </c>
      <c r="BI28" s="338">
        <v>3.2548E-3</v>
      </c>
      <c r="BJ28" s="338">
        <v>3.3632900000000001E-3</v>
      </c>
      <c r="BK28" s="338">
        <v>3.3541000000000001E-3</v>
      </c>
      <c r="BL28" s="338">
        <v>3.1377100000000002E-3</v>
      </c>
      <c r="BM28" s="338">
        <v>3.3541000000000001E-3</v>
      </c>
      <c r="BN28" s="338">
        <v>3.2458999999999999E-3</v>
      </c>
      <c r="BO28" s="338">
        <v>3.3541000000000001E-3</v>
      </c>
      <c r="BP28" s="338">
        <v>3.2458999999999999E-3</v>
      </c>
      <c r="BQ28" s="338">
        <v>3.3541000000000001E-3</v>
      </c>
      <c r="BR28" s="338">
        <v>3.3541000000000001E-3</v>
      </c>
      <c r="BS28" s="338">
        <v>3.2458999999999999E-3</v>
      </c>
      <c r="BT28" s="338">
        <v>3.3632900000000001E-3</v>
      </c>
      <c r="BU28" s="338">
        <v>3.2548E-3</v>
      </c>
      <c r="BV28" s="338">
        <v>3.3632900000000001E-3</v>
      </c>
    </row>
    <row r="29" spans="1:74" ht="12" customHeight="1" x14ac:dyDescent="0.2">
      <c r="A29" s="552" t="s">
        <v>22</v>
      </c>
      <c r="B29" s="553" t="s">
        <v>1048</v>
      </c>
      <c r="C29" s="264">
        <v>9.8586990000000003E-3</v>
      </c>
      <c r="D29" s="264">
        <v>1.1030987000000001E-2</v>
      </c>
      <c r="E29" s="264">
        <v>1.5919237999999999E-2</v>
      </c>
      <c r="F29" s="264">
        <v>1.7781001000000001E-2</v>
      </c>
      <c r="G29" s="264">
        <v>1.9613618999999999E-2</v>
      </c>
      <c r="H29" s="264">
        <v>2.0283011E-2</v>
      </c>
      <c r="I29" s="264">
        <v>2.0706612999999999E-2</v>
      </c>
      <c r="J29" s="264">
        <v>2.0052555E-2</v>
      </c>
      <c r="K29" s="264">
        <v>1.7956842000000001E-2</v>
      </c>
      <c r="L29" s="264">
        <v>1.6059308000000001E-2</v>
      </c>
      <c r="M29" s="264">
        <v>1.2564278999999999E-2</v>
      </c>
      <c r="N29" s="264">
        <v>1.1747469999999999E-2</v>
      </c>
      <c r="O29" s="264">
        <v>1.1972806000000001E-2</v>
      </c>
      <c r="P29" s="264">
        <v>1.3081953E-2</v>
      </c>
      <c r="Q29" s="264">
        <v>1.8083657999999999E-2</v>
      </c>
      <c r="R29" s="264">
        <v>2.0571895E-2</v>
      </c>
      <c r="S29" s="264">
        <v>2.2635635000000001E-2</v>
      </c>
      <c r="T29" s="264">
        <v>2.3063552000000001E-2</v>
      </c>
      <c r="U29" s="264">
        <v>2.3673037000000001E-2</v>
      </c>
      <c r="V29" s="264">
        <v>2.2682058000000001E-2</v>
      </c>
      <c r="W29" s="264">
        <v>1.9944177E-2</v>
      </c>
      <c r="X29" s="264">
        <v>1.7918470999999998E-2</v>
      </c>
      <c r="Y29" s="264">
        <v>1.4313230999999999E-2</v>
      </c>
      <c r="Z29" s="264">
        <v>1.3303850000000001E-2</v>
      </c>
      <c r="AA29" s="264">
        <v>1.3454369000000001E-2</v>
      </c>
      <c r="AB29" s="264">
        <v>1.4625342E-2</v>
      </c>
      <c r="AC29" s="264">
        <v>2.0894702000000001E-2</v>
      </c>
      <c r="AD29" s="264">
        <v>2.3377344000000001E-2</v>
      </c>
      <c r="AE29" s="264">
        <v>2.5688290999999999E-2</v>
      </c>
      <c r="AF29" s="264">
        <v>2.6201335999999999E-2</v>
      </c>
      <c r="AG29" s="264">
        <v>2.7323838E-2</v>
      </c>
      <c r="AH29" s="264">
        <v>2.6297199E-2</v>
      </c>
      <c r="AI29" s="264">
        <v>2.3259002000000001E-2</v>
      </c>
      <c r="AJ29" s="264">
        <v>2.0480943000000001E-2</v>
      </c>
      <c r="AK29" s="264">
        <v>1.6204413000000001E-2</v>
      </c>
      <c r="AL29" s="264">
        <v>1.4641873E-2</v>
      </c>
      <c r="AM29" s="264">
        <v>1.5937155000000001E-2</v>
      </c>
      <c r="AN29" s="264">
        <v>1.7952394E-2</v>
      </c>
      <c r="AO29" s="264">
        <v>2.3771118000000001E-2</v>
      </c>
      <c r="AP29" s="264">
        <v>2.6731729999999999E-2</v>
      </c>
      <c r="AQ29" s="264">
        <v>2.9984711000000001E-2</v>
      </c>
      <c r="AR29" s="264">
        <v>3.0094168000000001E-2</v>
      </c>
      <c r="AS29" s="264">
        <v>3.1093085999999999E-2</v>
      </c>
      <c r="AT29" s="264">
        <v>2.9547345999999999E-2</v>
      </c>
      <c r="AU29" s="264">
        <v>2.6114183999999999E-2</v>
      </c>
      <c r="AV29" s="264">
        <v>2.4496799999999999E-2</v>
      </c>
      <c r="AW29" s="264">
        <v>1.9490799999999999E-2</v>
      </c>
      <c r="AX29" s="264">
        <v>1.7764599999999998E-2</v>
      </c>
      <c r="AY29" s="338">
        <v>1.8223E-2</v>
      </c>
      <c r="AZ29" s="338">
        <v>2.0094299999999999E-2</v>
      </c>
      <c r="BA29" s="338">
        <v>2.7961199999999999E-2</v>
      </c>
      <c r="BB29" s="338">
        <v>3.1227700000000001E-2</v>
      </c>
      <c r="BC29" s="338">
        <v>3.4292900000000001E-2</v>
      </c>
      <c r="BD29" s="338">
        <v>3.4743900000000001E-2</v>
      </c>
      <c r="BE29" s="338">
        <v>3.5846000000000003E-2</v>
      </c>
      <c r="BF29" s="338">
        <v>3.4453400000000002E-2</v>
      </c>
      <c r="BG29" s="338">
        <v>3.0650500000000001E-2</v>
      </c>
      <c r="BH29" s="338">
        <v>2.7376000000000001E-2</v>
      </c>
      <c r="BI29" s="338">
        <v>2.1824099999999999E-2</v>
      </c>
      <c r="BJ29" s="338">
        <v>1.9874099999999999E-2</v>
      </c>
      <c r="BK29" s="338">
        <v>2.04014E-2</v>
      </c>
      <c r="BL29" s="338">
        <v>2.2462699999999999E-2</v>
      </c>
      <c r="BM29" s="338">
        <v>3.11653E-2</v>
      </c>
      <c r="BN29" s="338">
        <v>3.47096E-2</v>
      </c>
      <c r="BO29" s="338">
        <v>3.8013699999999997E-2</v>
      </c>
      <c r="BP29" s="338">
        <v>3.8407499999999997E-2</v>
      </c>
      <c r="BQ29" s="338">
        <v>3.9545499999999997E-2</v>
      </c>
      <c r="BR29" s="338">
        <v>3.7939800000000003E-2</v>
      </c>
      <c r="BS29" s="338">
        <v>3.3678100000000002E-2</v>
      </c>
      <c r="BT29" s="338">
        <v>3.0027100000000001E-2</v>
      </c>
      <c r="BU29" s="338">
        <v>2.3893500000000002E-2</v>
      </c>
      <c r="BV29" s="338">
        <v>2.1713199999999998E-2</v>
      </c>
    </row>
    <row r="30" spans="1:74" ht="12" customHeight="1" x14ac:dyDescent="0.2">
      <c r="A30" s="552" t="s">
        <v>735</v>
      </c>
      <c r="B30" s="553" t="s">
        <v>1046</v>
      </c>
      <c r="C30" s="264">
        <v>3.6111588E-2</v>
      </c>
      <c r="D30" s="264">
        <v>3.2616918000000002E-2</v>
      </c>
      <c r="E30" s="264">
        <v>3.6111588E-2</v>
      </c>
      <c r="F30" s="264">
        <v>3.4946697999999998E-2</v>
      </c>
      <c r="G30" s="264">
        <v>3.6111588E-2</v>
      </c>
      <c r="H30" s="264">
        <v>3.4946697999999998E-2</v>
      </c>
      <c r="I30" s="264">
        <v>3.6111588E-2</v>
      </c>
      <c r="J30" s="264">
        <v>3.6111588E-2</v>
      </c>
      <c r="K30" s="264">
        <v>3.4946697999999998E-2</v>
      </c>
      <c r="L30" s="264">
        <v>3.6111588E-2</v>
      </c>
      <c r="M30" s="264">
        <v>3.4946697999999998E-2</v>
      </c>
      <c r="N30" s="264">
        <v>3.6111588E-2</v>
      </c>
      <c r="O30" s="264">
        <v>4.3938381999999998E-2</v>
      </c>
      <c r="P30" s="264">
        <v>3.9686279999999997E-2</v>
      </c>
      <c r="Q30" s="264">
        <v>4.3938381999999998E-2</v>
      </c>
      <c r="R30" s="264">
        <v>4.2521014000000003E-2</v>
      </c>
      <c r="S30" s="264">
        <v>4.3938381999999998E-2</v>
      </c>
      <c r="T30" s="264">
        <v>4.2521014000000003E-2</v>
      </c>
      <c r="U30" s="264">
        <v>4.3938381999999998E-2</v>
      </c>
      <c r="V30" s="264">
        <v>4.3938381999999998E-2</v>
      </c>
      <c r="W30" s="264">
        <v>4.2521014000000003E-2</v>
      </c>
      <c r="X30" s="264">
        <v>4.3938381999999998E-2</v>
      </c>
      <c r="Y30" s="264">
        <v>4.2521014000000003E-2</v>
      </c>
      <c r="Z30" s="264">
        <v>4.3938381999999998E-2</v>
      </c>
      <c r="AA30" s="264">
        <v>4.4911698999999999E-2</v>
      </c>
      <c r="AB30" s="264">
        <v>4.0565404999999999E-2</v>
      </c>
      <c r="AC30" s="264">
        <v>4.4911698999999999E-2</v>
      </c>
      <c r="AD30" s="264">
        <v>4.3462934000000002E-2</v>
      </c>
      <c r="AE30" s="264">
        <v>4.4911698999999999E-2</v>
      </c>
      <c r="AF30" s="264">
        <v>4.3462934000000002E-2</v>
      </c>
      <c r="AG30" s="264">
        <v>4.4911698999999999E-2</v>
      </c>
      <c r="AH30" s="264">
        <v>4.4911698999999999E-2</v>
      </c>
      <c r="AI30" s="264">
        <v>4.3462934000000002E-2</v>
      </c>
      <c r="AJ30" s="264">
        <v>4.4911698999999999E-2</v>
      </c>
      <c r="AK30" s="264">
        <v>4.3462934000000002E-2</v>
      </c>
      <c r="AL30" s="264">
        <v>4.4911698999999999E-2</v>
      </c>
      <c r="AM30" s="264">
        <v>4.2167451000000002E-2</v>
      </c>
      <c r="AN30" s="264">
        <v>3.9446969999999998E-2</v>
      </c>
      <c r="AO30" s="264">
        <v>4.2167451000000002E-2</v>
      </c>
      <c r="AP30" s="264">
        <v>4.0807211000000003E-2</v>
      </c>
      <c r="AQ30" s="264">
        <v>4.2167451000000002E-2</v>
      </c>
      <c r="AR30" s="264">
        <v>4.0807211000000003E-2</v>
      </c>
      <c r="AS30" s="264">
        <v>4.2167451000000002E-2</v>
      </c>
      <c r="AT30" s="264">
        <v>4.2167451000000002E-2</v>
      </c>
      <c r="AU30" s="264">
        <v>4.0807211000000003E-2</v>
      </c>
      <c r="AV30" s="264">
        <v>4.4911699999999999E-2</v>
      </c>
      <c r="AW30" s="264">
        <v>4.3462899999999999E-2</v>
      </c>
      <c r="AX30" s="264">
        <v>4.4911699999999999E-2</v>
      </c>
      <c r="AY30" s="338">
        <v>4.2167499999999997E-2</v>
      </c>
      <c r="AZ30" s="338">
        <v>3.9447000000000003E-2</v>
      </c>
      <c r="BA30" s="338">
        <v>4.2167499999999997E-2</v>
      </c>
      <c r="BB30" s="338">
        <v>4.0807200000000002E-2</v>
      </c>
      <c r="BC30" s="338">
        <v>4.2167499999999997E-2</v>
      </c>
      <c r="BD30" s="338">
        <v>4.0807200000000002E-2</v>
      </c>
      <c r="BE30" s="338">
        <v>4.2167499999999997E-2</v>
      </c>
      <c r="BF30" s="338">
        <v>4.2167499999999997E-2</v>
      </c>
      <c r="BG30" s="338">
        <v>4.0807200000000002E-2</v>
      </c>
      <c r="BH30" s="338">
        <v>4.4911699999999999E-2</v>
      </c>
      <c r="BI30" s="338">
        <v>4.3462899999999999E-2</v>
      </c>
      <c r="BJ30" s="338">
        <v>4.4911699999999999E-2</v>
      </c>
      <c r="BK30" s="338">
        <v>4.2167499999999997E-2</v>
      </c>
      <c r="BL30" s="338">
        <v>3.9447000000000003E-2</v>
      </c>
      <c r="BM30" s="338">
        <v>4.2167499999999997E-2</v>
      </c>
      <c r="BN30" s="338">
        <v>4.0807200000000002E-2</v>
      </c>
      <c r="BO30" s="338">
        <v>4.2167499999999997E-2</v>
      </c>
      <c r="BP30" s="338">
        <v>4.0807200000000002E-2</v>
      </c>
      <c r="BQ30" s="338">
        <v>4.2167499999999997E-2</v>
      </c>
      <c r="BR30" s="338">
        <v>4.2167499999999997E-2</v>
      </c>
      <c r="BS30" s="338">
        <v>4.0807200000000002E-2</v>
      </c>
      <c r="BT30" s="338">
        <v>4.4911699999999999E-2</v>
      </c>
      <c r="BU30" s="338">
        <v>4.3462899999999999E-2</v>
      </c>
      <c r="BV30" s="338">
        <v>4.4911699999999999E-2</v>
      </c>
    </row>
    <row r="31" spans="1:74" ht="12" customHeight="1" x14ac:dyDescent="0.2">
      <c r="A31" s="551" t="s">
        <v>23</v>
      </c>
      <c r="B31" s="553" t="s">
        <v>355</v>
      </c>
      <c r="C31" s="264">
        <v>4.9333574999999998E-2</v>
      </c>
      <c r="D31" s="264">
        <v>4.6685712999999997E-2</v>
      </c>
      <c r="E31" s="264">
        <v>5.5394114000000001E-2</v>
      </c>
      <c r="F31" s="264">
        <v>5.5982494000000001E-2</v>
      </c>
      <c r="G31" s="264">
        <v>5.9088494999999998E-2</v>
      </c>
      <c r="H31" s="264">
        <v>5.8484504E-2</v>
      </c>
      <c r="I31" s="264">
        <v>6.0181488999999998E-2</v>
      </c>
      <c r="J31" s="264">
        <v>5.9527430999999999E-2</v>
      </c>
      <c r="K31" s="264">
        <v>5.6158334999999997E-2</v>
      </c>
      <c r="L31" s="264">
        <v>5.5534184E-2</v>
      </c>
      <c r="M31" s="264">
        <v>5.0765772000000001E-2</v>
      </c>
      <c r="N31" s="264">
        <v>5.1222346000000002E-2</v>
      </c>
      <c r="O31" s="264">
        <v>5.9274476E-2</v>
      </c>
      <c r="P31" s="264">
        <v>5.5806041000000001E-2</v>
      </c>
      <c r="Q31" s="264">
        <v>6.5385328000000006E-2</v>
      </c>
      <c r="R31" s="264">
        <v>6.6347703999999993E-2</v>
      </c>
      <c r="S31" s="264">
        <v>6.9937305000000005E-2</v>
      </c>
      <c r="T31" s="264">
        <v>6.8839361000000002E-2</v>
      </c>
      <c r="U31" s="264">
        <v>7.0974706999999998E-2</v>
      </c>
      <c r="V31" s="264">
        <v>6.9983727999999995E-2</v>
      </c>
      <c r="W31" s="264">
        <v>6.5719985999999994E-2</v>
      </c>
      <c r="X31" s="264">
        <v>6.5220140999999995E-2</v>
      </c>
      <c r="Y31" s="264">
        <v>6.0089040000000003E-2</v>
      </c>
      <c r="Z31" s="264">
        <v>6.0605520000000003E-2</v>
      </c>
      <c r="AA31" s="264">
        <v>6.1729355999999999E-2</v>
      </c>
      <c r="AB31" s="264">
        <v>5.8228555000000001E-2</v>
      </c>
      <c r="AC31" s="264">
        <v>6.9169689000000006E-2</v>
      </c>
      <c r="AD31" s="264">
        <v>7.0095072999999994E-2</v>
      </c>
      <c r="AE31" s="264">
        <v>7.3963277999999993E-2</v>
      </c>
      <c r="AF31" s="264">
        <v>7.2919065000000005E-2</v>
      </c>
      <c r="AG31" s="264">
        <v>7.5598824999999995E-2</v>
      </c>
      <c r="AH31" s="264">
        <v>7.4572185999999999E-2</v>
      </c>
      <c r="AI31" s="264">
        <v>6.9976731E-2</v>
      </c>
      <c r="AJ31" s="264">
        <v>6.8755930000000007E-2</v>
      </c>
      <c r="AK31" s="264">
        <v>6.2922142E-2</v>
      </c>
      <c r="AL31" s="264">
        <v>6.2916860000000005E-2</v>
      </c>
      <c r="AM31" s="264">
        <v>6.1458704000000003E-2</v>
      </c>
      <c r="AN31" s="264">
        <v>6.0537068999999999E-2</v>
      </c>
      <c r="AO31" s="264">
        <v>6.9292667000000002E-2</v>
      </c>
      <c r="AP31" s="264">
        <v>7.0784843E-2</v>
      </c>
      <c r="AQ31" s="264">
        <v>7.5506260000000006E-2</v>
      </c>
      <c r="AR31" s="264">
        <v>7.4147280999999995E-2</v>
      </c>
      <c r="AS31" s="264">
        <v>7.6614635E-2</v>
      </c>
      <c r="AT31" s="264">
        <v>7.5068894999999997E-2</v>
      </c>
      <c r="AU31" s="264">
        <v>7.0167297000000003E-2</v>
      </c>
      <c r="AV31" s="264">
        <v>7.2771799999999998E-2</v>
      </c>
      <c r="AW31" s="264">
        <v>6.6208600000000006E-2</v>
      </c>
      <c r="AX31" s="264">
        <v>6.6039600000000004E-2</v>
      </c>
      <c r="AY31" s="338">
        <v>6.3744599999999998E-2</v>
      </c>
      <c r="AZ31" s="338">
        <v>6.2678899999999996E-2</v>
      </c>
      <c r="BA31" s="338">
        <v>7.3482800000000001E-2</v>
      </c>
      <c r="BB31" s="338">
        <v>7.5280799999999995E-2</v>
      </c>
      <c r="BC31" s="338">
        <v>7.9814499999999997E-2</v>
      </c>
      <c r="BD31" s="338">
        <v>7.8797000000000006E-2</v>
      </c>
      <c r="BE31" s="338">
        <v>8.1367499999999995E-2</v>
      </c>
      <c r="BF31" s="338">
        <v>7.9975000000000004E-2</v>
      </c>
      <c r="BG31" s="338">
        <v>7.4703599999999995E-2</v>
      </c>
      <c r="BH31" s="338">
        <v>7.5650999999999996E-2</v>
      </c>
      <c r="BI31" s="338">
        <v>6.85418E-2</v>
      </c>
      <c r="BJ31" s="338">
        <v>6.8149100000000004E-2</v>
      </c>
      <c r="BK31" s="338">
        <v>6.5922999999999995E-2</v>
      </c>
      <c r="BL31" s="338">
        <v>6.5047400000000005E-2</v>
      </c>
      <c r="BM31" s="338">
        <v>7.6686799999999999E-2</v>
      </c>
      <c r="BN31" s="338">
        <v>7.8762700000000005E-2</v>
      </c>
      <c r="BO31" s="338">
        <v>8.3535200000000004E-2</v>
      </c>
      <c r="BP31" s="338">
        <v>8.2460599999999995E-2</v>
      </c>
      <c r="BQ31" s="338">
        <v>8.5067100000000007E-2</v>
      </c>
      <c r="BR31" s="338">
        <v>8.3461400000000005E-2</v>
      </c>
      <c r="BS31" s="338">
        <v>7.77312E-2</v>
      </c>
      <c r="BT31" s="338">
        <v>7.8302099999999999E-2</v>
      </c>
      <c r="BU31" s="338">
        <v>7.0611199999999999E-2</v>
      </c>
      <c r="BV31" s="338">
        <v>6.99882E-2</v>
      </c>
    </row>
    <row r="32" spans="1:74" ht="12" customHeight="1" x14ac:dyDescent="0.2">
      <c r="A32" s="551"/>
      <c r="B32" s="167" t="s">
        <v>359</v>
      </c>
      <c r="C32" s="231"/>
      <c r="D32" s="231"/>
      <c r="E32" s="231"/>
      <c r="F32" s="231"/>
      <c r="G32" s="231"/>
      <c r="H32" s="231"/>
      <c r="I32" s="231"/>
      <c r="J32" s="231"/>
      <c r="K32" s="231"/>
      <c r="L32" s="231"/>
      <c r="M32" s="231"/>
      <c r="N32" s="231"/>
      <c r="O32" s="231"/>
      <c r="P32" s="231"/>
      <c r="Q32" s="231"/>
      <c r="R32" s="231"/>
      <c r="S32" s="231"/>
      <c r="T32" s="231"/>
      <c r="U32" s="231"/>
      <c r="V32" s="231"/>
      <c r="W32" s="231"/>
      <c r="X32" s="231"/>
      <c r="Y32" s="231"/>
      <c r="Z32" s="231"/>
      <c r="AA32" s="231"/>
      <c r="AB32" s="231"/>
      <c r="AC32" s="231"/>
      <c r="AD32" s="231"/>
      <c r="AE32" s="231"/>
      <c r="AF32" s="231"/>
      <c r="AG32" s="231"/>
      <c r="AH32" s="231"/>
      <c r="AI32" s="231"/>
      <c r="AJ32" s="231"/>
      <c r="AK32" s="231"/>
      <c r="AL32" s="231"/>
      <c r="AM32" s="231"/>
      <c r="AN32" s="231"/>
      <c r="AO32" s="231"/>
      <c r="AP32" s="231"/>
      <c r="AQ32" s="231"/>
      <c r="AR32" s="231"/>
      <c r="AS32" s="231"/>
      <c r="AT32" s="231"/>
      <c r="AU32" s="231"/>
      <c r="AV32" s="231"/>
      <c r="AW32" s="231"/>
      <c r="AX32" s="231"/>
      <c r="AY32" s="340"/>
      <c r="AZ32" s="340"/>
      <c r="BA32" s="340"/>
      <c r="BB32" s="340"/>
      <c r="BC32" s="340"/>
      <c r="BD32" s="340"/>
      <c r="BE32" s="340"/>
      <c r="BF32" s="340"/>
      <c r="BG32" s="340"/>
      <c r="BH32" s="340"/>
      <c r="BI32" s="340"/>
      <c r="BJ32" s="340"/>
      <c r="BK32" s="340"/>
      <c r="BL32" s="340"/>
      <c r="BM32" s="340"/>
      <c r="BN32" s="340"/>
      <c r="BO32" s="340"/>
      <c r="BP32" s="340"/>
      <c r="BQ32" s="340"/>
      <c r="BR32" s="340"/>
      <c r="BS32" s="340"/>
      <c r="BT32" s="340"/>
      <c r="BU32" s="340"/>
      <c r="BV32" s="340"/>
    </row>
    <row r="33" spans="1:74" ht="12" customHeight="1" x14ac:dyDescent="0.2">
      <c r="A33" s="551" t="s">
        <v>44</v>
      </c>
      <c r="B33" s="553" t="s">
        <v>1050</v>
      </c>
      <c r="C33" s="264">
        <v>1.5929332809E-2</v>
      </c>
      <c r="D33" s="264">
        <v>1.5584395382E-2</v>
      </c>
      <c r="E33" s="264">
        <v>2.2017778458000001E-2</v>
      </c>
      <c r="F33" s="264">
        <v>2.2915228746999999E-2</v>
      </c>
      <c r="G33" s="264">
        <v>2.8354640542000001E-2</v>
      </c>
      <c r="H33" s="264">
        <v>2.8122199168E-2</v>
      </c>
      <c r="I33" s="264">
        <v>2.6249721728999999E-2</v>
      </c>
      <c r="J33" s="264">
        <v>2.7889297093E-2</v>
      </c>
      <c r="K33" s="264">
        <v>2.4009649086E-2</v>
      </c>
      <c r="L33" s="264">
        <v>2.3757224034000001E-2</v>
      </c>
      <c r="M33" s="264">
        <v>2.2206002610000001E-2</v>
      </c>
      <c r="N33" s="264">
        <v>2.3452714994999999E-2</v>
      </c>
      <c r="O33" s="264">
        <v>1.6062273506000001E-2</v>
      </c>
      <c r="P33" s="264">
        <v>1.6936138803E-2</v>
      </c>
      <c r="Q33" s="264">
        <v>2.0052059761E-2</v>
      </c>
      <c r="R33" s="264">
        <v>2.0818884300999999E-2</v>
      </c>
      <c r="S33" s="264">
        <v>2.6255621997999998E-2</v>
      </c>
      <c r="T33" s="264">
        <v>2.3970062045000001E-2</v>
      </c>
      <c r="U33" s="264">
        <v>2.3293970638000001E-2</v>
      </c>
      <c r="V33" s="264">
        <v>2.547793462E-2</v>
      </c>
      <c r="W33" s="264">
        <v>2.3648532871000001E-2</v>
      </c>
      <c r="X33" s="264">
        <v>2.2721993823000001E-2</v>
      </c>
      <c r="Y33" s="264">
        <v>2.1013839416000001E-2</v>
      </c>
      <c r="Z33" s="264">
        <v>1.9533635353000001E-2</v>
      </c>
      <c r="AA33" s="264">
        <v>1.7481786882999999E-2</v>
      </c>
      <c r="AB33" s="264">
        <v>1.7541362848000001E-2</v>
      </c>
      <c r="AC33" s="264">
        <v>2.2992178649000002E-2</v>
      </c>
      <c r="AD33" s="264">
        <v>2.2472109006E-2</v>
      </c>
      <c r="AE33" s="264">
        <v>2.5797014909E-2</v>
      </c>
      <c r="AF33" s="264">
        <v>2.2425319576999999E-2</v>
      </c>
      <c r="AG33" s="264">
        <v>2.4606127184000001E-2</v>
      </c>
      <c r="AH33" s="264">
        <v>2.4859452511E-2</v>
      </c>
      <c r="AI33" s="264">
        <v>2.1712047395E-2</v>
      </c>
      <c r="AJ33" s="264">
        <v>2.1377988862999998E-2</v>
      </c>
      <c r="AK33" s="264">
        <v>2.0337442458999998E-2</v>
      </c>
      <c r="AL33" s="264">
        <v>2.3892351310000001E-2</v>
      </c>
      <c r="AM33" s="264">
        <v>1.8343696289000001E-2</v>
      </c>
      <c r="AN33" s="264">
        <v>2.2529637929999999E-2</v>
      </c>
      <c r="AO33" s="264">
        <v>2.0049278391999999E-2</v>
      </c>
      <c r="AP33" s="264">
        <v>2.1754056704000001E-2</v>
      </c>
      <c r="AQ33" s="264">
        <v>1.9656769128000001E-2</v>
      </c>
      <c r="AR33" s="264">
        <v>2.2992875244E-2</v>
      </c>
      <c r="AS33" s="264">
        <v>2.5620301782000001E-2</v>
      </c>
      <c r="AT33" s="264">
        <v>2.3545216656000002E-2</v>
      </c>
      <c r="AU33" s="264">
        <v>2.3804308283000002E-2</v>
      </c>
      <c r="AV33" s="264">
        <v>2.2776698543000001E-2</v>
      </c>
      <c r="AW33" s="264">
        <v>2.58333E-2</v>
      </c>
      <c r="AX33" s="264">
        <v>2.7597900000000002E-2</v>
      </c>
      <c r="AY33" s="338">
        <v>2.5688599999999999E-2</v>
      </c>
      <c r="AZ33" s="338">
        <v>2.3507799999999999E-2</v>
      </c>
      <c r="BA33" s="338">
        <v>2.57357E-2</v>
      </c>
      <c r="BB33" s="338">
        <v>2.4864399999999998E-2</v>
      </c>
      <c r="BC33" s="338">
        <v>2.66471E-2</v>
      </c>
      <c r="BD33" s="338">
        <v>2.41765E-2</v>
      </c>
      <c r="BE33" s="338">
        <v>2.7000900000000001E-2</v>
      </c>
      <c r="BF33" s="338">
        <v>2.41309E-2</v>
      </c>
      <c r="BG33" s="338">
        <v>2.3316699999999999E-2</v>
      </c>
      <c r="BH33" s="338">
        <v>2.3428600000000001E-2</v>
      </c>
      <c r="BI33" s="338">
        <v>2.68025E-2</v>
      </c>
      <c r="BJ33" s="338">
        <v>2.9455800000000001E-2</v>
      </c>
      <c r="BK33" s="338">
        <v>2.8126399999999999E-2</v>
      </c>
      <c r="BL33" s="338">
        <v>2.47718E-2</v>
      </c>
      <c r="BM33" s="338">
        <v>2.8520199999999999E-2</v>
      </c>
      <c r="BN33" s="338">
        <v>2.7043000000000001E-2</v>
      </c>
      <c r="BO33" s="338">
        <v>2.85984E-2</v>
      </c>
      <c r="BP33" s="338">
        <v>2.8433799999999999E-2</v>
      </c>
      <c r="BQ33" s="338">
        <v>3.03707E-2</v>
      </c>
      <c r="BR33" s="338">
        <v>3.0865799999999999E-2</v>
      </c>
      <c r="BS33" s="338">
        <v>2.7750500000000001E-2</v>
      </c>
      <c r="BT33" s="338">
        <v>2.9287299999999999E-2</v>
      </c>
      <c r="BU33" s="338">
        <v>3.09088E-2</v>
      </c>
      <c r="BV33" s="338">
        <v>3.2273499999999997E-2</v>
      </c>
    </row>
    <row r="34" spans="1:74" ht="12" customHeight="1" x14ac:dyDescent="0.2">
      <c r="A34" s="551" t="s">
        <v>360</v>
      </c>
      <c r="B34" s="553" t="s">
        <v>1049</v>
      </c>
      <c r="C34" s="264">
        <v>9.0146185512999993E-2</v>
      </c>
      <c r="D34" s="264">
        <v>8.3815591132000003E-2</v>
      </c>
      <c r="E34" s="264">
        <v>9.5163974161000003E-2</v>
      </c>
      <c r="F34" s="264">
        <v>9.3467451105000002E-2</v>
      </c>
      <c r="G34" s="264">
        <v>9.9538819256E-2</v>
      </c>
      <c r="H34" s="264">
        <v>9.9513665508000004E-2</v>
      </c>
      <c r="I34" s="264">
        <v>9.8124577475000002E-2</v>
      </c>
      <c r="J34" s="264">
        <v>0.10206316183</v>
      </c>
      <c r="K34" s="264">
        <v>9.5383989877000003E-2</v>
      </c>
      <c r="L34" s="264">
        <v>9.8779635510999997E-2</v>
      </c>
      <c r="M34" s="264">
        <v>9.6680633473999994E-2</v>
      </c>
      <c r="N34" s="264">
        <v>9.6412156834999999E-2</v>
      </c>
      <c r="O34" s="264">
        <v>9.5782245153999995E-2</v>
      </c>
      <c r="P34" s="264">
        <v>8.1402108924000002E-2</v>
      </c>
      <c r="Q34" s="264">
        <v>9.5049445501000002E-2</v>
      </c>
      <c r="R34" s="264">
        <v>8.8954249503000002E-2</v>
      </c>
      <c r="S34" s="264">
        <v>0.1028689955</v>
      </c>
      <c r="T34" s="264">
        <v>9.7073196158000002E-2</v>
      </c>
      <c r="U34" s="264">
        <v>0.10062526462</v>
      </c>
      <c r="V34" s="264">
        <v>0.10372643535000001</v>
      </c>
      <c r="W34" s="264">
        <v>8.9100141344999995E-2</v>
      </c>
      <c r="X34" s="264">
        <v>9.8282352424000005E-2</v>
      </c>
      <c r="Y34" s="264">
        <v>9.4634998885999994E-2</v>
      </c>
      <c r="Z34" s="264">
        <v>9.6777543994000001E-2</v>
      </c>
      <c r="AA34" s="264">
        <v>8.8736760846999996E-2</v>
      </c>
      <c r="AB34" s="264">
        <v>8.9794397994999997E-2</v>
      </c>
      <c r="AC34" s="264">
        <v>9.4492417174000004E-2</v>
      </c>
      <c r="AD34" s="264">
        <v>9.2894753952999995E-2</v>
      </c>
      <c r="AE34" s="264">
        <v>0.10214283465</v>
      </c>
      <c r="AF34" s="264">
        <v>9.9465626074000002E-2</v>
      </c>
      <c r="AG34" s="264">
        <v>9.9732201204999996E-2</v>
      </c>
      <c r="AH34" s="264">
        <v>9.8979662844999997E-2</v>
      </c>
      <c r="AI34" s="264">
        <v>9.2387632647999998E-2</v>
      </c>
      <c r="AJ34" s="264">
        <v>0.10064726621</v>
      </c>
      <c r="AK34" s="264">
        <v>9.8270902147999994E-2</v>
      </c>
      <c r="AL34" s="264">
        <v>9.7711803227999994E-2</v>
      </c>
      <c r="AM34" s="264">
        <v>9.4034905525000004E-2</v>
      </c>
      <c r="AN34" s="264">
        <v>8.5409133972000006E-2</v>
      </c>
      <c r="AO34" s="264">
        <v>7.7774842321000001E-2</v>
      </c>
      <c r="AP34" s="264">
        <v>5.3008486838000003E-2</v>
      </c>
      <c r="AQ34" s="264">
        <v>7.8076016297000006E-2</v>
      </c>
      <c r="AR34" s="264">
        <v>8.8475730877000003E-2</v>
      </c>
      <c r="AS34" s="264">
        <v>9.0785526483999998E-2</v>
      </c>
      <c r="AT34" s="264">
        <v>8.8311679623999995E-2</v>
      </c>
      <c r="AU34" s="264">
        <v>8.8293444341999996E-2</v>
      </c>
      <c r="AV34" s="264">
        <v>8.4815399999999999E-2</v>
      </c>
      <c r="AW34" s="264">
        <v>8.9179800000000004E-2</v>
      </c>
      <c r="AX34" s="264">
        <v>8.7186799999999995E-2</v>
      </c>
      <c r="AY34" s="338">
        <v>8.4338999999999997E-2</v>
      </c>
      <c r="AZ34" s="338">
        <v>7.9109200000000005E-2</v>
      </c>
      <c r="BA34" s="338">
        <v>8.6694999999999994E-2</v>
      </c>
      <c r="BB34" s="338">
        <v>8.5385000000000003E-2</v>
      </c>
      <c r="BC34" s="338">
        <v>9.3178200000000003E-2</v>
      </c>
      <c r="BD34" s="338">
        <v>9.0411099999999994E-2</v>
      </c>
      <c r="BE34" s="338">
        <v>9.4900899999999996E-2</v>
      </c>
      <c r="BF34" s="338">
        <v>9.7170300000000001E-2</v>
      </c>
      <c r="BG34" s="338">
        <v>8.9849100000000001E-2</v>
      </c>
      <c r="BH34" s="338">
        <v>9.4E-2</v>
      </c>
      <c r="BI34" s="338">
        <v>9.1707499999999997E-2</v>
      </c>
      <c r="BJ34" s="338">
        <v>9.1708999999999999E-2</v>
      </c>
      <c r="BK34" s="338">
        <v>8.7807800000000005E-2</v>
      </c>
      <c r="BL34" s="338">
        <v>8.3755300000000005E-2</v>
      </c>
      <c r="BM34" s="338">
        <v>9.24233E-2</v>
      </c>
      <c r="BN34" s="338">
        <v>9.1124899999999995E-2</v>
      </c>
      <c r="BO34" s="338">
        <v>9.7042500000000004E-2</v>
      </c>
      <c r="BP34" s="338">
        <v>9.5776E-2</v>
      </c>
      <c r="BQ34" s="338">
        <v>9.5666299999999996E-2</v>
      </c>
      <c r="BR34" s="338">
        <v>9.7816500000000001E-2</v>
      </c>
      <c r="BS34" s="338">
        <v>9.1212100000000004E-2</v>
      </c>
      <c r="BT34" s="338">
        <v>9.6579700000000004E-2</v>
      </c>
      <c r="BU34" s="338">
        <v>9.2793E-2</v>
      </c>
      <c r="BV34" s="338">
        <v>9.3493000000000007E-2</v>
      </c>
    </row>
    <row r="35" spans="1:74" ht="12" customHeight="1" x14ac:dyDescent="0.2">
      <c r="A35" s="551" t="s">
        <v>361</v>
      </c>
      <c r="B35" s="553" t="s">
        <v>355</v>
      </c>
      <c r="C35" s="264">
        <v>0.10607551832000001</v>
      </c>
      <c r="D35" s="264">
        <v>9.9399986514999997E-2</v>
      </c>
      <c r="E35" s="264">
        <v>0.11718175262</v>
      </c>
      <c r="F35" s="264">
        <v>0.11638267985</v>
      </c>
      <c r="G35" s="264">
        <v>0.1278934598</v>
      </c>
      <c r="H35" s="264">
        <v>0.12763586467999999</v>
      </c>
      <c r="I35" s="264">
        <v>0.1243742992</v>
      </c>
      <c r="J35" s="264">
        <v>0.12995245892000001</v>
      </c>
      <c r="K35" s="264">
        <v>0.11939363896000001</v>
      </c>
      <c r="L35" s="264">
        <v>0.12253685955</v>
      </c>
      <c r="M35" s="264">
        <v>0.11888663608</v>
      </c>
      <c r="N35" s="264">
        <v>0.11986487183</v>
      </c>
      <c r="O35" s="264">
        <v>0.11184451866</v>
      </c>
      <c r="P35" s="264">
        <v>9.8338247727000005E-2</v>
      </c>
      <c r="Q35" s="264">
        <v>0.11510150526</v>
      </c>
      <c r="R35" s="264">
        <v>0.10977313380000001</v>
      </c>
      <c r="S35" s="264">
        <v>0.12912461750000001</v>
      </c>
      <c r="T35" s="264">
        <v>0.1210432582</v>
      </c>
      <c r="U35" s="264">
        <v>0.12391923526</v>
      </c>
      <c r="V35" s="264">
        <v>0.12920436997000001</v>
      </c>
      <c r="W35" s="264">
        <v>0.11274867422</v>
      </c>
      <c r="X35" s="264">
        <v>0.12100434625000001</v>
      </c>
      <c r="Y35" s="264">
        <v>0.1156488383</v>
      </c>
      <c r="Z35" s="264">
        <v>0.11631117935</v>
      </c>
      <c r="AA35" s="264">
        <v>0.10621854773</v>
      </c>
      <c r="AB35" s="264">
        <v>0.10733576084</v>
      </c>
      <c r="AC35" s="264">
        <v>0.11748459582</v>
      </c>
      <c r="AD35" s="264">
        <v>0.11536686296</v>
      </c>
      <c r="AE35" s="264">
        <v>0.12793984955000001</v>
      </c>
      <c r="AF35" s="264">
        <v>0.12189094565</v>
      </c>
      <c r="AG35" s="264">
        <v>0.12433832839</v>
      </c>
      <c r="AH35" s="264">
        <v>0.12383911536</v>
      </c>
      <c r="AI35" s="264">
        <v>0.11409968004</v>
      </c>
      <c r="AJ35" s="264">
        <v>0.12202525507</v>
      </c>
      <c r="AK35" s="264">
        <v>0.11860834461</v>
      </c>
      <c r="AL35" s="264">
        <v>0.12160415454</v>
      </c>
      <c r="AM35" s="264">
        <v>0.11237860181000001</v>
      </c>
      <c r="AN35" s="264">
        <v>0.10793877189999999</v>
      </c>
      <c r="AO35" s="264">
        <v>9.7824120712000001E-2</v>
      </c>
      <c r="AP35" s="264">
        <v>7.4762543542000001E-2</v>
      </c>
      <c r="AQ35" s="264">
        <v>9.7732785424999996E-2</v>
      </c>
      <c r="AR35" s="264">
        <v>0.11146860611999999</v>
      </c>
      <c r="AS35" s="264">
        <v>0.11640582827</v>
      </c>
      <c r="AT35" s="264">
        <v>0.11185689628000001</v>
      </c>
      <c r="AU35" s="264">
        <v>0.11209775262</v>
      </c>
      <c r="AV35" s="264">
        <v>0.1075921</v>
      </c>
      <c r="AW35" s="264">
        <v>0.11501309999999999</v>
      </c>
      <c r="AX35" s="264">
        <v>0.1147847</v>
      </c>
      <c r="AY35" s="338">
        <v>0.1100276</v>
      </c>
      <c r="AZ35" s="338">
        <v>0.102617</v>
      </c>
      <c r="BA35" s="338">
        <v>0.11243069999999999</v>
      </c>
      <c r="BB35" s="338">
        <v>0.1102494</v>
      </c>
      <c r="BC35" s="338">
        <v>0.11982520000000001</v>
      </c>
      <c r="BD35" s="338">
        <v>0.1145876</v>
      </c>
      <c r="BE35" s="338">
        <v>0.1219018</v>
      </c>
      <c r="BF35" s="338">
        <v>0.1213011</v>
      </c>
      <c r="BG35" s="338">
        <v>0.1131658</v>
      </c>
      <c r="BH35" s="338">
        <v>0.11742859999999999</v>
      </c>
      <c r="BI35" s="338">
        <v>0.11851</v>
      </c>
      <c r="BJ35" s="338">
        <v>0.1211647</v>
      </c>
      <c r="BK35" s="338">
        <v>0.1159341</v>
      </c>
      <c r="BL35" s="338">
        <v>0.1085271</v>
      </c>
      <c r="BM35" s="338">
        <v>0.1209435</v>
      </c>
      <c r="BN35" s="338">
        <v>0.11816790000000001</v>
      </c>
      <c r="BO35" s="338">
        <v>0.1256409</v>
      </c>
      <c r="BP35" s="338">
        <v>0.1242098</v>
      </c>
      <c r="BQ35" s="338">
        <v>0.12603700000000001</v>
      </c>
      <c r="BR35" s="338">
        <v>0.1286823</v>
      </c>
      <c r="BS35" s="338">
        <v>0.1189626</v>
      </c>
      <c r="BT35" s="338">
        <v>0.12586710000000001</v>
      </c>
      <c r="BU35" s="338">
        <v>0.1237018</v>
      </c>
      <c r="BV35" s="338">
        <v>0.1257665</v>
      </c>
    </row>
    <row r="36" spans="1:74" s="166" customFormat="1" ht="12" customHeight="1" x14ac:dyDescent="0.2">
      <c r="A36" s="132"/>
      <c r="B36" s="167" t="s">
        <v>362</v>
      </c>
      <c r="C36" s="168"/>
      <c r="D36" s="168"/>
      <c r="E36" s="168"/>
      <c r="F36" s="168"/>
      <c r="G36" s="168"/>
      <c r="H36" s="168"/>
      <c r="I36" s="168"/>
      <c r="J36" s="168"/>
      <c r="K36" s="168"/>
      <c r="L36" s="168"/>
      <c r="M36" s="168"/>
      <c r="N36" s="168"/>
      <c r="O36" s="168"/>
      <c r="P36" s="168"/>
      <c r="Q36" s="168"/>
      <c r="R36" s="168"/>
      <c r="S36" s="168"/>
      <c r="T36" s="168"/>
      <c r="U36" s="168"/>
      <c r="V36" s="168"/>
      <c r="W36" s="168"/>
      <c r="X36" s="168"/>
      <c r="Y36" s="168"/>
      <c r="Z36" s="168"/>
      <c r="AA36" s="168"/>
      <c r="AB36" s="168"/>
      <c r="AC36" s="168"/>
      <c r="AD36" s="168"/>
      <c r="AE36" s="168"/>
      <c r="AF36" s="168"/>
      <c r="AG36" s="168"/>
      <c r="AH36" s="168"/>
      <c r="AI36" s="168"/>
      <c r="AJ36" s="168"/>
      <c r="AK36" s="168"/>
      <c r="AL36" s="168"/>
      <c r="AM36" s="168"/>
      <c r="AN36" s="168"/>
      <c r="AO36" s="168"/>
      <c r="AP36" s="168"/>
      <c r="AQ36" s="168"/>
      <c r="AR36" s="168"/>
      <c r="AS36" s="168"/>
      <c r="AT36" s="168"/>
      <c r="AU36" s="168"/>
      <c r="AV36" s="168"/>
      <c r="AW36" s="168"/>
      <c r="AX36" s="168"/>
      <c r="AY36" s="390"/>
      <c r="AZ36" s="390"/>
      <c r="BA36" s="390"/>
      <c r="BB36" s="390"/>
      <c r="BC36" s="390"/>
      <c r="BD36" s="390"/>
      <c r="BE36" s="390"/>
      <c r="BF36" s="390"/>
      <c r="BG36" s="390"/>
      <c r="BH36" s="390"/>
      <c r="BI36" s="390"/>
      <c r="BJ36" s="390"/>
      <c r="BK36" s="390"/>
      <c r="BL36" s="390"/>
      <c r="BM36" s="390"/>
      <c r="BN36" s="390"/>
      <c r="BO36" s="390"/>
      <c r="BP36" s="390"/>
      <c r="BQ36" s="390"/>
      <c r="BR36" s="390"/>
      <c r="BS36" s="390"/>
      <c r="BT36" s="390"/>
      <c r="BU36" s="390"/>
      <c r="BV36" s="390"/>
    </row>
    <row r="37" spans="1:74" s="166" customFormat="1" ht="12" customHeight="1" x14ac:dyDescent="0.2">
      <c r="A37" s="551" t="s">
        <v>44</v>
      </c>
      <c r="B37" s="553" t="s">
        <v>1050</v>
      </c>
      <c r="C37" s="264">
        <v>1.5929332809E-2</v>
      </c>
      <c r="D37" s="264">
        <v>1.5584395382E-2</v>
      </c>
      <c r="E37" s="264">
        <v>2.2017778458000001E-2</v>
      </c>
      <c r="F37" s="264">
        <v>2.2915228746999999E-2</v>
      </c>
      <c r="G37" s="264">
        <v>2.8354640542000001E-2</v>
      </c>
      <c r="H37" s="264">
        <v>2.8122199168E-2</v>
      </c>
      <c r="I37" s="264">
        <v>2.6249721728999999E-2</v>
      </c>
      <c r="J37" s="264">
        <v>2.7889297093E-2</v>
      </c>
      <c r="K37" s="264">
        <v>2.4009649086E-2</v>
      </c>
      <c r="L37" s="264">
        <v>2.3757224034000001E-2</v>
      </c>
      <c r="M37" s="264">
        <v>2.2206002610000001E-2</v>
      </c>
      <c r="N37" s="264">
        <v>2.3452714994999999E-2</v>
      </c>
      <c r="O37" s="264">
        <v>1.6062273506000001E-2</v>
      </c>
      <c r="P37" s="264">
        <v>1.6936138803E-2</v>
      </c>
      <c r="Q37" s="264">
        <v>2.0052059761E-2</v>
      </c>
      <c r="R37" s="264">
        <v>2.0818884300999999E-2</v>
      </c>
      <c r="S37" s="264">
        <v>2.6255621997999998E-2</v>
      </c>
      <c r="T37" s="264">
        <v>2.3970062045000001E-2</v>
      </c>
      <c r="U37" s="264">
        <v>2.3293970638000001E-2</v>
      </c>
      <c r="V37" s="264">
        <v>2.547793462E-2</v>
      </c>
      <c r="W37" s="264">
        <v>2.3648532871000001E-2</v>
      </c>
      <c r="X37" s="264">
        <v>2.2721993823000001E-2</v>
      </c>
      <c r="Y37" s="264">
        <v>2.1013839416000001E-2</v>
      </c>
      <c r="Z37" s="264">
        <v>1.9533635353000001E-2</v>
      </c>
      <c r="AA37" s="264">
        <v>1.7481786882999999E-2</v>
      </c>
      <c r="AB37" s="264">
        <v>1.7541362848000001E-2</v>
      </c>
      <c r="AC37" s="264">
        <v>2.2992178649000002E-2</v>
      </c>
      <c r="AD37" s="264">
        <v>2.2472109006E-2</v>
      </c>
      <c r="AE37" s="264">
        <v>2.5797014909E-2</v>
      </c>
      <c r="AF37" s="264">
        <v>2.2425319576999999E-2</v>
      </c>
      <c r="AG37" s="264">
        <v>2.4606127184000001E-2</v>
      </c>
      <c r="AH37" s="264">
        <v>2.4859452511E-2</v>
      </c>
      <c r="AI37" s="264">
        <v>2.1712047395E-2</v>
      </c>
      <c r="AJ37" s="264">
        <v>2.1377988862999998E-2</v>
      </c>
      <c r="AK37" s="264">
        <v>2.0337442458999998E-2</v>
      </c>
      <c r="AL37" s="264">
        <v>2.3892351310000001E-2</v>
      </c>
      <c r="AM37" s="264">
        <v>1.8343696289000001E-2</v>
      </c>
      <c r="AN37" s="264">
        <v>2.2529637929999999E-2</v>
      </c>
      <c r="AO37" s="264">
        <v>2.0049278391999999E-2</v>
      </c>
      <c r="AP37" s="264">
        <v>2.1754056704000001E-2</v>
      </c>
      <c r="AQ37" s="264">
        <v>1.9656769128000001E-2</v>
      </c>
      <c r="AR37" s="264">
        <v>2.2992875244E-2</v>
      </c>
      <c r="AS37" s="264">
        <v>2.5620301782000001E-2</v>
      </c>
      <c r="AT37" s="264">
        <v>2.3545216656000002E-2</v>
      </c>
      <c r="AU37" s="264">
        <v>2.3804308283000002E-2</v>
      </c>
      <c r="AV37" s="264">
        <v>2.2776698543000001E-2</v>
      </c>
      <c r="AW37" s="264">
        <v>2.58333E-2</v>
      </c>
      <c r="AX37" s="264">
        <v>2.7597900000000002E-2</v>
      </c>
      <c r="AY37" s="338">
        <v>2.5688599999999999E-2</v>
      </c>
      <c r="AZ37" s="338">
        <v>2.3507799999999999E-2</v>
      </c>
      <c r="BA37" s="338">
        <v>2.57357E-2</v>
      </c>
      <c r="BB37" s="338">
        <v>2.4864399999999998E-2</v>
      </c>
      <c r="BC37" s="338">
        <v>2.66471E-2</v>
      </c>
      <c r="BD37" s="338">
        <v>2.41765E-2</v>
      </c>
      <c r="BE37" s="338">
        <v>2.7000900000000001E-2</v>
      </c>
      <c r="BF37" s="338">
        <v>2.41309E-2</v>
      </c>
      <c r="BG37" s="338">
        <v>2.3316699999999999E-2</v>
      </c>
      <c r="BH37" s="338">
        <v>2.3428600000000001E-2</v>
      </c>
      <c r="BI37" s="338">
        <v>2.68025E-2</v>
      </c>
      <c r="BJ37" s="338">
        <v>2.9455800000000001E-2</v>
      </c>
      <c r="BK37" s="338">
        <v>2.8126399999999999E-2</v>
      </c>
      <c r="BL37" s="338">
        <v>2.47718E-2</v>
      </c>
      <c r="BM37" s="338">
        <v>2.8520199999999999E-2</v>
      </c>
      <c r="BN37" s="338">
        <v>2.7043000000000001E-2</v>
      </c>
      <c r="BO37" s="338">
        <v>2.85984E-2</v>
      </c>
      <c r="BP37" s="338">
        <v>2.8433799999999999E-2</v>
      </c>
      <c r="BQ37" s="338">
        <v>3.03707E-2</v>
      </c>
      <c r="BR37" s="338">
        <v>3.0865799999999999E-2</v>
      </c>
      <c r="BS37" s="338">
        <v>2.7750500000000001E-2</v>
      </c>
      <c r="BT37" s="338">
        <v>2.9287299999999999E-2</v>
      </c>
      <c r="BU37" s="338">
        <v>3.09088E-2</v>
      </c>
      <c r="BV37" s="338">
        <v>3.2273499999999997E-2</v>
      </c>
    </row>
    <row r="38" spans="1:74" s="166" customFormat="1" ht="12" customHeight="1" x14ac:dyDescent="0.2">
      <c r="A38" s="552" t="s">
        <v>985</v>
      </c>
      <c r="B38" s="553" t="s">
        <v>1047</v>
      </c>
      <c r="C38" s="264">
        <v>7.1065680000000006E-2</v>
      </c>
      <c r="D38" s="264">
        <v>6.3326939999999998E-2</v>
      </c>
      <c r="E38" s="264">
        <v>7.0015173E-2</v>
      </c>
      <c r="F38" s="264">
        <v>6.4113870000000003E-2</v>
      </c>
      <c r="G38" s="264">
        <v>6.8976934000000004E-2</v>
      </c>
      <c r="H38" s="264">
        <v>6.6678670999999995E-2</v>
      </c>
      <c r="I38" s="264">
        <v>6.7955128000000004E-2</v>
      </c>
      <c r="J38" s="264">
        <v>7.0744000000000001E-2</v>
      </c>
      <c r="K38" s="264">
        <v>6.6504052999999994E-2</v>
      </c>
      <c r="L38" s="264">
        <v>6.9820594999999999E-2</v>
      </c>
      <c r="M38" s="264">
        <v>7.0769894999999999E-2</v>
      </c>
      <c r="N38" s="264">
        <v>7.1461034000000007E-2</v>
      </c>
      <c r="O38" s="264">
        <v>7.0007658E-2</v>
      </c>
      <c r="P38" s="264">
        <v>6.3832082999999998E-2</v>
      </c>
      <c r="Q38" s="264">
        <v>6.9683676E-2</v>
      </c>
      <c r="R38" s="264">
        <v>6.5998955999999998E-2</v>
      </c>
      <c r="S38" s="264">
        <v>6.9678822000000001E-2</v>
      </c>
      <c r="T38" s="264">
        <v>6.8717285000000003E-2</v>
      </c>
      <c r="U38" s="264">
        <v>7.1907395999999998E-2</v>
      </c>
      <c r="V38" s="264">
        <v>7.2646837000000006E-2</v>
      </c>
      <c r="W38" s="264">
        <v>6.5996147000000005E-2</v>
      </c>
      <c r="X38" s="264">
        <v>6.9733007999999999E-2</v>
      </c>
      <c r="Y38" s="264">
        <v>6.7866770000000007E-2</v>
      </c>
      <c r="Z38" s="264">
        <v>6.8225988000000001E-2</v>
      </c>
      <c r="AA38" s="264">
        <v>6.7172783999999999E-2</v>
      </c>
      <c r="AB38" s="264">
        <v>6.0787635E-2</v>
      </c>
      <c r="AC38" s="264">
        <v>6.5671763999999994E-2</v>
      </c>
      <c r="AD38" s="264">
        <v>6.6036517000000003E-2</v>
      </c>
      <c r="AE38" s="264">
        <v>6.9221597999999995E-2</v>
      </c>
      <c r="AF38" s="264">
        <v>6.7901319000000002E-2</v>
      </c>
      <c r="AG38" s="264">
        <v>6.9301951000000001E-2</v>
      </c>
      <c r="AH38" s="264">
        <v>6.7958917999999993E-2</v>
      </c>
      <c r="AI38" s="264">
        <v>6.222341E-2</v>
      </c>
      <c r="AJ38" s="264">
        <v>6.5846002000000001E-2</v>
      </c>
      <c r="AK38" s="264">
        <v>6.6645917999999998E-2</v>
      </c>
      <c r="AL38" s="264">
        <v>7.0734894000000006E-2</v>
      </c>
      <c r="AM38" s="264">
        <v>7.0264506000000004E-2</v>
      </c>
      <c r="AN38" s="264">
        <v>6.4358105999999998E-2</v>
      </c>
      <c r="AO38" s="264">
        <v>6.2027231000000002E-2</v>
      </c>
      <c r="AP38" s="264">
        <v>3.5765727999999997E-2</v>
      </c>
      <c r="AQ38" s="264">
        <v>4.4488028999999998E-2</v>
      </c>
      <c r="AR38" s="264">
        <v>5.4678259999999999E-2</v>
      </c>
      <c r="AS38" s="264">
        <v>6.0442740000000002E-2</v>
      </c>
      <c r="AT38" s="264">
        <v>5.9867946999999998E-2</v>
      </c>
      <c r="AU38" s="264">
        <v>5.8525360999999998E-2</v>
      </c>
      <c r="AV38" s="264">
        <v>6.2095699999999997E-2</v>
      </c>
      <c r="AW38" s="264">
        <v>6.2032499999999997E-2</v>
      </c>
      <c r="AX38" s="264">
        <v>6.2560199999999996E-2</v>
      </c>
      <c r="AY38" s="338">
        <v>6.20169E-2</v>
      </c>
      <c r="AZ38" s="338">
        <v>5.7465200000000001E-2</v>
      </c>
      <c r="BA38" s="338">
        <v>6.15688E-2</v>
      </c>
      <c r="BB38" s="338">
        <v>5.9416200000000002E-2</v>
      </c>
      <c r="BC38" s="338">
        <v>6.3721E-2</v>
      </c>
      <c r="BD38" s="338">
        <v>6.2282200000000003E-2</v>
      </c>
      <c r="BE38" s="338">
        <v>6.5899299999999994E-2</v>
      </c>
      <c r="BF38" s="338">
        <v>6.6750699999999996E-2</v>
      </c>
      <c r="BG38" s="338">
        <v>6.2817700000000004E-2</v>
      </c>
      <c r="BH38" s="338">
        <v>6.4837000000000006E-2</v>
      </c>
      <c r="BI38" s="338">
        <v>6.5135200000000004E-2</v>
      </c>
      <c r="BJ38" s="338">
        <v>6.5852599999999997E-2</v>
      </c>
      <c r="BK38" s="338">
        <v>6.6615599999999997E-2</v>
      </c>
      <c r="BL38" s="338">
        <v>6.0005999999999997E-2</v>
      </c>
      <c r="BM38" s="338">
        <v>6.5876599999999993E-2</v>
      </c>
      <c r="BN38" s="338">
        <v>6.3294000000000003E-2</v>
      </c>
      <c r="BO38" s="338">
        <v>6.6193299999999997E-2</v>
      </c>
      <c r="BP38" s="338">
        <v>6.5272800000000006E-2</v>
      </c>
      <c r="BQ38" s="338">
        <v>6.6197800000000001E-2</v>
      </c>
      <c r="BR38" s="338">
        <v>6.7189299999999993E-2</v>
      </c>
      <c r="BS38" s="338">
        <v>6.3707700000000006E-2</v>
      </c>
      <c r="BT38" s="338">
        <v>6.65018E-2</v>
      </c>
      <c r="BU38" s="338">
        <v>6.5853400000000006E-2</v>
      </c>
      <c r="BV38" s="338">
        <v>6.7015099999999994E-2</v>
      </c>
    </row>
    <row r="39" spans="1:74" s="166" customFormat="1" ht="12" customHeight="1" x14ac:dyDescent="0.2">
      <c r="A39" s="551" t="s">
        <v>43</v>
      </c>
      <c r="B39" s="553" t="s">
        <v>1049</v>
      </c>
      <c r="C39" s="264">
        <v>9.3546471936000006E-2</v>
      </c>
      <c r="D39" s="264">
        <v>8.6977054548000005E-2</v>
      </c>
      <c r="E39" s="264">
        <v>9.8753476955000002E-2</v>
      </c>
      <c r="F39" s="264">
        <v>9.6992912929999994E-2</v>
      </c>
      <c r="G39" s="264">
        <v>0.10329328138</v>
      </c>
      <c r="H39" s="264">
        <v>0.10326717064</v>
      </c>
      <c r="I39" s="264">
        <v>0.10182570763</v>
      </c>
      <c r="J39" s="264">
        <v>0.10591285979999999</v>
      </c>
      <c r="K39" s="264">
        <v>9.898176015E-2</v>
      </c>
      <c r="L39" s="264">
        <v>0.10250547875</v>
      </c>
      <c r="M39" s="264">
        <v>0.10032732334</v>
      </c>
      <c r="N39" s="264">
        <v>0.10004871557</v>
      </c>
      <c r="O39" s="264">
        <v>9.9457766266999995E-2</v>
      </c>
      <c r="P39" s="264">
        <v>8.4525829900000002E-2</v>
      </c>
      <c r="Q39" s="264">
        <v>9.8696817564999997E-2</v>
      </c>
      <c r="R39" s="264">
        <v>9.2367758440000003E-2</v>
      </c>
      <c r="S39" s="264">
        <v>0.10681642312</v>
      </c>
      <c r="T39" s="264">
        <v>0.10079822267999999</v>
      </c>
      <c r="U39" s="264">
        <v>0.10448661803000001</v>
      </c>
      <c r="V39" s="264">
        <v>0.10770678244</v>
      </c>
      <c r="W39" s="264">
        <v>9.2519263030000007E-2</v>
      </c>
      <c r="X39" s="264">
        <v>0.10205375371</v>
      </c>
      <c r="Y39" s="264">
        <v>9.8266457469999999E-2</v>
      </c>
      <c r="Z39" s="264">
        <v>0.10049120735</v>
      </c>
      <c r="AA39" s="264">
        <v>9.2141963162000004E-2</v>
      </c>
      <c r="AB39" s="264">
        <v>9.3240121940000004E-2</v>
      </c>
      <c r="AC39" s="264">
        <v>9.8118403404999999E-2</v>
      </c>
      <c r="AD39" s="264">
        <v>9.6459444069999997E-2</v>
      </c>
      <c r="AE39" s="264">
        <v>0.10606237547</v>
      </c>
      <c r="AF39" s="264">
        <v>0.10328245912</v>
      </c>
      <c r="AG39" s="264">
        <v>0.10355929032</v>
      </c>
      <c r="AH39" s="264">
        <v>0.10277786849999999</v>
      </c>
      <c r="AI39" s="264">
        <v>9.5932876259999994E-2</v>
      </c>
      <c r="AJ39" s="264">
        <v>0.10450944104</v>
      </c>
      <c r="AK39" s="264">
        <v>0.10204189806</v>
      </c>
      <c r="AL39" s="264">
        <v>0.10146138527</v>
      </c>
      <c r="AM39" s="264">
        <v>9.7643377591000002E-2</v>
      </c>
      <c r="AN39" s="264">
        <v>8.8686603887999996E-2</v>
      </c>
      <c r="AO39" s="264">
        <v>8.0759399603999998E-2</v>
      </c>
      <c r="AP39" s="264">
        <v>5.504259785E-2</v>
      </c>
      <c r="AQ39" s="264">
        <v>8.1071971162000003E-2</v>
      </c>
      <c r="AR39" s="264">
        <v>9.1870812060000001E-2</v>
      </c>
      <c r="AS39" s="264">
        <v>9.4269305607999995E-2</v>
      </c>
      <c r="AT39" s="264">
        <v>9.1700525997000001E-2</v>
      </c>
      <c r="AU39" s="264">
        <v>9.1681581730000003E-2</v>
      </c>
      <c r="AV39" s="264">
        <v>8.8070106548999993E-2</v>
      </c>
      <c r="AW39" s="264">
        <v>9.2601926991999997E-2</v>
      </c>
      <c r="AX39" s="264">
        <v>9.0532505235999997E-2</v>
      </c>
      <c r="AY39" s="338">
        <v>8.7575399999999998E-2</v>
      </c>
      <c r="AZ39" s="338">
        <v>8.2144900000000007E-2</v>
      </c>
      <c r="BA39" s="338">
        <v>9.0021699999999996E-2</v>
      </c>
      <c r="BB39" s="338">
        <v>8.8661500000000004E-2</v>
      </c>
      <c r="BC39" s="338">
        <v>9.6753699999999998E-2</v>
      </c>
      <c r="BD39" s="338">
        <v>9.3880500000000006E-2</v>
      </c>
      <c r="BE39" s="338">
        <v>9.8542599999999994E-2</v>
      </c>
      <c r="BF39" s="338">
        <v>0.100899</v>
      </c>
      <c r="BG39" s="338">
        <v>9.3296900000000002E-2</v>
      </c>
      <c r="BH39" s="338">
        <v>9.7607200000000005E-2</v>
      </c>
      <c r="BI39" s="338">
        <v>9.5226599999999995E-2</v>
      </c>
      <c r="BJ39" s="338">
        <v>9.5228099999999996E-2</v>
      </c>
      <c r="BK39" s="338">
        <v>9.1177300000000003E-2</v>
      </c>
      <c r="BL39" s="338">
        <v>8.6969299999999999E-2</v>
      </c>
      <c r="BM39" s="338">
        <v>9.5969899999999997E-2</v>
      </c>
      <c r="BN39" s="338">
        <v>9.46216E-2</v>
      </c>
      <c r="BO39" s="338">
        <v>0.10076640000000001</v>
      </c>
      <c r="BP39" s="338">
        <v>9.9451300000000006E-2</v>
      </c>
      <c r="BQ39" s="338">
        <v>9.9337400000000006E-2</v>
      </c>
      <c r="BR39" s="338">
        <v>0.10156999999999999</v>
      </c>
      <c r="BS39" s="338">
        <v>9.4712299999999999E-2</v>
      </c>
      <c r="BT39" s="338">
        <v>0.10028579999999999</v>
      </c>
      <c r="BU39" s="338">
        <v>9.6353800000000003E-2</v>
      </c>
      <c r="BV39" s="338">
        <v>9.7080700000000006E-2</v>
      </c>
    </row>
    <row r="40" spans="1:74" s="166" customFormat="1" ht="12" customHeight="1" x14ac:dyDescent="0.2">
      <c r="A40" s="548" t="s">
        <v>31</v>
      </c>
      <c r="B40" s="553" t="s">
        <v>460</v>
      </c>
      <c r="C40" s="264">
        <v>1.8355539000000001E-2</v>
      </c>
      <c r="D40" s="264">
        <v>1.6284964999999998E-2</v>
      </c>
      <c r="E40" s="264">
        <v>1.8173284000000001E-2</v>
      </c>
      <c r="F40" s="264">
        <v>1.7575844E-2</v>
      </c>
      <c r="G40" s="264">
        <v>1.7387171999999999E-2</v>
      </c>
      <c r="H40" s="264">
        <v>1.7046362999999998E-2</v>
      </c>
      <c r="I40" s="264">
        <v>1.8039873000000001E-2</v>
      </c>
      <c r="J40" s="264">
        <v>1.7950434000000001E-2</v>
      </c>
      <c r="K40" s="264">
        <v>1.7486315999999998E-2</v>
      </c>
      <c r="L40" s="264">
        <v>1.6578875999999999E-2</v>
      </c>
      <c r="M40" s="264">
        <v>1.7239236000000002E-2</v>
      </c>
      <c r="N40" s="264">
        <v>1.8115470000000002E-2</v>
      </c>
      <c r="O40" s="264">
        <v>1.7604412999999999E-2</v>
      </c>
      <c r="P40" s="264">
        <v>1.6470571999999999E-2</v>
      </c>
      <c r="Q40" s="264">
        <v>1.7836069999999999E-2</v>
      </c>
      <c r="R40" s="264">
        <v>1.6034152999999999E-2</v>
      </c>
      <c r="S40" s="264">
        <v>1.7980525000000001E-2</v>
      </c>
      <c r="T40" s="264">
        <v>1.7052873999999999E-2</v>
      </c>
      <c r="U40" s="264">
        <v>1.7862092E-2</v>
      </c>
      <c r="V40" s="264">
        <v>1.7838819999999998E-2</v>
      </c>
      <c r="W40" s="264">
        <v>1.730845E-2</v>
      </c>
      <c r="X40" s="264">
        <v>1.6983365E-2</v>
      </c>
      <c r="Y40" s="264">
        <v>1.7335178E-2</v>
      </c>
      <c r="Z40" s="264">
        <v>1.8558274999999999E-2</v>
      </c>
      <c r="AA40" s="264">
        <v>1.7769146E-2</v>
      </c>
      <c r="AB40" s="264">
        <v>1.6380348999999999E-2</v>
      </c>
      <c r="AC40" s="264">
        <v>1.8059077999999999E-2</v>
      </c>
      <c r="AD40" s="264">
        <v>1.6384823999999999E-2</v>
      </c>
      <c r="AE40" s="264">
        <v>1.7340854999999999E-2</v>
      </c>
      <c r="AF40" s="264">
        <v>1.7046034000000002E-2</v>
      </c>
      <c r="AG40" s="264">
        <v>1.7639353E-2</v>
      </c>
      <c r="AH40" s="264">
        <v>1.7797779999999999E-2</v>
      </c>
      <c r="AI40" s="264">
        <v>1.7396394999999999E-2</v>
      </c>
      <c r="AJ40" s="264">
        <v>1.5553074E-2</v>
      </c>
      <c r="AK40" s="264">
        <v>1.3976544E-2</v>
      </c>
      <c r="AL40" s="264">
        <v>1.5925641000000001E-2</v>
      </c>
      <c r="AM40" s="264">
        <v>1.6640012999999999E-2</v>
      </c>
      <c r="AN40" s="264">
        <v>1.6375773E-2</v>
      </c>
      <c r="AO40" s="264">
        <v>1.8882092999999999E-2</v>
      </c>
      <c r="AP40" s="264">
        <v>1.8111856999999999E-2</v>
      </c>
      <c r="AQ40" s="264">
        <v>1.8278763999999999E-2</v>
      </c>
      <c r="AR40" s="264">
        <v>1.7398424999999999E-2</v>
      </c>
      <c r="AS40" s="264">
        <v>1.8119546E-2</v>
      </c>
      <c r="AT40" s="264">
        <v>1.8077650000000001E-2</v>
      </c>
      <c r="AU40" s="264">
        <v>1.7585017000000001E-2</v>
      </c>
      <c r="AV40" s="264">
        <v>1.76235E-2</v>
      </c>
      <c r="AW40" s="264">
        <v>1.3969000000000001E-2</v>
      </c>
      <c r="AX40" s="264">
        <v>1.6720700000000002E-2</v>
      </c>
      <c r="AY40" s="338">
        <v>1.6552500000000001E-2</v>
      </c>
      <c r="AZ40" s="338">
        <v>1.63898E-2</v>
      </c>
      <c r="BA40" s="338">
        <v>1.8649900000000001E-2</v>
      </c>
      <c r="BB40" s="338">
        <v>1.8352799999999999E-2</v>
      </c>
      <c r="BC40" s="338">
        <v>1.8999599999999998E-2</v>
      </c>
      <c r="BD40" s="338">
        <v>1.7757999999999999E-2</v>
      </c>
      <c r="BE40" s="338">
        <v>1.83433E-2</v>
      </c>
      <c r="BF40" s="338">
        <v>1.8566900000000001E-2</v>
      </c>
      <c r="BG40" s="338">
        <v>1.80471E-2</v>
      </c>
      <c r="BH40" s="338">
        <v>1.76428E-2</v>
      </c>
      <c r="BI40" s="338">
        <v>1.39471E-2</v>
      </c>
      <c r="BJ40" s="338">
        <v>1.7152400000000002E-2</v>
      </c>
      <c r="BK40" s="338">
        <v>1.6819299999999999E-2</v>
      </c>
      <c r="BL40" s="338">
        <v>1.6836E-2</v>
      </c>
      <c r="BM40" s="338">
        <v>1.8638200000000001E-2</v>
      </c>
      <c r="BN40" s="338">
        <v>1.8709199999999999E-2</v>
      </c>
      <c r="BO40" s="338">
        <v>1.92306E-2</v>
      </c>
      <c r="BP40" s="338">
        <v>1.7975000000000001E-2</v>
      </c>
      <c r="BQ40" s="338">
        <v>1.85507E-2</v>
      </c>
      <c r="BR40" s="338">
        <v>1.8841500000000001E-2</v>
      </c>
      <c r="BS40" s="338">
        <v>1.8379300000000001E-2</v>
      </c>
      <c r="BT40" s="338">
        <v>1.8209099999999999E-2</v>
      </c>
      <c r="BU40" s="338">
        <v>1.42405E-2</v>
      </c>
      <c r="BV40" s="338">
        <v>1.6557200000000001E-2</v>
      </c>
    </row>
    <row r="41" spans="1:74" s="166" customFormat="1" ht="12" customHeight="1" x14ac:dyDescent="0.2">
      <c r="A41" s="548" t="s">
        <v>30</v>
      </c>
      <c r="B41" s="553" t="s">
        <v>50</v>
      </c>
      <c r="C41" s="264">
        <v>0.24532267099999999</v>
      </c>
      <c r="D41" s="264">
        <v>0.22002269699999999</v>
      </c>
      <c r="E41" s="264">
        <v>0.27282636199999999</v>
      </c>
      <c r="F41" s="264">
        <v>0.27094940699999998</v>
      </c>
      <c r="G41" s="264">
        <v>0.30040935200000002</v>
      </c>
      <c r="H41" s="264">
        <v>0.281690198</v>
      </c>
      <c r="I41" s="264">
        <v>0.24504964500000001</v>
      </c>
      <c r="J41" s="264">
        <v>0.202997913</v>
      </c>
      <c r="K41" s="264">
        <v>0.17644512200000001</v>
      </c>
      <c r="L41" s="264">
        <v>0.163053327</v>
      </c>
      <c r="M41" s="264">
        <v>0.183231221</v>
      </c>
      <c r="N41" s="264">
        <v>0.20496936499999999</v>
      </c>
      <c r="O41" s="264">
        <v>0.228183354</v>
      </c>
      <c r="P41" s="264">
        <v>0.226710153</v>
      </c>
      <c r="Q41" s="264">
        <v>0.23543493900000001</v>
      </c>
      <c r="R41" s="264">
        <v>0.25596036700000002</v>
      </c>
      <c r="S41" s="264">
        <v>0.27716476000000001</v>
      </c>
      <c r="T41" s="264">
        <v>0.25124753500000002</v>
      </c>
      <c r="U41" s="264">
        <v>0.22850611200000001</v>
      </c>
      <c r="V41" s="264">
        <v>0.200441906</v>
      </c>
      <c r="W41" s="264">
        <v>0.17448381199999999</v>
      </c>
      <c r="X41" s="264">
        <v>0.17796672999999999</v>
      </c>
      <c r="Y41" s="264">
        <v>0.19949337</v>
      </c>
      <c r="Z41" s="264">
        <v>0.20754535700000001</v>
      </c>
      <c r="AA41" s="264">
        <v>0.220799686</v>
      </c>
      <c r="AB41" s="264">
        <v>0.203728308</v>
      </c>
      <c r="AC41" s="264">
        <v>0.23447780500000001</v>
      </c>
      <c r="AD41" s="264">
        <v>0.24771085400000001</v>
      </c>
      <c r="AE41" s="264">
        <v>0.28476809800000003</v>
      </c>
      <c r="AF41" s="264">
        <v>0.25000440200000001</v>
      </c>
      <c r="AG41" s="264">
        <v>0.22149054800000001</v>
      </c>
      <c r="AH41" s="264">
        <v>0.20104045600000001</v>
      </c>
      <c r="AI41" s="264">
        <v>0.16495336699999999</v>
      </c>
      <c r="AJ41" s="264">
        <v>0.162994958</v>
      </c>
      <c r="AK41" s="264">
        <v>0.180017487</v>
      </c>
      <c r="AL41" s="264">
        <v>0.191241727</v>
      </c>
      <c r="AM41" s="264">
        <v>0.22638291699999999</v>
      </c>
      <c r="AN41" s="264">
        <v>0.23500278499999999</v>
      </c>
      <c r="AO41" s="264">
        <v>0.20855921799999999</v>
      </c>
      <c r="AP41" s="264">
        <v>0.19550825199999999</v>
      </c>
      <c r="AQ41" s="264">
        <v>0.27209781100000002</v>
      </c>
      <c r="AR41" s="264">
        <v>0.259444656</v>
      </c>
      <c r="AS41" s="264">
        <v>0.24711443399999999</v>
      </c>
      <c r="AT41" s="264">
        <v>0.21572468</v>
      </c>
      <c r="AU41" s="264">
        <v>0.17079752300000001</v>
      </c>
      <c r="AV41" s="264">
        <v>0.16703609999999999</v>
      </c>
      <c r="AW41" s="264">
        <v>0.1890037</v>
      </c>
      <c r="AX41" s="264">
        <v>0.20706630000000001</v>
      </c>
      <c r="AY41" s="338">
        <v>0.23823459999999999</v>
      </c>
      <c r="AZ41" s="338">
        <v>0.21189830000000001</v>
      </c>
      <c r="BA41" s="338">
        <v>0.2438458</v>
      </c>
      <c r="BB41" s="338">
        <v>0.2134992</v>
      </c>
      <c r="BC41" s="338">
        <v>0.2463912</v>
      </c>
      <c r="BD41" s="338">
        <v>0.23691509999999999</v>
      </c>
      <c r="BE41" s="338">
        <v>0.21866579999999999</v>
      </c>
      <c r="BF41" s="338">
        <v>0.20936859999999999</v>
      </c>
      <c r="BG41" s="338">
        <v>0.17354700000000001</v>
      </c>
      <c r="BH41" s="338">
        <v>0.1582674</v>
      </c>
      <c r="BI41" s="338">
        <v>0.18791089999999999</v>
      </c>
      <c r="BJ41" s="338">
        <v>0.2153495</v>
      </c>
      <c r="BK41" s="338">
        <v>0.2320422</v>
      </c>
      <c r="BL41" s="338">
        <v>0.2127676</v>
      </c>
      <c r="BM41" s="338">
        <v>0.2492953</v>
      </c>
      <c r="BN41" s="338">
        <v>0.21603839999999999</v>
      </c>
      <c r="BO41" s="338">
        <v>0.2428883</v>
      </c>
      <c r="BP41" s="338">
        <v>0.23786860000000001</v>
      </c>
      <c r="BQ41" s="338">
        <v>0.22617619999999999</v>
      </c>
      <c r="BR41" s="338">
        <v>0.20606050000000001</v>
      </c>
      <c r="BS41" s="338">
        <v>0.1674911</v>
      </c>
      <c r="BT41" s="338">
        <v>0.15457670000000001</v>
      </c>
      <c r="BU41" s="338">
        <v>0.18485360000000001</v>
      </c>
      <c r="BV41" s="338">
        <v>0.21868599999999999</v>
      </c>
    </row>
    <row r="42" spans="1:74" s="166" customFormat="1" ht="12" customHeight="1" x14ac:dyDescent="0.2">
      <c r="A42" s="548" t="s">
        <v>32</v>
      </c>
      <c r="B42" s="553" t="s">
        <v>1051</v>
      </c>
      <c r="C42" s="264">
        <v>3.6273326000000002E-2</v>
      </c>
      <c r="D42" s="264">
        <v>4.1856760999999999E-2</v>
      </c>
      <c r="E42" s="264">
        <v>6.5115400000000004E-2</v>
      </c>
      <c r="F42" s="264">
        <v>7.1388309999999996E-2</v>
      </c>
      <c r="G42" s="264">
        <v>8.2200829000000003E-2</v>
      </c>
      <c r="H42" s="264">
        <v>8.6002771000000006E-2</v>
      </c>
      <c r="I42" s="264">
        <v>8.1779555000000004E-2</v>
      </c>
      <c r="J42" s="264">
        <v>7.9037009000000005E-2</v>
      </c>
      <c r="K42" s="264">
        <v>7.3156582999999997E-2</v>
      </c>
      <c r="L42" s="264">
        <v>6.6573040999999999E-2</v>
      </c>
      <c r="M42" s="264">
        <v>4.8182807000000001E-2</v>
      </c>
      <c r="N42" s="264">
        <v>4.5517520999999998E-2</v>
      </c>
      <c r="O42" s="264">
        <v>4.8550528000000003E-2</v>
      </c>
      <c r="P42" s="264">
        <v>5.5471670000000001E-2</v>
      </c>
      <c r="Q42" s="264">
        <v>7.3589544000000007E-2</v>
      </c>
      <c r="R42" s="264">
        <v>8.6159767999999998E-2</v>
      </c>
      <c r="S42" s="264">
        <v>9.6446668999999999E-2</v>
      </c>
      <c r="T42" s="264">
        <v>0.10213873399999999</v>
      </c>
      <c r="U42" s="264">
        <v>9.7120520000000002E-2</v>
      </c>
      <c r="V42" s="264">
        <v>9.5112679000000006E-2</v>
      </c>
      <c r="W42" s="264">
        <v>8.4547153999999999E-2</v>
      </c>
      <c r="X42" s="264">
        <v>7.2324022000000002E-2</v>
      </c>
      <c r="Y42" s="264">
        <v>5.5645956000000003E-2</v>
      </c>
      <c r="Z42" s="264">
        <v>4.8405477000000002E-2</v>
      </c>
      <c r="AA42" s="264">
        <v>5.2426256999999997E-2</v>
      </c>
      <c r="AB42" s="264">
        <v>5.6382197000000002E-2</v>
      </c>
      <c r="AC42" s="264">
        <v>8.3985679999999993E-2</v>
      </c>
      <c r="AD42" s="264">
        <v>9.5163892E-2</v>
      </c>
      <c r="AE42" s="264">
        <v>0.102093321</v>
      </c>
      <c r="AF42" s="264">
        <v>0.109896677</v>
      </c>
      <c r="AG42" s="264">
        <v>0.113022263</v>
      </c>
      <c r="AH42" s="264">
        <v>0.109135072</v>
      </c>
      <c r="AI42" s="264">
        <v>9.5315059999999993E-2</v>
      </c>
      <c r="AJ42" s="264">
        <v>8.4845411999999995E-2</v>
      </c>
      <c r="AK42" s="264">
        <v>6.2909038E-2</v>
      </c>
      <c r="AL42" s="264">
        <v>5.2838013000000003E-2</v>
      </c>
      <c r="AM42" s="264">
        <v>6.5965579999999996E-2</v>
      </c>
      <c r="AN42" s="264">
        <v>7.8189442999999997E-2</v>
      </c>
      <c r="AO42" s="264">
        <v>9.3390572000000005E-2</v>
      </c>
      <c r="AP42" s="264">
        <v>0.11190694399999999</v>
      </c>
      <c r="AQ42" s="264">
        <v>0.131479496</v>
      </c>
      <c r="AR42" s="264">
        <v>0.12986177199999999</v>
      </c>
      <c r="AS42" s="264">
        <v>0.139094356</v>
      </c>
      <c r="AT42" s="264">
        <v>0.12803033599999999</v>
      </c>
      <c r="AU42" s="264">
        <v>0.108596967</v>
      </c>
      <c r="AV42" s="264">
        <v>0.10312929999999999</v>
      </c>
      <c r="AW42" s="264">
        <v>7.8821600000000006E-2</v>
      </c>
      <c r="AX42" s="264">
        <v>7.0109699999999997E-2</v>
      </c>
      <c r="AY42" s="338">
        <v>8.3970299999999998E-2</v>
      </c>
      <c r="AZ42" s="338">
        <v>9.7705E-2</v>
      </c>
      <c r="BA42" s="338">
        <v>0.1219331</v>
      </c>
      <c r="BB42" s="338">
        <v>0.14281360000000001</v>
      </c>
      <c r="BC42" s="338">
        <v>0.16547819999999999</v>
      </c>
      <c r="BD42" s="338">
        <v>0.1629507</v>
      </c>
      <c r="BE42" s="338">
        <v>0.17507339999999999</v>
      </c>
      <c r="BF42" s="338">
        <v>0.16273799999999999</v>
      </c>
      <c r="BG42" s="338">
        <v>0.13927239999999999</v>
      </c>
      <c r="BH42" s="338">
        <v>0.12944249999999999</v>
      </c>
      <c r="BI42" s="338">
        <v>0.1007472</v>
      </c>
      <c r="BJ42" s="338">
        <v>8.6826399999999998E-2</v>
      </c>
      <c r="BK42" s="338">
        <v>0.1040331</v>
      </c>
      <c r="BL42" s="338">
        <v>0.1176541</v>
      </c>
      <c r="BM42" s="338">
        <v>0.15189430000000001</v>
      </c>
      <c r="BN42" s="338">
        <v>0.17903620000000001</v>
      </c>
      <c r="BO42" s="338">
        <v>0.2021655</v>
      </c>
      <c r="BP42" s="338">
        <v>0.2058497</v>
      </c>
      <c r="BQ42" s="338">
        <v>0.21919839999999999</v>
      </c>
      <c r="BR42" s="338">
        <v>0.20405300000000001</v>
      </c>
      <c r="BS42" s="338">
        <v>0.17504539999999999</v>
      </c>
      <c r="BT42" s="338">
        <v>0.15677050000000001</v>
      </c>
      <c r="BU42" s="338">
        <v>0.12271609999999999</v>
      </c>
      <c r="BV42" s="338">
        <v>0.1028292</v>
      </c>
    </row>
    <row r="43" spans="1:74" s="166" customFormat="1" ht="12" customHeight="1" x14ac:dyDescent="0.2">
      <c r="A43" s="518" t="s">
        <v>35</v>
      </c>
      <c r="B43" s="553" t="s">
        <v>830</v>
      </c>
      <c r="C43" s="264">
        <v>4.4421625999999999E-2</v>
      </c>
      <c r="D43" s="264">
        <v>3.9584504E-2</v>
      </c>
      <c r="E43" s="264">
        <v>4.3377416000000002E-2</v>
      </c>
      <c r="F43" s="264">
        <v>4.0534388999999997E-2</v>
      </c>
      <c r="G43" s="264">
        <v>4.1367736000000002E-2</v>
      </c>
      <c r="H43" s="264">
        <v>4.0043918999999997E-2</v>
      </c>
      <c r="I43" s="264">
        <v>4.1027246000000003E-2</v>
      </c>
      <c r="J43" s="264">
        <v>4.1128376000000001E-2</v>
      </c>
      <c r="K43" s="264">
        <v>3.8225329000000002E-2</v>
      </c>
      <c r="L43" s="264">
        <v>4.0435746000000002E-2</v>
      </c>
      <c r="M43" s="264">
        <v>4.1676418999999999E-2</v>
      </c>
      <c r="N43" s="264">
        <v>4.3437096000000001E-2</v>
      </c>
      <c r="O43" s="264">
        <v>4.3327806000000003E-2</v>
      </c>
      <c r="P43" s="264">
        <v>4.0156374000000002E-2</v>
      </c>
      <c r="Q43" s="264">
        <v>4.3239896E-2</v>
      </c>
      <c r="R43" s="264">
        <v>4.0661248999999997E-2</v>
      </c>
      <c r="S43" s="264">
        <v>4.0752546000000001E-2</v>
      </c>
      <c r="T43" s="264">
        <v>3.8992618999999999E-2</v>
      </c>
      <c r="U43" s="264">
        <v>3.9499776E-2</v>
      </c>
      <c r="V43" s="264">
        <v>3.9887805999999998E-2</v>
      </c>
      <c r="W43" s="264">
        <v>3.6521179000000001E-2</v>
      </c>
      <c r="X43" s="264">
        <v>4.0945495999999998E-2</v>
      </c>
      <c r="Y43" s="264">
        <v>4.0939298999999998E-2</v>
      </c>
      <c r="Z43" s="264">
        <v>4.2423245999999998E-2</v>
      </c>
      <c r="AA43" s="264">
        <v>3.9485496000000002E-2</v>
      </c>
      <c r="AB43" s="264">
        <v>3.5551074000000002E-2</v>
      </c>
      <c r="AC43" s="264">
        <v>3.8428786E-2</v>
      </c>
      <c r="AD43" s="264">
        <v>3.5559329000000001E-2</v>
      </c>
      <c r="AE43" s="264">
        <v>3.6011205999999997E-2</v>
      </c>
      <c r="AF43" s="264">
        <v>3.6189988999999999E-2</v>
      </c>
      <c r="AG43" s="264">
        <v>3.6536956000000002E-2</v>
      </c>
      <c r="AH43" s="264">
        <v>3.7000975999999998E-2</v>
      </c>
      <c r="AI43" s="264">
        <v>3.4604369000000003E-2</v>
      </c>
      <c r="AJ43" s="264">
        <v>3.7279246000000002E-2</v>
      </c>
      <c r="AK43" s="264">
        <v>3.6963159000000002E-2</v>
      </c>
      <c r="AL43" s="264">
        <v>3.8835986000000003E-2</v>
      </c>
      <c r="AM43" s="264">
        <v>3.8929595999999997E-2</v>
      </c>
      <c r="AN43" s="264">
        <v>3.5945945E-2</v>
      </c>
      <c r="AO43" s="264">
        <v>3.8340626000000003E-2</v>
      </c>
      <c r="AP43" s="264">
        <v>3.5745899999999997E-2</v>
      </c>
      <c r="AQ43" s="264">
        <v>3.6285576E-2</v>
      </c>
      <c r="AR43" s="264">
        <v>3.2965370000000001E-2</v>
      </c>
      <c r="AS43" s="264">
        <v>3.4867926E-2</v>
      </c>
      <c r="AT43" s="264">
        <v>3.5388165999999999E-2</v>
      </c>
      <c r="AU43" s="264">
        <v>3.3402889999999998E-2</v>
      </c>
      <c r="AV43" s="264">
        <v>3.5564499999999999E-2</v>
      </c>
      <c r="AW43" s="264">
        <v>3.4424000000000003E-2</v>
      </c>
      <c r="AX43" s="264">
        <v>3.7241099999999999E-2</v>
      </c>
      <c r="AY43" s="338">
        <v>3.9610699999999999E-2</v>
      </c>
      <c r="AZ43" s="338">
        <v>3.4726E-2</v>
      </c>
      <c r="BA43" s="338">
        <v>3.8840300000000001E-2</v>
      </c>
      <c r="BB43" s="338">
        <v>3.7802000000000002E-2</v>
      </c>
      <c r="BC43" s="338">
        <v>3.8524900000000001E-2</v>
      </c>
      <c r="BD43" s="338">
        <v>3.4551900000000003E-2</v>
      </c>
      <c r="BE43" s="338">
        <v>3.6613699999999999E-2</v>
      </c>
      <c r="BF43" s="338">
        <v>3.5835600000000002E-2</v>
      </c>
      <c r="BG43" s="338">
        <v>3.4588899999999999E-2</v>
      </c>
      <c r="BH43" s="338">
        <v>3.5950700000000002E-2</v>
      </c>
      <c r="BI43" s="338">
        <v>3.4984399999999999E-2</v>
      </c>
      <c r="BJ43" s="338">
        <v>3.7833499999999999E-2</v>
      </c>
      <c r="BK43" s="338">
        <v>4.0746299999999999E-2</v>
      </c>
      <c r="BL43" s="338">
        <v>3.5904199999999997E-2</v>
      </c>
      <c r="BM43" s="338">
        <v>3.9523900000000001E-2</v>
      </c>
      <c r="BN43" s="338">
        <v>3.8465600000000003E-2</v>
      </c>
      <c r="BO43" s="338">
        <v>3.9398700000000002E-2</v>
      </c>
      <c r="BP43" s="338">
        <v>3.5086399999999997E-2</v>
      </c>
      <c r="BQ43" s="338">
        <v>3.7659600000000001E-2</v>
      </c>
      <c r="BR43" s="338">
        <v>3.7211500000000002E-2</v>
      </c>
      <c r="BS43" s="338">
        <v>3.5220899999999999E-2</v>
      </c>
      <c r="BT43" s="338">
        <v>3.6387999999999997E-2</v>
      </c>
      <c r="BU43" s="338">
        <v>3.5513900000000001E-2</v>
      </c>
      <c r="BV43" s="338">
        <v>3.8140399999999998E-2</v>
      </c>
    </row>
    <row r="44" spans="1:74" s="166" customFormat="1" ht="12" customHeight="1" x14ac:dyDescent="0.2">
      <c r="A44" s="518" t="s">
        <v>34</v>
      </c>
      <c r="B44" s="553" t="s">
        <v>1046</v>
      </c>
      <c r="C44" s="264">
        <v>0.186913312</v>
      </c>
      <c r="D44" s="264">
        <v>0.16977568000000001</v>
      </c>
      <c r="E44" s="264">
        <v>0.185831472</v>
      </c>
      <c r="F44" s="264">
        <v>0.173920305</v>
      </c>
      <c r="G44" s="264">
        <v>0.17792622199999999</v>
      </c>
      <c r="H44" s="264">
        <v>0.181025885</v>
      </c>
      <c r="I44" s="264">
        <v>0.187905292</v>
      </c>
      <c r="J44" s="264">
        <v>0.18976590199999999</v>
      </c>
      <c r="K44" s="264">
        <v>0.17428369499999999</v>
      </c>
      <c r="L44" s="264">
        <v>0.18073087199999999</v>
      </c>
      <c r="M44" s="264">
        <v>0.181491715</v>
      </c>
      <c r="N44" s="264">
        <v>0.19099237199999999</v>
      </c>
      <c r="O44" s="264">
        <v>0.19664757599999999</v>
      </c>
      <c r="P44" s="264">
        <v>0.176280362</v>
      </c>
      <c r="Q44" s="264">
        <v>0.192760456</v>
      </c>
      <c r="R44" s="264">
        <v>0.18050620100000001</v>
      </c>
      <c r="S44" s="264">
        <v>0.189063906</v>
      </c>
      <c r="T44" s="264">
        <v>0.18642880100000001</v>
      </c>
      <c r="U44" s="264">
        <v>0.19606298599999999</v>
      </c>
      <c r="V44" s="264">
        <v>0.19438982599999999</v>
      </c>
      <c r="W44" s="264">
        <v>0.18163792100000001</v>
      </c>
      <c r="X44" s="264">
        <v>0.186573866</v>
      </c>
      <c r="Y44" s="264">
        <v>0.184591491</v>
      </c>
      <c r="Z44" s="264">
        <v>0.19556236599999999</v>
      </c>
      <c r="AA44" s="264">
        <v>0.19567827300000001</v>
      </c>
      <c r="AB44" s="264">
        <v>0.175348687</v>
      </c>
      <c r="AC44" s="264">
        <v>0.188634213</v>
      </c>
      <c r="AD44" s="264">
        <v>0.17707271099999999</v>
      </c>
      <c r="AE44" s="264">
        <v>0.18462046300000001</v>
      </c>
      <c r="AF44" s="264">
        <v>0.18154553100000001</v>
      </c>
      <c r="AG44" s="264">
        <v>0.19162321299999999</v>
      </c>
      <c r="AH44" s="264">
        <v>0.192576423</v>
      </c>
      <c r="AI44" s="264">
        <v>0.18115482099999999</v>
      </c>
      <c r="AJ44" s="264">
        <v>0.18406070299999999</v>
      </c>
      <c r="AK44" s="264">
        <v>0.18315763099999999</v>
      </c>
      <c r="AL44" s="264">
        <v>0.191162373</v>
      </c>
      <c r="AM44" s="264">
        <v>0.18608159399999999</v>
      </c>
      <c r="AN44" s="264">
        <v>0.17575447699999999</v>
      </c>
      <c r="AO44" s="264">
        <v>0.18172359399999999</v>
      </c>
      <c r="AP44" s="264">
        <v>0.17463993999999999</v>
      </c>
      <c r="AQ44" s="264">
        <v>0.18298772399999999</v>
      </c>
      <c r="AR44" s="264">
        <v>0.17120922999999999</v>
      </c>
      <c r="AS44" s="264">
        <v>0.17821005400000001</v>
      </c>
      <c r="AT44" s="264">
        <v>0.17966763399999999</v>
      </c>
      <c r="AU44" s="264">
        <v>0.17265420000000001</v>
      </c>
      <c r="AV44" s="264">
        <v>0.18042030000000001</v>
      </c>
      <c r="AW44" s="264">
        <v>0.1783874</v>
      </c>
      <c r="AX44" s="264">
        <v>0.18795190000000001</v>
      </c>
      <c r="AY44" s="338">
        <v>0.1907092</v>
      </c>
      <c r="AZ44" s="338">
        <v>0.17537620000000001</v>
      </c>
      <c r="BA44" s="338">
        <v>0.1802386</v>
      </c>
      <c r="BB44" s="338">
        <v>0.17506260000000001</v>
      </c>
      <c r="BC44" s="338">
        <v>0.18084140000000001</v>
      </c>
      <c r="BD44" s="338">
        <v>0.17804249999999999</v>
      </c>
      <c r="BE44" s="338">
        <v>0.18872910000000001</v>
      </c>
      <c r="BF44" s="338">
        <v>0.1887674</v>
      </c>
      <c r="BG44" s="338">
        <v>0.1766895</v>
      </c>
      <c r="BH44" s="338">
        <v>0.183971</v>
      </c>
      <c r="BI44" s="338">
        <v>0.18089479999999999</v>
      </c>
      <c r="BJ44" s="338">
        <v>0.19430549999999999</v>
      </c>
      <c r="BK44" s="338">
        <v>0.19473969999999999</v>
      </c>
      <c r="BL44" s="338">
        <v>0.17718680000000001</v>
      </c>
      <c r="BM44" s="338">
        <v>0.182113</v>
      </c>
      <c r="BN44" s="338">
        <v>0.1788479</v>
      </c>
      <c r="BO44" s="338">
        <v>0.18422649999999999</v>
      </c>
      <c r="BP44" s="338">
        <v>0.18020949999999999</v>
      </c>
      <c r="BQ44" s="338">
        <v>0.19133749999999999</v>
      </c>
      <c r="BR44" s="338">
        <v>0.1908995</v>
      </c>
      <c r="BS44" s="338">
        <v>0.17849309999999999</v>
      </c>
      <c r="BT44" s="338">
        <v>0.1853564</v>
      </c>
      <c r="BU44" s="338">
        <v>0.1826226</v>
      </c>
      <c r="BV44" s="338">
        <v>0.1965633</v>
      </c>
    </row>
    <row r="45" spans="1:74" s="166" customFormat="1" ht="12" customHeight="1" x14ac:dyDescent="0.2">
      <c r="A45" s="548" t="s">
        <v>99</v>
      </c>
      <c r="B45" s="553" t="s">
        <v>461</v>
      </c>
      <c r="C45" s="264">
        <v>0.1914463743</v>
      </c>
      <c r="D45" s="264">
        <v>0.20334923634999999</v>
      </c>
      <c r="E45" s="264">
        <v>0.23682316685999999</v>
      </c>
      <c r="F45" s="264">
        <v>0.23359440976000001</v>
      </c>
      <c r="G45" s="264">
        <v>0.21233092631</v>
      </c>
      <c r="H45" s="264">
        <v>0.18540642711999999</v>
      </c>
      <c r="I45" s="264">
        <v>0.14840164875</v>
      </c>
      <c r="J45" s="264">
        <v>0.12777797336999999</v>
      </c>
      <c r="K45" s="264">
        <v>0.16487719613999999</v>
      </c>
      <c r="L45" s="264">
        <v>0.22429652132</v>
      </c>
      <c r="M45" s="264">
        <v>0.20814320989999999</v>
      </c>
      <c r="N45" s="264">
        <v>0.20433688262999999</v>
      </c>
      <c r="O45" s="264">
        <v>0.23278976269000001</v>
      </c>
      <c r="P45" s="264">
        <v>0.21089434288</v>
      </c>
      <c r="Q45" s="264">
        <v>0.24066441146000001</v>
      </c>
      <c r="R45" s="264">
        <v>0.24040196132</v>
      </c>
      <c r="S45" s="264">
        <v>0.21787306294</v>
      </c>
      <c r="T45" s="264">
        <v>0.22471188727999999</v>
      </c>
      <c r="U45" s="264">
        <v>0.14959366940999999</v>
      </c>
      <c r="V45" s="264">
        <v>0.18053417722000001</v>
      </c>
      <c r="W45" s="264">
        <v>0.16844034386000001</v>
      </c>
      <c r="X45" s="264">
        <v>0.19272835997000001</v>
      </c>
      <c r="Y45" s="264">
        <v>0.20020624089</v>
      </c>
      <c r="Z45" s="264">
        <v>0.22105885938</v>
      </c>
      <c r="AA45" s="264">
        <v>0.22049836053999999</v>
      </c>
      <c r="AB45" s="264">
        <v>0.20504089881000001</v>
      </c>
      <c r="AC45" s="264">
        <v>0.23352390154</v>
      </c>
      <c r="AD45" s="264">
        <v>0.26243391207</v>
      </c>
      <c r="AE45" s="264">
        <v>0.23372219523000001</v>
      </c>
      <c r="AF45" s="264">
        <v>0.20361242610999999</v>
      </c>
      <c r="AG45" s="264">
        <v>0.20052985768000001</v>
      </c>
      <c r="AH45" s="264">
        <v>0.1815016123</v>
      </c>
      <c r="AI45" s="264">
        <v>0.22239554482000001</v>
      </c>
      <c r="AJ45" s="264">
        <v>0.25031372396000001</v>
      </c>
      <c r="AK45" s="264">
        <v>0.22775687593999999</v>
      </c>
      <c r="AL45" s="264">
        <v>0.24096273943999999</v>
      </c>
      <c r="AM45" s="264">
        <v>0.25604220567000002</v>
      </c>
      <c r="AN45" s="264">
        <v>0.26460421603000001</v>
      </c>
      <c r="AO45" s="264">
        <v>0.26562358799000002</v>
      </c>
      <c r="AP45" s="264">
        <v>0.26681676430000001</v>
      </c>
      <c r="AQ45" s="264">
        <v>0.25616850797000001</v>
      </c>
      <c r="AR45" s="264">
        <v>0.27125257368</v>
      </c>
      <c r="AS45" s="264">
        <v>0.20480685403000001</v>
      </c>
      <c r="AT45" s="264">
        <v>0.20483202755999999</v>
      </c>
      <c r="AU45" s="264">
        <v>0.21020836468000001</v>
      </c>
      <c r="AV45" s="264">
        <v>0.26682020539000001</v>
      </c>
      <c r="AW45" s="264">
        <v>0.24620510000000001</v>
      </c>
      <c r="AX45" s="264">
        <v>0.30924309999999999</v>
      </c>
      <c r="AY45" s="338">
        <v>0.30900440000000001</v>
      </c>
      <c r="AZ45" s="338">
        <v>0.30001280000000002</v>
      </c>
      <c r="BA45" s="338">
        <v>0.31739010000000001</v>
      </c>
      <c r="BB45" s="338">
        <v>0.3134113</v>
      </c>
      <c r="BC45" s="338">
        <v>0.29718600000000001</v>
      </c>
      <c r="BD45" s="338">
        <v>0.32186870000000001</v>
      </c>
      <c r="BE45" s="338">
        <v>0.2432077</v>
      </c>
      <c r="BF45" s="338">
        <v>0.23562959999999999</v>
      </c>
      <c r="BG45" s="338">
        <v>0.25000430000000001</v>
      </c>
      <c r="BH45" s="338">
        <v>0.30912329999999999</v>
      </c>
      <c r="BI45" s="338">
        <v>0.28544439999999999</v>
      </c>
      <c r="BJ45" s="338">
        <v>0.33210279999999998</v>
      </c>
      <c r="BK45" s="338">
        <v>0.34192800000000001</v>
      </c>
      <c r="BL45" s="338">
        <v>0.32395390000000002</v>
      </c>
      <c r="BM45" s="338">
        <v>0.34695490000000001</v>
      </c>
      <c r="BN45" s="338">
        <v>0.33300829999999998</v>
      </c>
      <c r="BO45" s="338">
        <v>0.31968279999999999</v>
      </c>
      <c r="BP45" s="338">
        <v>0.35121160000000001</v>
      </c>
      <c r="BQ45" s="338">
        <v>0.26613039999999999</v>
      </c>
      <c r="BR45" s="338">
        <v>0.25271120000000002</v>
      </c>
      <c r="BS45" s="338">
        <v>0.27381689999999997</v>
      </c>
      <c r="BT45" s="338">
        <v>0.32968999999999998</v>
      </c>
      <c r="BU45" s="338">
        <v>0.31076290000000001</v>
      </c>
      <c r="BV45" s="338">
        <v>0.33854630000000002</v>
      </c>
    </row>
    <row r="46" spans="1:74" ht="12" customHeight="1" x14ac:dyDescent="0.2">
      <c r="A46" s="554" t="s">
        <v>24</v>
      </c>
      <c r="B46" s="555" t="s">
        <v>784</v>
      </c>
      <c r="C46" s="265">
        <v>0.90214277900999995</v>
      </c>
      <c r="D46" s="265">
        <v>0.85550178432000001</v>
      </c>
      <c r="E46" s="265">
        <v>1.0111206996</v>
      </c>
      <c r="F46" s="265">
        <v>0.99001914507</v>
      </c>
      <c r="G46" s="265">
        <v>1.0300483789999999</v>
      </c>
      <c r="H46" s="265">
        <v>0.98706583598999997</v>
      </c>
      <c r="I46" s="265">
        <v>0.91590968906000003</v>
      </c>
      <c r="J46" s="265">
        <v>0.86093739860999996</v>
      </c>
      <c r="K46" s="265">
        <v>0.83191795477999997</v>
      </c>
      <c r="L46" s="265">
        <v>0.88590329892999997</v>
      </c>
      <c r="M46" s="265">
        <v>0.87183533445000005</v>
      </c>
      <c r="N46" s="265">
        <v>0.90106008003000004</v>
      </c>
      <c r="O46" s="265">
        <v>0.95129850898000001</v>
      </c>
      <c r="P46" s="265">
        <v>0.88986559620000005</v>
      </c>
      <c r="Q46" s="265">
        <v>0.98994532737999996</v>
      </c>
      <c r="R46" s="265">
        <v>0.99671750566999995</v>
      </c>
      <c r="S46" s="265">
        <v>1.0396040033</v>
      </c>
      <c r="T46" s="265">
        <v>1.0116173971</v>
      </c>
      <c r="U46" s="265">
        <v>0.92581350371000004</v>
      </c>
      <c r="V46" s="265">
        <v>0.93159787035999997</v>
      </c>
      <c r="W46" s="265">
        <v>0.84289605393</v>
      </c>
      <c r="X46" s="265">
        <v>0.88002774499000003</v>
      </c>
      <c r="Y46" s="265">
        <v>0.88377562953</v>
      </c>
      <c r="Z46" s="265">
        <v>0.92037448183000004</v>
      </c>
      <c r="AA46" s="265">
        <v>0.92280117962999997</v>
      </c>
      <c r="AB46" s="265">
        <v>0.86331963204999995</v>
      </c>
      <c r="AC46" s="265">
        <v>0.98299526884999999</v>
      </c>
      <c r="AD46" s="265">
        <v>1.0183784469999999</v>
      </c>
      <c r="AE46" s="265">
        <v>1.0585436915999999</v>
      </c>
      <c r="AF46" s="265">
        <v>0.99095723585999995</v>
      </c>
      <c r="AG46" s="265">
        <v>0.97731509158999996</v>
      </c>
      <c r="AH46" s="265">
        <v>0.93367895446000004</v>
      </c>
      <c r="AI46" s="265">
        <v>0.89474629747000001</v>
      </c>
      <c r="AJ46" s="265">
        <v>0.92590806443999996</v>
      </c>
      <c r="AK46" s="265">
        <v>0.89305001656000005</v>
      </c>
      <c r="AL46" s="265">
        <v>0.92628130613000004</v>
      </c>
      <c r="AM46" s="265">
        <v>0.97590990625999996</v>
      </c>
      <c r="AN46" s="265">
        <v>0.98110207408000005</v>
      </c>
      <c r="AO46" s="265">
        <v>0.96853268887999999</v>
      </c>
      <c r="AP46" s="265">
        <v>0.91459447941000005</v>
      </c>
      <c r="AQ46" s="265">
        <v>1.0418807042</v>
      </c>
      <c r="AR46" s="265">
        <v>1.0509352726000001</v>
      </c>
      <c r="AS46" s="265">
        <v>1.0018630292999999</v>
      </c>
      <c r="AT46" s="265">
        <v>0.95604469223999999</v>
      </c>
      <c r="AU46" s="265">
        <v>0.88616048089999999</v>
      </c>
      <c r="AV46" s="265">
        <v>0.94078050000000002</v>
      </c>
      <c r="AW46" s="265">
        <v>0.91910829999999999</v>
      </c>
      <c r="AX46" s="265">
        <v>1.0070589999999999</v>
      </c>
      <c r="AY46" s="336">
        <v>1.0512889999999999</v>
      </c>
      <c r="AZ46" s="336">
        <v>0.99701589999999995</v>
      </c>
      <c r="BA46" s="336">
        <v>1.095126</v>
      </c>
      <c r="BB46" s="336">
        <v>1.070533</v>
      </c>
      <c r="BC46" s="336">
        <v>1.1308510000000001</v>
      </c>
      <c r="BD46" s="336">
        <v>1.128725</v>
      </c>
      <c r="BE46" s="336">
        <v>1.068249</v>
      </c>
      <c r="BF46" s="336">
        <v>1.0389699999999999</v>
      </c>
      <c r="BG46" s="336">
        <v>0.96821550000000001</v>
      </c>
      <c r="BH46" s="336">
        <v>1.0171969999999999</v>
      </c>
      <c r="BI46" s="336">
        <v>0.98866699999999996</v>
      </c>
      <c r="BJ46" s="336">
        <v>1.071914</v>
      </c>
      <c r="BK46" s="336">
        <v>1.113917</v>
      </c>
      <c r="BL46" s="336">
        <v>1.0535870000000001</v>
      </c>
      <c r="BM46" s="336">
        <v>1.1753400000000001</v>
      </c>
      <c r="BN46" s="336">
        <v>1.1453420000000001</v>
      </c>
      <c r="BO46" s="336">
        <v>1.1990559999999999</v>
      </c>
      <c r="BP46" s="336">
        <v>1.2172590000000001</v>
      </c>
      <c r="BQ46" s="336">
        <v>1.15073</v>
      </c>
      <c r="BR46" s="336">
        <v>1.105305</v>
      </c>
      <c r="BS46" s="336">
        <v>1.0309170000000001</v>
      </c>
      <c r="BT46" s="336">
        <v>1.073693</v>
      </c>
      <c r="BU46" s="336">
        <v>1.041172</v>
      </c>
      <c r="BV46" s="336">
        <v>1.105299</v>
      </c>
    </row>
    <row r="47" spans="1:74" ht="12" customHeight="1" x14ac:dyDescent="0.25">
      <c r="A47" s="554"/>
      <c r="B47" s="556" t="s">
        <v>815</v>
      </c>
      <c r="C47" s="557"/>
      <c r="D47" s="557"/>
      <c r="E47" s="557"/>
      <c r="F47" s="557"/>
      <c r="G47" s="557"/>
      <c r="H47" s="557"/>
      <c r="I47" s="557"/>
      <c r="J47" s="557"/>
      <c r="K47" s="557"/>
      <c r="L47" s="557"/>
      <c r="M47" s="557"/>
      <c r="N47" s="557"/>
      <c r="O47" s="557"/>
      <c r="P47" s="557"/>
      <c r="Q47" s="557"/>
      <c r="R47" s="557"/>
      <c r="S47" s="557"/>
      <c r="T47" s="557"/>
      <c r="U47" s="557"/>
      <c r="V47" s="557"/>
      <c r="W47" s="557"/>
      <c r="X47" s="557"/>
      <c r="Y47" s="557"/>
      <c r="Z47" s="557"/>
      <c r="AA47" s="557"/>
      <c r="AB47" s="557"/>
      <c r="AC47" s="557"/>
      <c r="AD47" s="557"/>
      <c r="AE47" s="557"/>
      <c r="AF47" s="557"/>
      <c r="AG47" s="557"/>
      <c r="AH47" s="557"/>
      <c r="AI47" s="557"/>
      <c r="AJ47" s="557"/>
      <c r="AK47" s="557"/>
      <c r="AL47" s="557"/>
      <c r="AM47" s="557"/>
      <c r="AN47" s="557"/>
      <c r="AO47" s="557"/>
      <c r="AP47" s="557"/>
      <c r="AQ47" s="557"/>
      <c r="AR47" s="557"/>
      <c r="AS47" s="557"/>
      <c r="AT47" s="557"/>
      <c r="AU47" s="557"/>
      <c r="AV47" s="557"/>
      <c r="AW47" s="557"/>
      <c r="AX47" s="557"/>
      <c r="AY47" s="557"/>
      <c r="AZ47" s="557"/>
      <c r="BA47" s="557"/>
      <c r="BB47" s="557"/>
      <c r="BC47" s="557"/>
      <c r="BD47" s="655"/>
      <c r="BE47" s="655"/>
      <c r="BF47" s="655"/>
      <c r="BG47" s="557"/>
      <c r="BH47" s="557"/>
      <c r="BI47" s="557"/>
      <c r="BJ47" s="557"/>
      <c r="BK47" s="557"/>
      <c r="BL47" s="557"/>
      <c r="BM47" s="557"/>
      <c r="BN47" s="557"/>
      <c r="BO47" s="557"/>
      <c r="BP47" s="557"/>
      <c r="BQ47" s="557"/>
      <c r="BR47" s="557"/>
      <c r="BS47" s="557"/>
      <c r="BT47" s="557"/>
      <c r="BU47" s="557"/>
      <c r="BV47" s="557"/>
    </row>
    <row r="48" spans="1:74" s="561" customFormat="1" ht="12" customHeight="1" x14ac:dyDescent="0.25">
      <c r="A48" s="558"/>
      <c r="B48" s="559" t="s">
        <v>0</v>
      </c>
      <c r="C48" s="560"/>
      <c r="D48" s="560"/>
      <c r="E48" s="560"/>
      <c r="F48" s="560"/>
      <c r="G48" s="560"/>
      <c r="H48" s="560"/>
      <c r="I48" s="560"/>
      <c r="J48" s="560"/>
      <c r="K48" s="560"/>
      <c r="L48" s="560"/>
      <c r="M48" s="560"/>
      <c r="N48" s="560"/>
      <c r="O48" s="560"/>
      <c r="P48" s="560"/>
      <c r="Q48" s="560"/>
      <c r="R48" s="560"/>
      <c r="S48" s="560"/>
      <c r="T48" s="560"/>
      <c r="U48" s="560"/>
      <c r="V48" s="560"/>
      <c r="W48" s="560"/>
      <c r="X48" s="560"/>
      <c r="Y48" s="560"/>
      <c r="Z48" s="560"/>
      <c r="AA48" s="560"/>
      <c r="AB48" s="560"/>
      <c r="AC48" s="560"/>
      <c r="AD48" s="560"/>
      <c r="AE48" s="560"/>
      <c r="AF48" s="560"/>
      <c r="AG48" s="560"/>
      <c r="AH48" s="560"/>
      <c r="AI48" s="560"/>
      <c r="AJ48" s="560"/>
      <c r="AK48" s="560"/>
      <c r="AL48" s="560"/>
      <c r="AM48" s="560"/>
      <c r="AN48" s="560"/>
      <c r="AO48" s="560"/>
      <c r="AP48" s="560"/>
      <c r="AQ48" s="560"/>
      <c r="AR48" s="560"/>
      <c r="AS48" s="560"/>
      <c r="AT48" s="560"/>
      <c r="AU48" s="560"/>
      <c r="AV48" s="560"/>
      <c r="AW48" s="560"/>
      <c r="AX48" s="560"/>
      <c r="AY48" s="560"/>
      <c r="AZ48" s="560"/>
      <c r="BA48" s="560"/>
      <c r="BB48" s="560"/>
      <c r="BC48" s="560"/>
      <c r="BD48" s="656"/>
      <c r="BE48" s="656"/>
      <c r="BF48" s="656"/>
      <c r="BG48" s="560"/>
      <c r="BH48" s="560"/>
      <c r="BI48" s="560"/>
      <c r="BJ48" s="560"/>
      <c r="BK48" s="560"/>
      <c r="BL48" s="560"/>
      <c r="BM48" s="560"/>
      <c r="BN48" s="560"/>
      <c r="BO48" s="560"/>
      <c r="BP48" s="560"/>
      <c r="BQ48" s="560"/>
      <c r="BR48" s="560"/>
      <c r="BS48" s="560"/>
      <c r="BT48" s="560"/>
      <c r="BU48" s="560"/>
      <c r="BV48" s="560"/>
    </row>
    <row r="49" spans="1:74" s="561" customFormat="1" ht="12" customHeight="1" x14ac:dyDescent="0.25">
      <c r="A49" s="558"/>
      <c r="B49" s="559" t="s">
        <v>1052</v>
      </c>
      <c r="C49" s="560"/>
      <c r="D49" s="560"/>
      <c r="E49" s="560"/>
      <c r="F49" s="560"/>
      <c r="G49" s="560"/>
      <c r="H49" s="560"/>
      <c r="I49" s="560"/>
      <c r="J49" s="560"/>
      <c r="K49" s="560"/>
      <c r="L49" s="560"/>
      <c r="M49" s="560"/>
      <c r="N49" s="560"/>
      <c r="O49" s="560"/>
      <c r="P49" s="560"/>
      <c r="Q49" s="560"/>
      <c r="R49" s="560"/>
      <c r="S49" s="560"/>
      <c r="T49" s="560"/>
      <c r="U49" s="560"/>
      <c r="V49" s="560"/>
      <c r="W49" s="560"/>
      <c r="X49" s="560"/>
      <c r="Y49" s="560"/>
      <c r="Z49" s="560"/>
      <c r="AA49" s="560"/>
      <c r="AB49" s="560"/>
      <c r="AC49" s="560"/>
      <c r="AD49" s="560"/>
      <c r="AE49" s="560"/>
      <c r="AF49" s="560"/>
      <c r="AG49" s="560"/>
      <c r="AH49" s="560"/>
      <c r="AI49" s="560"/>
      <c r="AJ49" s="560"/>
      <c r="AK49" s="560"/>
      <c r="AL49" s="560"/>
      <c r="AM49" s="560"/>
      <c r="AN49" s="560"/>
      <c r="AO49" s="560"/>
      <c r="AP49" s="560"/>
      <c r="AQ49" s="560"/>
      <c r="AR49" s="560"/>
      <c r="AS49" s="560"/>
      <c r="AT49" s="560"/>
      <c r="AU49" s="560"/>
      <c r="AV49" s="560"/>
      <c r="AW49" s="560"/>
      <c r="AX49" s="560"/>
      <c r="AY49" s="560"/>
      <c r="AZ49" s="560"/>
      <c r="BA49" s="560"/>
      <c r="BB49" s="560"/>
      <c r="BC49" s="560"/>
      <c r="BD49" s="656"/>
      <c r="BE49" s="656"/>
      <c r="BF49" s="656"/>
      <c r="BG49" s="560"/>
      <c r="BH49" s="560"/>
      <c r="BI49" s="560"/>
      <c r="BJ49" s="560"/>
      <c r="BK49" s="560"/>
      <c r="BL49" s="560"/>
      <c r="BM49" s="560"/>
      <c r="BN49" s="560"/>
      <c r="BO49" s="560"/>
      <c r="BP49" s="560"/>
      <c r="BQ49" s="560"/>
      <c r="BR49" s="560"/>
      <c r="BS49" s="560"/>
      <c r="BT49" s="560"/>
      <c r="BU49" s="560"/>
      <c r="BV49" s="560"/>
    </row>
    <row r="50" spans="1:74" s="561" customFormat="1" ht="13.2" x14ac:dyDescent="0.25">
      <c r="A50" s="558"/>
      <c r="B50" s="559" t="s">
        <v>831</v>
      </c>
      <c r="C50" s="560"/>
      <c r="D50" s="560"/>
      <c r="E50" s="560"/>
      <c r="F50" s="560"/>
      <c r="G50" s="560"/>
      <c r="H50" s="560"/>
      <c r="I50" s="560"/>
      <c r="J50" s="560"/>
      <c r="K50" s="560"/>
      <c r="L50" s="560"/>
      <c r="M50" s="560"/>
      <c r="N50" s="560"/>
      <c r="O50" s="560"/>
      <c r="P50" s="560"/>
      <c r="Q50" s="560"/>
      <c r="R50" s="560"/>
      <c r="S50" s="560"/>
      <c r="T50" s="560"/>
      <c r="U50" s="560"/>
      <c r="V50" s="560"/>
      <c r="W50" s="560"/>
      <c r="X50" s="560"/>
      <c r="Y50" s="560"/>
      <c r="Z50" s="560"/>
      <c r="AA50" s="560"/>
      <c r="AB50" s="560"/>
      <c r="AC50" s="560"/>
      <c r="AD50" s="560"/>
      <c r="AE50" s="560"/>
      <c r="AF50" s="560"/>
      <c r="AG50" s="560"/>
      <c r="AH50" s="560"/>
      <c r="AI50" s="560"/>
      <c r="AJ50" s="560"/>
      <c r="AK50" s="560"/>
      <c r="AL50" s="560"/>
      <c r="AM50" s="560"/>
      <c r="AN50" s="560"/>
      <c r="AO50" s="560"/>
      <c r="AP50" s="560"/>
      <c r="AQ50" s="560"/>
      <c r="AR50" s="560"/>
      <c r="AS50" s="560"/>
      <c r="AT50" s="560"/>
      <c r="AU50" s="560"/>
      <c r="AV50" s="560"/>
      <c r="AW50" s="560"/>
      <c r="AX50" s="560"/>
      <c r="AY50" s="560"/>
      <c r="AZ50" s="560"/>
      <c r="BA50" s="560"/>
      <c r="BB50" s="560"/>
      <c r="BC50" s="560"/>
      <c r="BD50" s="656"/>
      <c r="BE50" s="656"/>
      <c r="BF50" s="656"/>
      <c r="BG50" s="560"/>
      <c r="BH50" s="560"/>
      <c r="BI50" s="560"/>
      <c r="BJ50" s="560"/>
      <c r="BK50" s="560"/>
      <c r="BL50" s="560"/>
      <c r="BM50" s="560"/>
      <c r="BN50" s="560"/>
      <c r="BO50" s="560"/>
      <c r="BP50" s="560"/>
      <c r="BQ50" s="560"/>
      <c r="BR50" s="560"/>
      <c r="BS50" s="560"/>
      <c r="BT50" s="560"/>
      <c r="BU50" s="560"/>
      <c r="BV50" s="560"/>
    </row>
    <row r="51" spans="1:74" s="561" customFormat="1" x14ac:dyDescent="0.25">
      <c r="A51" s="558"/>
      <c r="B51" s="562" t="s">
        <v>1053</v>
      </c>
      <c r="C51" s="562"/>
      <c r="D51" s="562"/>
      <c r="E51" s="562"/>
      <c r="F51" s="562"/>
      <c r="G51" s="562"/>
      <c r="H51" s="562"/>
      <c r="I51" s="562"/>
      <c r="J51" s="562"/>
      <c r="K51" s="562"/>
      <c r="L51" s="562"/>
      <c r="M51" s="562"/>
      <c r="N51" s="562"/>
      <c r="O51" s="562"/>
      <c r="P51" s="562"/>
      <c r="Q51" s="562"/>
      <c r="R51" s="562"/>
      <c r="S51" s="562"/>
      <c r="T51" s="562"/>
      <c r="U51" s="562"/>
      <c r="V51" s="562"/>
      <c r="W51" s="562"/>
      <c r="X51" s="562"/>
      <c r="Y51" s="562"/>
      <c r="Z51" s="562"/>
      <c r="AA51" s="562"/>
      <c r="AB51" s="562"/>
      <c r="AC51" s="562"/>
      <c r="AD51" s="562"/>
      <c r="AE51" s="562"/>
      <c r="AF51" s="562"/>
      <c r="AG51" s="562"/>
      <c r="AH51" s="562"/>
      <c r="AI51" s="562"/>
      <c r="AJ51" s="562"/>
      <c r="AK51" s="562"/>
      <c r="AL51" s="562"/>
      <c r="AM51" s="562"/>
      <c r="AN51" s="562"/>
      <c r="AO51" s="562"/>
      <c r="AP51" s="562"/>
      <c r="AQ51" s="562"/>
      <c r="AR51" s="562"/>
      <c r="AS51" s="562"/>
      <c r="AT51" s="562"/>
      <c r="AU51" s="562"/>
      <c r="AV51" s="562"/>
      <c r="AW51" s="562"/>
      <c r="AX51" s="562"/>
      <c r="AY51" s="562"/>
      <c r="AZ51" s="562"/>
      <c r="BA51" s="562"/>
      <c r="BB51" s="562"/>
      <c r="BC51" s="562"/>
      <c r="BD51" s="657"/>
      <c r="BE51" s="657"/>
      <c r="BF51" s="657"/>
      <c r="BG51" s="562"/>
      <c r="BH51" s="562"/>
      <c r="BI51" s="562"/>
      <c r="BJ51" s="562"/>
      <c r="BK51" s="562"/>
      <c r="BL51" s="562"/>
      <c r="BM51" s="562"/>
      <c r="BN51" s="562"/>
      <c r="BO51" s="562"/>
      <c r="BP51" s="562"/>
      <c r="BQ51" s="562"/>
      <c r="BR51" s="562"/>
      <c r="BS51" s="562"/>
      <c r="BT51" s="562"/>
      <c r="BU51" s="562"/>
      <c r="BV51" s="562"/>
    </row>
    <row r="52" spans="1:74" s="561" customFormat="1" ht="13.2" x14ac:dyDescent="0.25">
      <c r="A52" s="558"/>
      <c r="B52" s="559" t="s">
        <v>1054</v>
      </c>
      <c r="C52" s="560"/>
      <c r="D52" s="560"/>
      <c r="E52" s="560"/>
      <c r="F52" s="560"/>
      <c r="G52" s="560"/>
      <c r="H52" s="560"/>
      <c r="I52" s="560"/>
      <c r="J52" s="560"/>
      <c r="K52" s="560"/>
      <c r="L52" s="560"/>
      <c r="M52" s="560"/>
      <c r="N52" s="560"/>
      <c r="O52" s="560"/>
      <c r="P52" s="560"/>
      <c r="Q52" s="560"/>
      <c r="R52" s="560"/>
      <c r="S52" s="560"/>
      <c r="T52" s="560"/>
      <c r="U52" s="560"/>
      <c r="V52" s="560"/>
      <c r="W52" s="560"/>
      <c r="X52" s="560"/>
      <c r="Y52" s="560"/>
      <c r="Z52" s="560"/>
      <c r="AA52" s="560"/>
      <c r="AB52" s="560"/>
      <c r="AC52" s="560"/>
      <c r="AD52" s="560"/>
      <c r="AE52" s="560"/>
      <c r="AF52" s="560"/>
      <c r="AG52" s="560"/>
      <c r="AH52" s="560"/>
      <c r="AI52" s="560"/>
      <c r="AJ52" s="560"/>
      <c r="AK52" s="560"/>
      <c r="AL52" s="560"/>
      <c r="AM52" s="560"/>
      <c r="AN52" s="560"/>
      <c r="AO52" s="560"/>
      <c r="AP52" s="560"/>
      <c r="AQ52" s="560"/>
      <c r="AR52" s="560"/>
      <c r="AS52" s="560"/>
      <c r="AT52" s="560"/>
      <c r="AU52" s="560"/>
      <c r="AV52" s="560"/>
      <c r="AW52" s="560"/>
      <c r="AX52" s="560"/>
      <c r="AY52" s="560"/>
      <c r="AZ52" s="560"/>
      <c r="BA52" s="560"/>
      <c r="BB52" s="560"/>
      <c r="BC52" s="560"/>
      <c r="BD52" s="656"/>
      <c r="BE52" s="656"/>
      <c r="BF52" s="656"/>
      <c r="BG52" s="560"/>
      <c r="BH52" s="560"/>
      <c r="BI52" s="560"/>
      <c r="BJ52" s="560"/>
      <c r="BK52" s="560"/>
      <c r="BL52" s="560"/>
      <c r="BM52" s="560"/>
      <c r="BN52" s="560"/>
      <c r="BO52" s="560"/>
      <c r="BP52" s="560"/>
      <c r="BQ52" s="560"/>
      <c r="BR52" s="560"/>
      <c r="BS52" s="560"/>
      <c r="BT52" s="560"/>
      <c r="BU52" s="560"/>
      <c r="BV52" s="560"/>
    </row>
    <row r="53" spans="1:74" s="561" customFormat="1" ht="13.2" x14ac:dyDescent="0.25">
      <c r="A53" s="558"/>
      <c r="B53" s="841" t="s">
        <v>1055</v>
      </c>
      <c r="C53" s="764"/>
      <c r="D53" s="764"/>
      <c r="E53" s="764"/>
      <c r="F53" s="764"/>
      <c r="G53" s="764"/>
      <c r="H53" s="764"/>
      <c r="I53" s="764"/>
      <c r="J53" s="764"/>
      <c r="K53" s="764"/>
      <c r="L53" s="764"/>
      <c r="M53" s="764"/>
      <c r="N53" s="764"/>
      <c r="O53" s="764"/>
      <c r="P53" s="764"/>
      <c r="Q53" s="758"/>
      <c r="R53" s="560"/>
      <c r="S53" s="560"/>
      <c r="T53" s="560"/>
      <c r="U53" s="560"/>
      <c r="V53" s="560"/>
      <c r="W53" s="560"/>
      <c r="X53" s="560"/>
      <c r="Y53" s="560"/>
      <c r="Z53" s="560"/>
      <c r="AA53" s="560"/>
      <c r="AB53" s="560"/>
      <c r="AC53" s="560"/>
      <c r="AD53" s="560"/>
      <c r="AE53" s="560"/>
      <c r="AF53" s="560"/>
      <c r="AG53" s="560"/>
      <c r="AH53" s="560"/>
      <c r="AI53" s="560"/>
      <c r="AJ53" s="560"/>
      <c r="AK53" s="560"/>
      <c r="AL53" s="560"/>
      <c r="AM53" s="560"/>
      <c r="AN53" s="560"/>
      <c r="AO53" s="560"/>
      <c r="AP53" s="560"/>
      <c r="AQ53" s="560"/>
      <c r="AR53" s="560"/>
      <c r="AS53" s="560"/>
      <c r="AT53" s="560"/>
      <c r="AU53" s="560"/>
      <c r="AV53" s="560"/>
      <c r="AW53" s="560"/>
      <c r="AX53" s="560"/>
      <c r="AY53" s="560"/>
      <c r="AZ53" s="560"/>
      <c r="BA53" s="560"/>
      <c r="BB53" s="560"/>
      <c r="BC53" s="560"/>
      <c r="BD53" s="656"/>
      <c r="BE53" s="656"/>
      <c r="BF53" s="656"/>
      <c r="BG53" s="560"/>
      <c r="BH53" s="560"/>
      <c r="BI53" s="560"/>
      <c r="BJ53" s="560"/>
      <c r="BK53" s="560"/>
      <c r="BL53" s="560"/>
      <c r="BM53" s="560"/>
      <c r="BN53" s="560"/>
      <c r="BO53" s="560"/>
      <c r="BP53" s="560"/>
      <c r="BQ53" s="560"/>
      <c r="BR53" s="560"/>
      <c r="BS53" s="560"/>
      <c r="BT53" s="560"/>
      <c r="BU53" s="560"/>
      <c r="BV53" s="560"/>
    </row>
    <row r="54" spans="1:74" s="561" customFormat="1" ht="12" customHeight="1" x14ac:dyDescent="0.25">
      <c r="A54" s="558"/>
      <c r="B54" s="772" t="str">
        <f>"Notes: "&amp;"EIA completed modeling and analysis for this report on " &amp;Dates!D2&amp;"."</f>
        <v>Notes: EIA completed modeling and analysis for this report on Thursday January 7, 2021.</v>
      </c>
      <c r="C54" s="771"/>
      <c r="D54" s="771"/>
      <c r="E54" s="771"/>
      <c r="F54" s="771"/>
      <c r="G54" s="771"/>
      <c r="H54" s="771"/>
      <c r="I54" s="771"/>
      <c r="J54" s="771"/>
      <c r="K54" s="771"/>
      <c r="L54" s="771"/>
      <c r="M54" s="771"/>
      <c r="N54" s="771"/>
      <c r="O54" s="771"/>
      <c r="P54" s="771"/>
      <c r="Q54" s="771"/>
      <c r="R54" s="560"/>
      <c r="S54" s="560"/>
      <c r="T54" s="560"/>
      <c r="U54" s="560"/>
      <c r="V54" s="560"/>
      <c r="W54" s="560"/>
      <c r="X54" s="560"/>
      <c r="Y54" s="560"/>
      <c r="Z54" s="560"/>
      <c r="AA54" s="560"/>
      <c r="AB54" s="560"/>
      <c r="AC54" s="560"/>
      <c r="AD54" s="560"/>
      <c r="AE54" s="560"/>
      <c r="AF54" s="560"/>
      <c r="AG54" s="560"/>
      <c r="AH54" s="560"/>
      <c r="AI54" s="560"/>
      <c r="AJ54" s="560"/>
      <c r="AK54" s="560"/>
      <c r="AL54" s="560"/>
      <c r="AM54" s="560"/>
      <c r="AN54" s="560"/>
      <c r="AO54" s="560"/>
      <c r="AP54" s="560"/>
      <c r="AQ54" s="560"/>
      <c r="AR54" s="560"/>
      <c r="AS54" s="560"/>
      <c r="AT54" s="560"/>
      <c r="AU54" s="560"/>
      <c r="AV54" s="560"/>
      <c r="AW54" s="560"/>
      <c r="AX54" s="560"/>
      <c r="AY54" s="560"/>
      <c r="AZ54" s="560"/>
      <c r="BA54" s="560"/>
      <c r="BB54" s="560"/>
      <c r="BC54" s="560"/>
      <c r="BD54" s="656"/>
      <c r="BE54" s="656"/>
      <c r="BF54" s="656"/>
      <c r="BG54" s="560"/>
      <c r="BH54" s="560"/>
      <c r="BI54" s="560"/>
      <c r="BJ54" s="560"/>
      <c r="BK54" s="560"/>
      <c r="BL54" s="560"/>
      <c r="BM54" s="560"/>
      <c r="BN54" s="560"/>
      <c r="BO54" s="560"/>
      <c r="BP54" s="560"/>
      <c r="BQ54" s="560"/>
      <c r="BR54" s="560"/>
      <c r="BS54" s="560"/>
      <c r="BT54" s="560"/>
      <c r="BU54" s="560"/>
      <c r="BV54" s="560"/>
    </row>
    <row r="55" spans="1:74" s="561" customFormat="1" ht="12" customHeight="1" x14ac:dyDescent="0.25">
      <c r="A55" s="558"/>
      <c r="B55" s="772" t="s">
        <v>353</v>
      </c>
      <c r="C55" s="771"/>
      <c r="D55" s="771"/>
      <c r="E55" s="771"/>
      <c r="F55" s="771"/>
      <c r="G55" s="771"/>
      <c r="H55" s="771"/>
      <c r="I55" s="771"/>
      <c r="J55" s="771"/>
      <c r="K55" s="771"/>
      <c r="L55" s="771"/>
      <c r="M55" s="771"/>
      <c r="N55" s="771"/>
      <c r="O55" s="771"/>
      <c r="P55" s="771"/>
      <c r="Q55" s="771"/>
      <c r="R55" s="560"/>
      <c r="S55" s="560"/>
      <c r="T55" s="560"/>
      <c r="U55" s="560"/>
      <c r="V55" s="560"/>
      <c r="W55" s="560"/>
      <c r="X55" s="560"/>
      <c r="Y55" s="560"/>
      <c r="Z55" s="560"/>
      <c r="AA55" s="560"/>
      <c r="AB55" s="560"/>
      <c r="AC55" s="560"/>
      <c r="AD55" s="560"/>
      <c r="AE55" s="560"/>
      <c r="AF55" s="560"/>
      <c r="AG55" s="560"/>
      <c r="AH55" s="560"/>
      <c r="AI55" s="560"/>
      <c r="AJ55" s="560"/>
      <c r="AK55" s="560"/>
      <c r="AL55" s="560"/>
      <c r="AM55" s="560"/>
      <c r="AN55" s="560"/>
      <c r="AO55" s="560"/>
      <c r="AP55" s="560"/>
      <c r="AQ55" s="560"/>
      <c r="AR55" s="560"/>
      <c r="AS55" s="560"/>
      <c r="AT55" s="560"/>
      <c r="AU55" s="560"/>
      <c r="AV55" s="560"/>
      <c r="AW55" s="560"/>
      <c r="AX55" s="560"/>
      <c r="AY55" s="560"/>
      <c r="AZ55" s="560"/>
      <c r="BA55" s="560"/>
      <c r="BB55" s="560"/>
      <c r="BC55" s="560"/>
      <c r="BD55" s="656"/>
      <c r="BE55" s="656"/>
      <c r="BF55" s="656"/>
      <c r="BG55" s="560"/>
      <c r="BH55" s="560"/>
      <c r="BI55" s="560"/>
      <c r="BJ55" s="560"/>
      <c r="BK55" s="560"/>
      <c r="BL55" s="560"/>
      <c r="BM55" s="560"/>
      <c r="BN55" s="560"/>
      <c r="BO55" s="560"/>
      <c r="BP55" s="560"/>
      <c r="BQ55" s="560"/>
      <c r="BR55" s="560"/>
      <c r="BS55" s="560"/>
      <c r="BT55" s="560"/>
      <c r="BU55" s="560"/>
      <c r="BV55" s="560"/>
    </row>
    <row r="56" spans="1:74" s="561" customFormat="1" ht="22.35" customHeight="1" x14ac:dyDescent="0.25">
      <c r="A56" s="558"/>
      <c r="B56" s="842" t="s">
        <v>363</v>
      </c>
      <c r="C56" s="758"/>
      <c r="D56" s="758"/>
      <c r="E56" s="758"/>
      <c r="F56" s="758"/>
      <c r="G56" s="758"/>
      <c r="H56" s="758"/>
      <c r="I56" s="758"/>
      <c r="J56" s="758"/>
      <c r="K56" s="758"/>
      <c r="L56" s="758"/>
      <c r="M56" s="758"/>
      <c r="N56" s="758"/>
      <c r="O56" s="758"/>
      <c r="P56" s="758"/>
      <c r="Q56" s="758"/>
      <c r="R56" s="560"/>
      <c r="S56" s="560"/>
      <c r="T56" s="560"/>
      <c r="U56" s="560"/>
      <c r="V56" s="560"/>
      <c r="W56" s="560"/>
      <c r="X56" s="560"/>
      <c r="Y56" s="560"/>
      <c r="Z56" s="560"/>
      <c r="AA56" s="560"/>
      <c r="AB56" s="560"/>
      <c r="AC56" s="560"/>
      <c r="AD56" s="560"/>
      <c r="AE56" s="560"/>
      <c r="AF56" s="560"/>
      <c r="AG56" s="560"/>
      <c r="AH56" s="560"/>
      <c r="AI56" s="560"/>
      <c r="AJ56" s="560"/>
      <c r="AK56" s="560"/>
      <c r="AL56" s="560"/>
      <c r="AM56" s="560"/>
      <c r="AN56" s="560"/>
      <c r="AO56" s="560"/>
      <c r="AP56" s="560"/>
      <c r="AQ56" s="560"/>
      <c r="AR56" s="560"/>
      <c r="AS56" s="560"/>
      <c r="AT56" s="560"/>
      <c r="AU56" s="560"/>
      <c r="AV56" s="560"/>
      <c r="AW56" s="560"/>
      <c r="AX56" s="560"/>
      <c r="AY56" s="560"/>
      <c r="AZ56" s="560"/>
      <c r="BA56" s="560"/>
      <c r="BB56" s="560"/>
      <c r="BC56" s="560"/>
      <c r="BD56" s="656"/>
      <c r="BE56" s="656"/>
      <c r="BF56" s="656"/>
      <c r="BG56" s="560"/>
      <c r="BH56" s="560"/>
      <c r="BI56" s="560"/>
      <c r="BJ56" s="560"/>
      <c r="BK56" s="560"/>
      <c r="BL56" s="560"/>
      <c r="BM56" s="560"/>
      <c r="BN56" s="560"/>
      <c r="BO56" s="560"/>
      <c r="BP56" s="560"/>
      <c r="BQ56" s="560"/>
      <c r="BR56" s="560"/>
      <c r="BS56" s="560"/>
      <c r="BT56" s="560"/>
      <c r="BU56" s="560"/>
      <c r="BV56" s="560"/>
    </row>
    <row r="57" spans="1:74" s="561" customFormat="1" ht="12" customHeight="1" x14ac:dyDescent="0.25">
      <c r="A57" s="558"/>
      <c r="B57" s="564" t="s">
        <v>838</v>
      </c>
      <c r="C57" s="565"/>
      <c r="D57" s="565"/>
      <c r="E57" s="565"/>
      <c r="F57" s="565"/>
      <c r="G57" s="565"/>
      <c r="H57" s="565"/>
      <c r="I57" s="565"/>
      <c r="J57" s="565"/>
      <c r="K57" s="565"/>
      <c r="L57" s="565"/>
      <c r="M57" s="565"/>
      <c r="N57" s="565"/>
      <c r="O57" s="565"/>
      <c r="P57" s="565"/>
      <c r="Q57" s="565"/>
      <c r="R57" s="565"/>
      <c r="S57" s="565"/>
      <c r="T57" s="565"/>
      <c r="U57" s="565"/>
      <c r="V57" s="565"/>
      <c r="W57" s="565"/>
      <c r="X57" s="565"/>
      <c r="Y57" s="565"/>
      <c r="Z57" s="565"/>
      <c r="AA57" s="565"/>
      <c r="AB57" s="565"/>
      <c r="AC57" s="565"/>
      <c r="AD57" s="565"/>
      <c r="AE57" s="565"/>
      <c r="AF57" s="565"/>
      <c r="AG57" s="565"/>
      <c r="AH57" s="565"/>
      <c r="AI57" s="565"/>
      <c r="AJ57" s="565"/>
      <c r="AK57" s="565"/>
      <c r="AL57" s="565"/>
      <c r="AM57" s="565"/>
      <c r="AN57" s="565"/>
      <c r="AO57" s="565"/>
      <c r="AP57" s="565"/>
      <c r="AQ57" s="565"/>
      <c r="AR57" s="565"/>
      <c r="AS57" s="565"/>
      <c r="AT57" s="565"/>
      <c r="AU57" s="565"/>
      <c r="AV57" s="565"/>
      <c r="AW57" s="565"/>
      <c r="AX57" s="565"/>
      <c r="AY57" s="565"/>
      <c r="AZ57" s="565"/>
      <c r="BA57" s="565"/>
      <c r="BB57" s="565"/>
      <c r="BC57" s="565"/>
      <c r="BD57" s="658"/>
      <c r="BE57" s="658"/>
      <c r="BF57" s="658"/>
      <c r="BG57" s="565"/>
      <c r="BH57" s="565"/>
      <c r="BI57" s="565"/>
      <c r="BJ57" s="565"/>
      <c r="BK57" s="565"/>
      <c r="BL57" s="565"/>
      <c r="BM57" s="565"/>
      <c r="BN57" s="565"/>
      <c r="BO57" s="565"/>
      <c r="BP57" s="565"/>
      <c r="BQ57" s="565"/>
      <c r="BR57" s="565"/>
      <c r="BS57" s="565"/>
      <c r="BT57" s="565"/>
      <c r="BU57" s="565"/>
      <c r="BV57" s="565"/>
    </row>
    <row r="58" spans="1:74" s="561" customFormat="1" ht="12" customHeight="1" x14ac:dyDescent="0.25">
      <c r="A58" s="558"/>
      <c r="B58" s="792" t="s">
        <v>1410</v>
      </c>
      <c r="C58" s="758"/>
      <c r="D58" s="758"/>
      <c r="E58" s="758"/>
      <c r="F58" s="758"/>
      <c r="G58" s="758"/>
      <c r="H58" s="758"/>
      <c r="I58" s="758"/>
      <c r="J58" s="758"/>
      <c r="K58" s="758"/>
      <c r="L58" s="758"/>
      <c r="M58" s="758"/>
      <c r="N58" s="758"/>
      <c r="O58" s="758"/>
      <c r="P58" s="758"/>
      <c r="Q58" s="758"/>
      <c r="R58" s="566"/>
      <c r="S58" s="566"/>
      <c r="T58" s="566"/>
      <c r="U58" s="566"/>
      <c r="V58" s="566"/>
      <c r="W58" s="566"/>
      <c r="X58" s="566"/>
      <c r="Y58" s="566"/>
      <c r="Z58" s="566"/>
      <c r="AA58" s="566"/>
      <c r="AB58" s="566"/>
      <c r="AC58" s="566"/>
      <c r="AD58" s="566"/>
      <c r="AE58" s="566"/>
      <c r="AF58" s="566"/>
      <c r="AG58" s="566"/>
      <c r="AH58" s="566"/>
      <c r="AI58" s="566"/>
      <c r="AJ58" s="566"/>
      <c r="AK58" s="566"/>
      <c r="AL58" s="566"/>
      <c r="AM58" s="566"/>
      <c r="AN58" s="566"/>
      <c r="AO58" s="566"/>
      <c r="AP58" s="566"/>
      <c r="AQ58" s="566"/>
      <c r="AR58" s="566"/>
      <c r="AS58" s="566"/>
      <c r="AT58" s="566"/>
      <c r="AU58" s="566"/>
      <c r="AV58" s="566"/>
      <c r="AW58" s="566"/>
      <c r="AX58" s="566"/>
      <c r="AY58" s="566"/>
      <c r="AZ58" s="566"/>
      <c r="BA58" s="566"/>
      <c r="BB58" s="566"/>
      <c r="BC58" s="566"/>
      <c r="BD58" s="658"/>
      <c r="BE58" s="658"/>
      <c r="BF58" s="658"/>
      <c r="BG58" s="566"/>
      <c r="BH58" s="566"/>
      <c r="BI58" s="566"/>
      <c r="BJ58" s="566"/>
      <c r="BK58" s="566"/>
      <c r="BL58" s="566"/>
      <c r="BM58" s="566"/>
      <c r="BN58" s="566"/>
      <c r="BO58" s="566"/>
      <c r="BP58" s="566"/>
      <c r="BQ58" s="566"/>
      <c r="BR58" s="566"/>
      <c r="BS58" s="566"/>
      <c r="BT58" s="566"/>
      <c r="BU58" s="566"/>
      <c r="BV58" s="566"/>
    </row>
  </sheetData>
  <mergeCells count="12">
    <mergeCell ref="B58:Q58"/>
    <mergeCell ref="BK3:BV3"/>
    <mergeCell ref="A1:A2"/>
    <mergeCell ref="C3:N3"/>
    <mergeCell ref="O3:Z3"/>
    <mergeCell ref="AA3:AL3"/>
    <mergeCell ref="AM3:AX3"/>
    <mergeCell ref="AY3:BJ3"/>
    <mergeCell ref="B53:Q53"/>
    <mergeCell ref="B55:Q55"/>
    <mergeCell ref="B54:Q54"/>
    <mergeCell ref="B56:Q56"/>
  </mergeCells>
  <phoneticPr fontId="0" type="noConversion"/>
  <hyperlinks>
    <hyperlink ref="A1:A2" location="Contents!A1" display="Table of Contents"/>
  </hyperlinks>
  <pageMargins left="0.25" right="0.25" top="0.25" bottom="0.25" header="0.5" footer="0.5"/>
  <pageSetup scale="83" orientation="portrait" r:id="rId1"/>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V56"/>
  <sheetViews>
    <sheetView showGridLines="0" workbookViewId="0">
      <pane xSplit="2" ySplit="4" topLeftCell="C5" activePane="bottomRight" state="frozen"/>
      <selection activeCell="BF63" sqref="BF63"/>
      <selection pane="topRight" activeCell="BF63" sqref="BF63"/>
      <selection pane="bottomLeft" activeCell="BF63" sqref="BF63"/>
      <selection pane="bottomRight" activeCell="B1" sqref="B1"/>
    </sheetView>
  </sheetViews>
  <sheetFormatPr defaultColWidth="9.21875" defaultRowHeight="12" customHeight="1" x14ac:dyDescent="0.3"/>
  <cols>
    <col min="1" max="1" width="12.44140625" style="682" customWidth="1"/>
    <col min="2" max="2" width="26" style="682" customWidth="1"/>
    <col min="3" max="55" width="6.5546875" style="682" customWidth="1"/>
    <col min="56" max="58" width="6.5546875" style="699" customWidth="1"/>
    <col min="59" max="74" width="6.5546875" style="682" customWidth="1"/>
    <col min="75" max="16384" width="9.21875" style="682"/>
  </cols>
  <sheetData>
    <row r="1" spans="1:74" ht="12.75" customHeight="1" x14ac:dyDescent="0.3">
      <c r="A1" s="849" t="s">
        <v>798</v>
      </c>
      <c r="B1" s="685" t="s">
        <v>1056</v>
      </c>
      <c r="C1" s="683"/>
      <c r="D1" s="683"/>
      <c r="E1" s="683"/>
      <c r="F1" s="683"/>
      <c r="G1" s="683"/>
      <c r="H1" s="683"/>
      <c r="I1" s="683"/>
      <c r="J1" s="683"/>
      <c r="K1" s="683"/>
      <c r="L1" s="683"/>
      <c r="M1" s="683"/>
      <c r="N1" s="683"/>
      <c r="O1" s="683"/>
      <c r="P1" s="683"/>
      <c r="Q1" s="683"/>
    </row>
    <row r="2" spans="1:74" ht="12.75" customHeight="1" x14ac:dyDescent="0.3">
      <c r="A2" s="849"/>
      <c r="B2" s="684" t="str">
        <f>"U.S. Energy Information Administration  |  Short-Term Energy Outlook - "&amp;Dates!$D$1</f>
        <v>U.S. Energy Information Administration  |  Short-Term Energy Outlook - January 2021</v>
      </c>
      <c r="C2" s="683"/>
      <c r="D2" s="683"/>
      <c r="E2" s="683"/>
      <c r="F2" s="683"/>
      <c r="G2" s="683"/>
      <c r="H2" s="683"/>
      <c r="I2" s="683"/>
      <c r="J2" s="683"/>
      <c r="K2" s="683"/>
      <c r="L2" s="683"/>
      <c r="M2" s="683"/>
      <c r="N2" s="683"/>
      <c r="O2" s="683"/>
      <c r="P2" s="683"/>
      <c r="Q2" s="683"/>
    </row>
    <row r="3" spans="1:74" ht="12.75" customHeight="1" x14ac:dyDescent="0.3">
      <c r="A3" s="688"/>
      <c r="B3" s="689"/>
      <c r="C3" s="843">
        <f>Dates!D3</f>
        <v>2017</v>
      </c>
      <c r="D3" s="844"/>
      <c r="E3" s="844"/>
      <c r="F3" s="844"/>
      <c r="G3" s="844"/>
      <c r="H3" s="844"/>
      <c r="I3" s="844"/>
      <c r="J3" s="844"/>
      <c r="K3" s="844"/>
      <c r="L3" s="844"/>
      <c r="M3" s="844"/>
      <c r="N3" s="845"/>
      <c r="O3" s="843">
        <f>C3+1</f>
        <v>2018</v>
      </c>
      <c r="P3" s="844"/>
      <c r="Q3" s="844"/>
      <c r="R3" s="844"/>
      <c r="S3" s="844"/>
      <c r="T3" s="844"/>
      <c r="U3" s="844"/>
      <c r="V3" s="844"/>
      <c r="W3" s="844"/>
      <c r="X3" s="844"/>
      <c r="Y3" s="844"/>
      <c r="Z3" s="845"/>
      <c r="AA3" s="843">
        <f>O3+1</f>
        <v>2019</v>
      </c>
      <c r="AB3" s="844"/>
      <c r="AC3" s="844"/>
      <c r="AD3" s="844"/>
      <c r="AE3" s="844"/>
      <c r="AF3" s="844"/>
      <c r="AG3" s="844"/>
      <c r="AH3" s="844"/>
      <c r="AI3" s="844"/>
      <c r="AJ3" s="844"/>
      <c r="AK3" s="844"/>
      <c r="AL3" s="845"/>
      <c r="AM3" s="843">
        <f>AA3+1</f>
        <v>2020</v>
      </c>
      <c r="AN3" s="844"/>
      <c r="AO3" s="844"/>
      <c r="AP3" s="844"/>
      <c r="AQ3" s="844"/>
      <c r="AR3" s="844"/>
      <c r="AS3" s="844"/>
      <c r="AT3" s="844"/>
      <c r="AU3" s="844"/>
      <c r="AV3" s="844"/>
      <c r="AW3" s="844"/>
      <c r="AX3" s="845"/>
      <c r="AY3" s="843">
        <f>AM3+1</f>
        <v>2021</v>
      </c>
      <c r="AZ3" s="844"/>
      <c r="BA3" s="844"/>
      <c r="BB3" s="844"/>
      <c r="BC3" s="844"/>
      <c r="BD3" s="844"/>
      <c r="BE3" s="844"/>
      <c r="BF3" s="844"/>
      <c r="BG3" s="844"/>
      <c r="BH3" s="844"/>
      <c r="BI3" s="844"/>
      <c r="BJ3" s="845"/>
      <c r="BK3" s="843">
        <f>AY3+1</f>
        <v>2022</v>
      </c>
      <c r="BL3" s="844"/>
      <c r="BM3" s="844"/>
      <c r="BN3" s="844"/>
      <c r="BO3" s="844"/>
      <c r="BP3" s="844"/>
      <c r="BQ3" s="844"/>
      <c r="BR3" s="844"/>
      <c r="BS3" s="844"/>
      <c r="BT3" s="844"/>
      <c r="BU3" s="844"/>
      <c r="BV3" s="845"/>
    </row>
    <row r="4" spans="1:74" ht="12.75" customHeight="1" x14ac:dyDescent="0.3">
      <c r="A4" s="688"/>
      <c r="B4" s="690"/>
      <c r="C4" s="691" t="s">
        <v>473</v>
      </c>
      <c r="D4" s="691" t="s">
        <v>474</v>
      </c>
      <c r="E4" s="691" t="s">
        <v>475</v>
      </c>
      <c r="F4" s="691" t="s">
        <v>476</v>
      </c>
      <c r="G4" s="691" t="s">
        <v>477</v>
      </c>
      <c r="H4" s="691" t="s">
        <v>478</v>
      </c>
      <c r="I4" s="691" t="s">
        <v>479</v>
      </c>
      <c r="J4" s="691" t="s">
        <v>480</v>
      </c>
      <c r="K4" s="691" t="s">
        <v>481</v>
      </c>
      <c r="L4" s="691" t="s">
        <v>482</v>
      </c>
      <c r="M4" s="691" t="s">
        <v>483</v>
      </c>
      <c r="N4" s="691" t="s">
        <v>484</v>
      </c>
      <c r="O4" s="691" t="s">
        <v>473</v>
      </c>
      <c r="P4" s="691" t="s">
        <v>474</v>
      </c>
      <c r="Q4" s="691" t="s">
        <v>475</v>
      </c>
      <c r="R4" s="691" t="s">
        <v>476</v>
      </c>
      <c r="S4" s="691" t="s">
        <v>477</v>
      </c>
      <c r="T4" s="691" t="s">
        <v>478</v>
      </c>
      <c r="U4" s="691" t="s">
        <v>479</v>
      </c>
      <c r="V4" s="691" t="s">
        <v>480</v>
      </c>
      <c r="W4" s="691" t="s">
        <v>481</v>
      </c>
      <c r="X4" s="691" t="s">
        <v>482</v>
      </c>
      <c r="Y4" s="691" t="s">
        <v>483</v>
      </c>
      <c r="Z4" s="691" t="s">
        <v>484</v>
      </c>
      <c r="AA4" s="691" t="s">
        <v>473</v>
      </c>
      <c r="AB4" s="691" t="s">
        <v>474</v>
      </c>
      <c r="AC4" s="691" t="s">
        <v>475</v>
      </c>
      <c r="AD4" s="691" t="s">
        <v>476</v>
      </c>
      <c r="AE4" s="691" t="s">
        <v>477</v>
      </c>
      <c r="AF4" s="691" t="s">
        <v>478</v>
      </c>
      <c r="AG4" s="691" t="s">
        <v>479</v>
      </c>
      <c r="AH4" s="691" t="s">
        <v>480</v>
      </c>
      <c r="AI4" s="691" t="s">
        <v>481</v>
      </c>
      <c r="AJ4" s="691" t="s">
        <v>482</v>
      </c>
      <c r="AK4" s="691" t="s">
        <v>483</v>
      </c>
      <c r="AL4" s="691" t="s">
        <v>484</v>
      </c>
      <c r="AM4" s="691" t="s">
        <v>473</v>
      </c>
      <c r="AN4" s="691" t="s">
        <v>474</v>
      </c>
      <c r="AO4" s="691" t="s">
        <v>475</v>
      </c>
      <c r="AP4" s="691" t="s">
        <v>476</v>
      </c>
      <c r="AQ4" s="691" t="s">
        <v>477</v>
      </c>
      <c r="AR4" s="691" t="s">
        <v>478</v>
      </c>
      <c r="AS4" s="691" t="s">
        <v>479</v>
      </c>
      <c r="AT4" s="691" t="s">
        <v>480</v>
      </c>
      <c r="AU4" s="691" t="s">
        <v>481</v>
      </c>
      <c r="AV4" s="691" t="s">
        <v>482</v>
      </c>
      <c r="AW4" s="691" t="s">
        <v>483</v>
      </c>
      <c r="AX4" s="691" t="s">
        <v>484</v>
      </c>
      <c r="AY4" s="691" t="s">
        <v>473</v>
      </c>
      <c r="AZ4" s="691" t="s">
        <v>474</v>
      </c>
      <c r="BA4" s="691" t="s">
        <v>475</v>
      </c>
      <c r="BB4" s="691" t="s">
        <v>476</v>
      </c>
      <c r="BC4" s="691" t="s">
        <v>477</v>
      </c>
      <c r="BD4" s="691" t="s">
        <v>478</v>
      </c>
      <c r="BE4" s="691" t="s">
        <v>479</v>
      </c>
      <c r="BF4" s="691" t="s">
        <v>480</v>
      </c>
      <c r="BG4" s="691" t="s">
        <v>481</v>
      </c>
      <c r="BH4" s="691" t="s">
        <v>482</v>
      </c>
      <c r="BI4" s="691" t="s">
        <v>483</v>
      </c>
      <c r="BJ4" s="691" t="s">
        <v>484</v>
      </c>
      <c r="BK4" s="691" t="s">
        <v>473</v>
      </c>
      <c r="BL4" s="691" t="s">
        <v>474</v>
      </c>
      <c r="BM4" s="691" t="s">
        <v>475</v>
      </c>
      <c r="BN4" s="691" t="s">
        <v>476</v>
      </c>
      <c r="BO4" s="691" t="s">
        <v>477</v>
      </c>
      <c r="BP4" s="691" t="s">
        <v>478</v>
      </c>
      <c r="BQ4" s="691" t="s">
        <v>479</v>
      </c>
      <c r="BR4" s="691" t="s">
        <v>480</v>
      </c>
      <c r="BS4" s="691" t="s">
        <v>481</v>
      </c>
      <c r="BT4" s="691" t="s">
        <v>482</v>
      </c>
      <c r="BU4" s="691" t="s">
        <v>483</v>
      </c>
      <c r="BV4" s="691" t="s">
        <v>484</v>
      </c>
    </row>
    <row r="5" spans="1:74" ht="12" customHeight="1" x14ac:dyDescent="0.3">
      <c r="A5" s="688"/>
      <c r="B5" s="687" t="s">
        <v>1064</v>
      </c>
      <c r="C5" s="683"/>
      <c r="D5" s="683"/>
      <c r="E5" s="683"/>
      <c r="F5" s="683"/>
      <c r="G5" s="683"/>
      <c r="H5" s="683"/>
      <c r="I5" s="683"/>
      <c r="J5" s="683"/>
      <c r="K5" s="683"/>
      <c r="L5" s="683"/>
      <c r="M5" s="683"/>
      <c r="N5" s="683"/>
      <c r="O5" s="683"/>
      <c r="P5" s="683"/>
      <c r="Q5" s="683"/>
      <c r="BG5" s="699"/>
      <c r="BH5" s="699"/>
      <c r="BI5" s="699"/>
    </row>
    <row r="6" spans="1:74" ht="12" customHeight="1" x14ac:dyDescent="0.3">
      <c r="A6" s="688"/>
      <c r="B6" s="687" t="s">
        <v>1065</v>
      </c>
      <c r="C6" s="683"/>
      <c r="D6" s="683"/>
      <c r="E6" s="683"/>
      <c r="F6" s="683"/>
      <c r="G6" s="683"/>
      <c r="H6" s="683"/>
      <c r="I6" s="683"/>
      <c r="J6" s="683"/>
      <c r="K6" s="683"/>
      <c r="L6" s="683"/>
      <c r="M6" s="683"/>
      <c r="N6" s="683"/>
      <c r="O6" s="683"/>
      <c r="P6" s="683"/>
      <c r="Q6" s="683"/>
      <c r="BG6" s="699"/>
      <c r="BH6" s="699"/>
      <c r="BI6" s="699"/>
    </row>
    <row r="7" spans="1:74" ht="12" customHeight="1" x14ac:dyDescent="0.3">
      <c r="A7" s="688" t="s">
        <v>1057</v>
      </c>
      <c r="B7" s="686" t="s">
        <v>1066</v>
      </c>
      <c r="C7" s="698">
        <v>7226.6</v>
      </c>
      <c r="D7" s="698">
        <v>7225</v>
      </c>
      <c r="E7" s="698">
        <v>7233.4</v>
      </c>
      <c r="F7" s="698">
        <v>7255.4</v>
      </c>
      <c r="G7" s="698">
        <v>7254.4</v>
      </c>
      <c r="H7" s="698">
        <v>7268.9</v>
      </c>
      <c r="I7" s="698">
        <v>7325.6</v>
      </c>
      <c r="J7" s="698">
        <v>7325.6</v>
      </c>
      <c r="K7" s="698">
        <v>7325.6</v>
      </c>
      <c r="L7" s="698">
        <v>7325.6</v>
      </c>
      <c r="M7" s="698">
        <v>7325.6</v>
      </c>
      <c r="N7" s="698">
        <v>7313.4</v>
      </c>
      <c r="O7" s="698">
        <v>7126.6</v>
      </c>
      <c r="P7" s="698">
        <v>7105.9</v>
      </c>
      <c r="Q7" s="698">
        <v>7105.9</v>
      </c>
      <c r="R7" s="698">
        <v>7103.3</v>
      </c>
      <c r="S7" s="698">
        <v>7101.3</v>
      </c>
      <c r="T7" s="698">
        <v>7068.1</v>
      </c>
      <c r="U7" s="698">
        <v>7057.3</v>
      </c>
      <c r="V7" s="698">
        <v>7035.2</v>
      </c>
      <c r="W7" s="698">
        <v>7035.2</v>
      </c>
      <c r="X7" s="698">
        <v>7034.1</v>
      </c>
      <c r="Y7" s="698">
        <v>6976.7</v>
      </c>
      <c r="Z7" s="698">
        <v>6972.3</v>
      </c>
      <c r="AA7" s="698">
        <v>6922.6</v>
      </c>
      <c r="AB7" s="698">
        <v>6922.6</v>
      </c>
      <c r="AC7" s="698">
        <v>6804.8</v>
      </c>
      <c r="AD7" s="698">
        <v>6793.6</v>
      </c>
      <c r="AE7" s="698">
        <v>6777.2</v>
      </c>
      <c r="AF7" s="698">
        <v>6757.9</v>
      </c>
      <c r="AG7" s="698">
        <v>6761.7</v>
      </c>
      <c r="AH7" s="698">
        <v>6759.8</v>
      </c>
      <c r="AI7" s="698">
        <v>6658.9</v>
      </c>
      <c r="AJ7" s="698">
        <v>6620.2</v>
      </c>
      <c r="AK7" s="698">
        <v>6620</v>
      </c>
      <c r="AL7" s="698">
        <v>6669</v>
      </c>
      <c r="AM7" s="698">
        <v>6669.6</v>
      </c>
      <c r="AN7" s="698">
        <v>6669.6</v>
      </c>
      <c r="AO7" s="698">
        <v>6669.6</v>
      </c>
      <c r="AP7" s="698">
        <v>6669.6</v>
      </c>
      <c r="AQ7" s="698">
        <v>6653.5</v>
      </c>
      <c r="AR7" s="698">
        <v>6588.6</v>
      </c>
      <c r="AS7" s="698">
        <v>6588.6</v>
      </c>
      <c r="AT7" s="698">
        <v>6590.2</v>
      </c>
      <c r="AU7" s="698">
        <v>6590.2</v>
      </c>
      <c r="AV7" s="698">
        <v>6590.2</v>
      </c>
      <c r="AW7" s="698">
        <v>6591.6</v>
      </c>
      <c r="AX7" s="698">
        <v>6594.2</v>
      </c>
      <c r="AY7" s="700">
        <v>6594.2</v>
      </c>
      <c r="AZ7" s="700">
        <v>6596.4</v>
      </c>
      <c r="BA7" s="700">
        <v>6485.4</v>
      </c>
      <c r="BB7" s="700">
        <v>6485.4</v>
      </c>
      <c r="BC7" s="700">
        <v>6485.4</v>
      </c>
      <c r="BD7" s="700">
        <v>6487.4</v>
      </c>
      <c r="BE7" s="700">
        <v>6487.4</v>
      </c>
      <c r="BF7" s="700">
        <v>6487.4</v>
      </c>
      <c r="BG7" s="700">
        <v>6412.4</v>
      </c>
      <c r="BH7" s="700">
        <v>6495.4</v>
      </c>
      <c r="BI7" s="700">
        <v>6495.4</v>
      </c>
      <c r="BJ7" s="700">
        <v>6497.6</v>
      </c>
      <c r="BK7" s="700">
        <v>6497.6</v>
      </c>
      <c r="BL7" s="700">
        <v>6500.6</v>
      </c>
      <c r="BM7" s="700">
        <v>6542.6</v>
      </c>
      <c r="BN7" s="700">
        <v>6543.8</v>
      </c>
      <c r="BO7" s="700">
        <v>6543.8</v>
      </c>
      <c r="BP7" s="700">
        <v>6543.8</v>
      </c>
      <c r="BQ7" s="700">
        <v>6543.8</v>
      </c>
      <c r="BR7" s="700">
        <v>6543.8</v>
      </c>
      <c r="BS7" s="700">
        <v>6543.8</v>
      </c>
      <c r="BT7" s="700">
        <v>6543.8</v>
      </c>
      <c r="BU7" s="700">
        <v>6543.8</v>
      </c>
      <c r="BV7" s="700">
        <v>6543.8</v>
      </c>
    </row>
    <row r="8" spans="1:74" ht="12" customHeight="1" x14ac:dyDescent="0.3">
      <c r="A8" s="688" t="s">
        <v>1058</v>
      </c>
      <c r="B8" s="686" t="s">
        <v>1067</v>
      </c>
      <c r="C8" s="698">
        <v>4195.3</v>
      </c>
      <c r="D8" s="698">
        <v>4193.7</v>
      </c>
      <c r="E8" s="698">
        <v>4202.1000000000004</v>
      </c>
      <c r="F8" s="698">
        <v>4224.1000000000004</v>
      </c>
      <c r="G8" s="698">
        <v>4223.1000000000004</v>
      </c>
      <c r="H8" s="698">
        <v>4237.6000000000004</v>
      </c>
      <c r="I8" s="698">
        <v>4240.8</v>
      </c>
      <c r="J8" s="698">
        <v>4240.8</v>
      </c>
      <c r="K8" s="698">
        <v>4240.8</v>
      </c>
      <c r="L8" s="698">
        <v>4240.8</v>
      </c>
      <c r="M8" s="698">
        <v>4240.8</v>
      </c>
      <c r="N8" s="698">
        <v>4234.1000000000004</v>
      </c>
      <c r="O8" s="698">
        <v>4120.1000000000004</v>
      </c>
      <c r="P8" s="698">
        <v>4099.3999999999996</v>
      </c>
      <c r="Q8" s="698">
        <v>4099.3999999999996</v>
      </c>
      <c r="R8" s="698">
        <v>4096.8</v>
      </c>
      <c r="S8" s="698">
        <v>4094.8</v>
      </c>
      <c r="T8" s="698">
        <v>4061.6</v>
      </c>
      <c r="U8" s="698">
        <v>4050.8</v>
      </c>
      <c r="V8" s="698">
        <v>4047.2</v>
      </c>
      <c r="W8" s="698">
        <v>4047.2</v>
      </c>
      <c r="X8" s="698">
        <v>4046.1</v>
      </c>
      <c r="Y8" s="698">
        <v>4043.7</v>
      </c>
      <c r="Z8" s="698">
        <v>4039.3</v>
      </c>
      <c r="AA8" s="698">
        <v>4036.7</v>
      </c>
      <c r="AB8" s="698">
        <v>4036.7</v>
      </c>
      <c r="AC8" s="698">
        <v>4001.9</v>
      </c>
      <c r="AD8" s="698">
        <v>3990.7</v>
      </c>
      <c r="AE8" s="698">
        <v>3989.3</v>
      </c>
      <c r="AF8" s="698">
        <v>3970</v>
      </c>
      <c r="AG8" s="698">
        <v>3973.8</v>
      </c>
      <c r="AH8" s="698">
        <v>3971.9</v>
      </c>
      <c r="AI8" s="698">
        <v>3960.3</v>
      </c>
      <c r="AJ8" s="698">
        <v>3958.6</v>
      </c>
      <c r="AK8" s="698">
        <v>3958.4</v>
      </c>
      <c r="AL8" s="698">
        <v>3942.4</v>
      </c>
      <c r="AM8" s="698">
        <v>3943</v>
      </c>
      <c r="AN8" s="698">
        <v>3943</v>
      </c>
      <c r="AO8" s="698">
        <v>3943</v>
      </c>
      <c r="AP8" s="698">
        <v>3943</v>
      </c>
      <c r="AQ8" s="698">
        <v>3926.9</v>
      </c>
      <c r="AR8" s="698">
        <v>3862</v>
      </c>
      <c r="AS8" s="698">
        <v>3862</v>
      </c>
      <c r="AT8" s="698">
        <v>3863.6</v>
      </c>
      <c r="AU8" s="698">
        <v>3863.6</v>
      </c>
      <c r="AV8" s="698">
        <v>3863.6</v>
      </c>
      <c r="AW8" s="698">
        <v>3865</v>
      </c>
      <c r="AX8" s="698">
        <v>3867.6</v>
      </c>
      <c r="AY8" s="700">
        <v>3867.6</v>
      </c>
      <c r="AZ8" s="700">
        <v>3869.8</v>
      </c>
      <c r="BA8" s="700">
        <v>3901.8</v>
      </c>
      <c r="BB8" s="700">
        <v>3901.8</v>
      </c>
      <c r="BC8" s="700">
        <v>3901.8</v>
      </c>
      <c r="BD8" s="700">
        <v>3903.8</v>
      </c>
      <c r="BE8" s="700">
        <v>3903.8</v>
      </c>
      <c r="BF8" s="700">
        <v>3903.8</v>
      </c>
      <c r="BG8" s="700">
        <v>3828.8</v>
      </c>
      <c r="BH8" s="700">
        <v>3911.8</v>
      </c>
      <c r="BI8" s="700">
        <v>3911.8</v>
      </c>
      <c r="BJ8" s="700">
        <v>3914</v>
      </c>
      <c r="BK8" s="700">
        <v>3914</v>
      </c>
      <c r="BL8" s="700">
        <v>3917</v>
      </c>
      <c r="BM8" s="700">
        <v>3917</v>
      </c>
      <c r="BN8" s="700">
        <v>3918.2</v>
      </c>
      <c r="BO8" s="700">
        <v>3918.2</v>
      </c>
      <c r="BP8" s="700">
        <v>3918.2</v>
      </c>
      <c r="BQ8" s="700">
        <v>3918.2</v>
      </c>
      <c r="BR8" s="700">
        <v>3918.2</v>
      </c>
      <c r="BS8" s="700">
        <v>3918.2</v>
      </c>
      <c r="BT8" s="700">
        <v>3918.2</v>
      </c>
      <c r="BU8" s="700">
        <v>3918.2</v>
      </c>
      <c r="BV8" s="700">
        <v>3918.2</v>
      </c>
    </row>
    <row r="9" spans="1:74" ht="12" customHeight="1" x14ac:dyDescent="0.3">
      <c r="A9" s="688" t="s">
        <v>1059</v>
      </c>
      <c r="B9" s="686" t="s">
        <v>1068</v>
      </c>
      <c r="C9" s="698">
        <v>3031.3</v>
      </c>
      <c r="D9" s="698">
        <v>3031.3</v>
      </c>
      <c r="E9" s="698">
        <v>3031.3</v>
      </c>
      <c r="F9" s="698">
        <v>3031.3</v>
      </c>
      <c r="G9" s="698">
        <v>3031.3</v>
      </c>
      <c r="H9" s="698">
        <v>3031.3</v>
      </c>
      <c r="I9" s="698">
        <v>3084.8</v>
      </c>
      <c r="J9" s="698">
        <v>3084.8</v>
      </c>
      <c r="K9" s="698">
        <v>3084.8</v>
      </c>
      <c r="L9" s="698">
        <v>3084.8</v>
      </c>
      <c r="M9" s="698">
        <v>3084.8</v>
      </c>
      <c r="N9" s="698">
        <v>3079.3</v>
      </c>
      <c r="O9" s="698">
        <v>3006.5</v>
      </c>
      <c r="P9" s="698">
        <v>3006.5</v>
      </c>
      <c r="Q9" s="698">
        <v>3006.5</v>
      </c>
      <c r="R9" s="698">
        <v>3006.5</v>
      </c>
      <c r="S9" s="698">
        <v>3006.5</v>
      </c>
      <c r="T9" s="698">
        <v>3006.5</v>
      </c>
      <c r="U9" s="698">
        <v>3006.5</v>
      </c>
      <c r="V9" s="698">
        <v>2988</v>
      </c>
      <c r="W9" s="698">
        <v>2988</v>
      </c>
      <c r="X9" s="698">
        <v>2988</v>
      </c>
      <c r="Y9" s="698">
        <v>2933</v>
      </c>
      <c r="Z9" s="698">
        <v>2933</v>
      </c>
      <c r="AA9" s="698">
        <v>2885.9</v>
      </c>
      <c r="AB9" s="698">
        <v>2885.9</v>
      </c>
      <c r="AC9" s="698">
        <v>2802.9</v>
      </c>
      <c r="AD9" s="698">
        <v>2802.9</v>
      </c>
      <c r="AE9" s="698">
        <v>2787.9</v>
      </c>
      <c r="AF9" s="698">
        <v>2787.9</v>
      </c>
      <c r="AG9" s="698">
        <v>2787.9</v>
      </c>
      <c r="AH9" s="698">
        <v>2787.9</v>
      </c>
      <c r="AI9" s="698">
        <v>2698.6</v>
      </c>
      <c r="AJ9" s="698">
        <v>2661.6</v>
      </c>
      <c r="AK9" s="698">
        <v>2661.6</v>
      </c>
      <c r="AL9" s="698">
        <v>2726.6</v>
      </c>
      <c r="AM9" s="698">
        <v>2726.6</v>
      </c>
      <c r="AN9" s="698">
        <v>2726.6</v>
      </c>
      <c r="AO9" s="698">
        <v>2726.6</v>
      </c>
      <c r="AP9" s="698">
        <v>2726.6</v>
      </c>
      <c r="AQ9" s="698">
        <v>2726.6</v>
      </c>
      <c r="AR9" s="698">
        <v>2726.6</v>
      </c>
      <c r="AS9" s="698">
        <v>2726.6</v>
      </c>
      <c r="AT9" s="698">
        <v>2726.6</v>
      </c>
      <c r="AU9" s="698">
        <v>2726.6</v>
      </c>
      <c r="AV9" s="698">
        <v>2726.6</v>
      </c>
      <c r="AW9" s="698">
        <v>2726.6</v>
      </c>
      <c r="AX9" s="698">
        <v>2726.6</v>
      </c>
      <c r="AY9" s="700">
        <v>2726.6</v>
      </c>
      <c r="AZ9" s="700">
        <v>2726.6</v>
      </c>
      <c r="BA9" s="700">
        <v>2583.6</v>
      </c>
      <c r="BB9" s="700">
        <v>2583.6</v>
      </c>
      <c r="BC9" s="700">
        <v>2583.6</v>
      </c>
      <c r="BD9" s="700">
        <v>2583.6</v>
      </c>
      <c r="BE9" s="700">
        <v>2583.6</v>
      </c>
      <c r="BF9" s="700">
        <v>2583.6</v>
      </c>
      <c r="BG9" s="700">
        <v>2583.6</v>
      </c>
      <c r="BH9" s="700">
        <v>2583.6</v>
      </c>
      <c r="BI9" s="700">
        <v>2583.6</v>
      </c>
      <c r="BJ9" s="700">
        <v>2583.6</v>
      </c>
      <c r="BK9" s="700">
        <v>2583.6</v>
      </c>
      <c r="BL9" s="700">
        <v>2583.6</v>
      </c>
      <c r="BM9" s="700">
        <v>2625.6</v>
      </c>
      <c r="BN9" s="700">
        <v>2625.6</v>
      </c>
      <c r="BO9" s="700">
        <v>2625.6</v>
      </c>
      <c r="BP9" s="700">
        <v>2625.6</v>
      </c>
      <c r="BQ9" s="700">
        <v>2625.6</v>
      </c>
      <c r="BR9" s="700">
        <v>2625.6</v>
      </c>
      <c r="BS9" s="700">
        <v>2625.6</v>
      </c>
      <c r="BT9" s="700">
        <v>2625.6</v>
      </c>
      <c r="BU9" s="700">
        <v>2625.6</v>
      </c>
      <c r="BV9" s="700">
        <v>2625.6</v>
      </c>
    </row>
    <row r="10" spans="1:74" ht="12" customHeight="1" x14ac:dyDescent="0.3">
      <c r="A10" s="688" t="s">
        <v>1060</v>
      </c>
      <c r="B10" s="686" t="s">
        <v>1069</v>
      </c>
      <c r="C10" s="698">
        <v>79333.5</v>
      </c>
      <c r="D10" s="698">
        <v>79333.5</v>
      </c>
      <c r="E10" s="698">
        <v>79335.899999999994</v>
      </c>
      <c r="F10" s="698">
        <v>79335.899999999994</v>
      </c>
      <c r="G10" s="698">
        <v>79335.899999999994</v>
      </c>
      <c r="H10" s="698">
        <v>79343.199999999997</v>
      </c>
      <c r="I10" s="698">
        <v>79393.8</v>
      </c>
      <c r="J10" s="698">
        <v>79437.3</v>
      </c>
      <c r="K10" s="698">
        <v>79437.3</v>
      </c>
      <c r="L10" s="698">
        <v>79437.3</v>
      </c>
      <c r="M10" s="698">
        <v>79434.3</v>
      </c>
      <c r="N10" s="698">
        <v>79431.600000000006</v>
      </c>
      <c r="O10" s="698">
        <v>79437.2</v>
      </c>
      <c r="P10" s="698">
        <v>79449.2</v>
      </c>
      <c r="Q10" s="698">
        <v>79449.2</v>
      </c>
      <c r="R10" s="698">
        <v>79449.2</v>
      </c>
      <c r="S10" s="698">
        <v>79410.2</v>
      </c>
      <c r="T10" s="698">
        <v>79410.2</v>
      </c>
      <c r="U10" s="698">
        <v>79408</v>
      </c>
      <c r="V10" s="698">
        <v>79408</v>
      </c>
      <c r="W10" s="698">
        <v>79408</v>
      </c>
      <c r="X10" s="698">
        <v>79408</v>
      </c>
      <c r="Y10" s="698">
        <v>79530</v>
      </c>
      <c r="Z10" s="698">
        <v>79526.3</v>
      </c>
      <c r="AA10" s="698">
        <v>79623.5</v>
      </c>
      <c r="AB10" s="698">
        <v>79612.5</v>
      </c>
      <c r="AC10" s="698">
        <v>79611.3</v>
      </c>
      <c r="AD10" s="698">
        <v>79611.3</v>
      </c>
      <c r="AE10" s="698">
        <v>79597.100000000006</v>
      </c>
      <c r="AF10" s="698">
        <v>79597.100000000006</v>
      </c>
      <c r="AG10" s="698">
        <v>79596.899999999994</v>
      </c>
      <c r="AH10" s="698">
        <v>79493.100000000006</v>
      </c>
      <c r="AI10" s="698">
        <v>79492.399999999994</v>
      </c>
      <c r="AJ10" s="698">
        <v>79487</v>
      </c>
      <c r="AK10" s="698">
        <v>79487</v>
      </c>
      <c r="AL10" s="698">
        <v>79477.2</v>
      </c>
      <c r="AM10" s="698">
        <v>79490.2</v>
      </c>
      <c r="AN10" s="698">
        <v>79490.2</v>
      </c>
      <c r="AO10" s="698">
        <v>79490.2</v>
      </c>
      <c r="AP10" s="698">
        <v>79450.2</v>
      </c>
      <c r="AQ10" s="698">
        <v>79500.2</v>
      </c>
      <c r="AR10" s="698">
        <v>79477.2</v>
      </c>
      <c r="AS10" s="698">
        <v>79528.3</v>
      </c>
      <c r="AT10" s="698">
        <v>79528.3</v>
      </c>
      <c r="AU10" s="698">
        <v>79647</v>
      </c>
      <c r="AV10" s="698">
        <v>79655</v>
      </c>
      <c r="AW10" s="698">
        <v>79651.7</v>
      </c>
      <c r="AX10" s="698">
        <v>79602.899999999994</v>
      </c>
      <c r="AY10" s="700">
        <v>79633.100000000006</v>
      </c>
      <c r="AZ10" s="700">
        <v>79680.5</v>
      </c>
      <c r="BA10" s="700">
        <v>79738.899999999994</v>
      </c>
      <c r="BB10" s="700">
        <v>79738.899999999994</v>
      </c>
      <c r="BC10" s="700">
        <v>79738.899999999994</v>
      </c>
      <c r="BD10" s="700">
        <v>79687.8</v>
      </c>
      <c r="BE10" s="700">
        <v>79583.8</v>
      </c>
      <c r="BF10" s="700">
        <v>79765.3</v>
      </c>
      <c r="BG10" s="700">
        <v>79765.3</v>
      </c>
      <c r="BH10" s="700">
        <v>79775.199999999997</v>
      </c>
      <c r="BI10" s="700">
        <v>79775.199999999997</v>
      </c>
      <c r="BJ10" s="700">
        <v>79807.199999999997</v>
      </c>
      <c r="BK10" s="700">
        <v>79807.199999999997</v>
      </c>
      <c r="BL10" s="700">
        <v>79807.199999999997</v>
      </c>
      <c r="BM10" s="700">
        <v>79819.199999999997</v>
      </c>
      <c r="BN10" s="700">
        <v>79819.199999999997</v>
      </c>
      <c r="BO10" s="700">
        <v>79819.199999999997</v>
      </c>
      <c r="BP10" s="700">
        <v>79824</v>
      </c>
      <c r="BQ10" s="700">
        <v>79662.5</v>
      </c>
      <c r="BR10" s="700">
        <v>79777</v>
      </c>
      <c r="BS10" s="700">
        <v>79859</v>
      </c>
      <c r="BT10" s="700">
        <v>79859</v>
      </c>
      <c r="BU10" s="700">
        <v>79859</v>
      </c>
      <c r="BV10" s="700">
        <v>79862</v>
      </c>
    </row>
    <row r="11" spans="1:74" ht="12" customHeight="1" x14ac:dyDescent="0.3">
      <c r="A11" s="688" t="s">
        <v>1061</v>
      </c>
      <c r="B11" s="686" t="s">
        <v>87</v>
      </c>
      <c r="C11" s="698">
        <v>2508.6</v>
      </c>
      <c r="D11" s="698">
        <v>2508.6</v>
      </c>
      <c r="E11" s="698">
        <v>2448.6</v>
      </c>
      <c r="F11" s="698">
        <v>2448.6</v>
      </c>
      <c r="G11" s="698">
        <v>2448.6</v>
      </c>
      <c r="H11" s="698">
        <v>2448.6</v>
      </c>
      <c r="I11" s="698">
        <v>2448.6</v>
      </c>
      <c r="J11" s="698">
        <v>2448.6</v>
      </c>
      <c r="K11" s="698">
        <v>2448.6</v>
      </c>
      <c r="L11" s="698">
        <v>2448.6</v>
      </c>
      <c r="M11" s="698">
        <v>2448.6</v>
      </c>
      <c r="N11" s="698">
        <v>2485.6</v>
      </c>
      <c r="O11" s="698">
        <v>2491.9</v>
      </c>
      <c r="P11" s="698">
        <v>2491.9</v>
      </c>
      <c r="Q11" s="698">
        <v>2480.6</v>
      </c>
      <c r="R11" s="698">
        <v>2480.6</v>
      </c>
      <c r="S11" s="698">
        <v>2480.6</v>
      </c>
      <c r="T11" s="698">
        <v>2480.6</v>
      </c>
      <c r="U11" s="698">
        <v>2480.6</v>
      </c>
      <c r="V11" s="698">
        <v>2480.6</v>
      </c>
      <c r="W11" s="698">
        <v>2480.6</v>
      </c>
      <c r="X11" s="698">
        <v>2487</v>
      </c>
      <c r="Y11" s="698">
        <v>2487</v>
      </c>
      <c r="Z11" s="698">
        <v>2489.6999999999998</v>
      </c>
      <c r="AA11" s="698">
        <v>2486</v>
      </c>
      <c r="AB11" s="698">
        <v>2486</v>
      </c>
      <c r="AC11" s="698">
        <v>2486</v>
      </c>
      <c r="AD11" s="698">
        <v>2486</v>
      </c>
      <c r="AE11" s="698">
        <v>2486</v>
      </c>
      <c r="AF11" s="698">
        <v>2486</v>
      </c>
      <c r="AG11" s="698">
        <v>2486</v>
      </c>
      <c r="AH11" s="698">
        <v>2486</v>
      </c>
      <c r="AI11" s="698">
        <v>2486</v>
      </c>
      <c r="AJ11" s="698">
        <v>2486</v>
      </c>
      <c r="AK11" s="698">
        <v>2506</v>
      </c>
      <c r="AL11" s="698">
        <v>2506</v>
      </c>
      <c r="AM11" s="698">
        <v>2506</v>
      </c>
      <c r="AN11" s="698">
        <v>2506</v>
      </c>
      <c r="AO11" s="698">
        <v>2506</v>
      </c>
      <c r="AP11" s="698">
        <v>2506</v>
      </c>
      <c r="AQ11" s="698">
        <v>2506</v>
      </c>
      <c r="AR11" s="698">
        <v>2506</v>
      </c>
      <c r="AS11" s="698">
        <v>2506</v>
      </c>
      <c r="AT11" s="698">
        <v>2506</v>
      </c>
      <c r="AU11" s="698">
        <v>2506</v>
      </c>
      <c r="AV11" s="698">
        <v>2506</v>
      </c>
      <c r="AW11" s="698">
        <v>2506</v>
      </c>
      <c r="AX11" s="698">
        <v>2506</v>
      </c>
      <c r="AY11" s="700">
        <v>2506</v>
      </c>
      <c r="AZ11" s="700">
        <v>2506</v>
      </c>
      <c r="BA11" s="700">
        <v>2506</v>
      </c>
      <c r="BB11" s="700">
        <v>2506</v>
      </c>
      <c r="BC11" s="700">
        <v>2506</v>
      </c>
      <c r="BD11" s="700">
        <v>2506</v>
      </c>
      <c r="BE11" s="700">
        <v>2506</v>
      </c>
      <c r="BF11" s="700">
        <v>2506</v>
      </c>
      <c r="BG11" s="700">
        <v>2506</v>
      </c>
      <c r="BH11" s="700">
        <v>2506</v>
      </c>
      <c r="BI11" s="700">
        <v>2506</v>
      </c>
      <c r="BJ11" s="700">
        <v>2548</v>
      </c>
      <c r="BK11" s="700">
        <v>2548</v>
      </c>
      <c r="BL11" s="700">
        <v>2548</v>
      </c>
      <c r="BM11" s="700">
        <v>2548</v>
      </c>
      <c r="BN11" s="700">
        <v>2548</v>
      </c>
      <c r="BO11" s="700">
        <v>2548</v>
      </c>
      <c r="BP11" s="700">
        <v>2548</v>
      </c>
      <c r="BQ11" s="700">
        <v>2548</v>
      </c>
      <c r="BR11" s="700">
        <v>2548</v>
      </c>
      <c r="BS11" s="700">
        <v>2548</v>
      </c>
      <c r="BT11" s="700">
        <v>2548</v>
      </c>
      <c r="BU11" s="700">
        <v>2548</v>
      </c>
      <c r="BV11" s="700">
        <v>2548</v>
      </c>
    </row>
    <row r="12" spans="1:74" ht="12" customHeight="1" x14ac:dyDescent="0.3">
      <c r="A12" s="688" t="s">
        <v>1062</v>
      </c>
      <c r="B12" s="686" t="s">
        <v>1070</v>
      </c>
      <c r="C12" s="698">
        <v>22017.8</v>
      </c>
      <c r="D12" s="698">
        <v>22205.7</v>
      </c>
      <c r="E12" s="698">
        <v>22590.799999999999</v>
      </c>
      <c r="F12" s="698">
        <v>23113.5</v>
      </c>
      <c r="G12" s="698">
        <v>23415</v>
      </c>
      <c r="H12" s="698">
        <v>23624.1</v>
      </c>
      <c r="I12" s="698">
        <v>23736.799999999999</v>
      </c>
      <c r="J12" s="698">
        <v>23928.1</v>
      </c>
      <c r="K12" s="698">
        <v>24134.3</v>
      </c>
      <c r="L12" s="698">
        <v>24466.799999999999</v>
      </c>
      <c r="M12" s="698">
        <v>25020.3</v>
      </c>
      <c r="N12" s="698">
        <v>26432.1</v>
      </c>
      <c r="O12" s="698">
        <v>27479.8</v>
      </c>
      <c r="P12" s="698">
        <v>27579</v>
      </c>
      <c r="Q12" s="698">
        <v>28105.5</v>
      </c>
      <c r="R12" s="698">
        <v>28287.200000000001</v>
      </c>
      <c r="S12" s="698">
        <v>28719</v>
      </c>
      <c r="T12" s="698">
        <v>28892.9</v>
      </c>
      <c r="U12" s="698">
        <v>29035.1</v>
      </c>
      <c r="V12" s="698">
        <v>29116</v>
      </c>
      <c r="W12" s="698">
        <v>29433.1</v>
      </c>
      <c r="X12" s="698">
        <v>29608.7</v>
      </c>
      <c r="Y12" s="698">
        <v>30144.9</v>
      </c>
      <c r="Z12" s="698">
        <v>31594.799999999999</v>
      </c>
      <c r="AA12" s="698">
        <v>32380.3</v>
      </c>
      <c r="AB12" s="698">
        <v>32591</v>
      </c>
      <c r="AC12" s="698">
        <v>32820.6</v>
      </c>
      <c r="AD12" s="698">
        <v>32929.599999999999</v>
      </c>
      <c r="AE12" s="698">
        <v>33007.599999999999</v>
      </c>
      <c r="AF12" s="698">
        <v>33289.4</v>
      </c>
      <c r="AG12" s="698">
        <v>33547.800000000003</v>
      </c>
      <c r="AH12" s="698">
        <v>33770.5</v>
      </c>
      <c r="AI12" s="698">
        <v>34028.1</v>
      </c>
      <c r="AJ12" s="698">
        <v>34482.5</v>
      </c>
      <c r="AK12" s="698">
        <v>35133.699999999997</v>
      </c>
      <c r="AL12" s="698">
        <v>37120.5</v>
      </c>
      <c r="AM12" s="698">
        <v>38315.9</v>
      </c>
      <c r="AN12" s="698">
        <v>38727.199999999997</v>
      </c>
      <c r="AO12" s="698">
        <v>38951.9</v>
      </c>
      <c r="AP12" s="698">
        <v>39598.5</v>
      </c>
      <c r="AQ12" s="698">
        <v>39874</v>
      </c>
      <c r="AR12" s="698">
        <v>41175.9</v>
      </c>
      <c r="AS12" s="698">
        <v>41592.800000000003</v>
      </c>
      <c r="AT12" s="698">
        <v>42194</v>
      </c>
      <c r="AU12" s="698">
        <v>42796.1</v>
      </c>
      <c r="AV12" s="698">
        <v>43164.4</v>
      </c>
      <c r="AW12" s="698">
        <v>44114.1</v>
      </c>
      <c r="AX12" s="698">
        <v>48887.4</v>
      </c>
      <c r="AY12" s="700">
        <v>49851.8</v>
      </c>
      <c r="AZ12" s="700">
        <v>50247.6</v>
      </c>
      <c r="BA12" s="700">
        <v>50718.1</v>
      </c>
      <c r="BB12" s="700">
        <v>51315.3</v>
      </c>
      <c r="BC12" s="700">
        <v>52148.2</v>
      </c>
      <c r="BD12" s="700">
        <v>53192.4</v>
      </c>
      <c r="BE12" s="700">
        <v>54414.400000000001</v>
      </c>
      <c r="BF12" s="700">
        <v>55126.3</v>
      </c>
      <c r="BG12" s="700">
        <v>55675.8</v>
      </c>
      <c r="BH12" s="700">
        <v>57037.5</v>
      </c>
      <c r="BI12" s="700">
        <v>59015.4</v>
      </c>
      <c r="BJ12" s="700">
        <v>64300.6</v>
      </c>
      <c r="BK12" s="700">
        <v>64429</v>
      </c>
      <c r="BL12" s="700">
        <v>64562</v>
      </c>
      <c r="BM12" s="700">
        <v>65175</v>
      </c>
      <c r="BN12" s="700">
        <v>66825.7</v>
      </c>
      <c r="BO12" s="700">
        <v>66880.7</v>
      </c>
      <c r="BP12" s="700">
        <v>70162.2</v>
      </c>
      <c r="BQ12" s="700">
        <v>70915.199999999997</v>
      </c>
      <c r="BR12" s="700">
        <v>71166.2</v>
      </c>
      <c r="BS12" s="700">
        <v>71428.2</v>
      </c>
      <c r="BT12" s="700">
        <v>71774.100000000006</v>
      </c>
      <c r="BU12" s="700">
        <v>73240.7</v>
      </c>
      <c r="BV12" s="700">
        <v>76799.199999999997</v>
      </c>
    </row>
    <row r="13" spans="1:74" ht="12" customHeight="1" x14ac:dyDescent="0.3">
      <c r="A13" s="688" t="s">
        <v>1063</v>
      </c>
      <c r="B13" s="686" t="s">
        <v>88</v>
      </c>
      <c r="C13" s="698">
        <v>81592.3</v>
      </c>
      <c r="D13" s="698">
        <v>81841.399999999994</v>
      </c>
      <c r="E13" s="698">
        <v>82919.199999999997</v>
      </c>
      <c r="F13" s="698">
        <v>83070.399999999994</v>
      </c>
      <c r="G13" s="698">
        <v>83222.899999999994</v>
      </c>
      <c r="H13" s="698">
        <v>83378</v>
      </c>
      <c r="I13" s="698">
        <v>83860</v>
      </c>
      <c r="J13" s="698">
        <v>83860</v>
      </c>
      <c r="K13" s="698">
        <v>84109.2</v>
      </c>
      <c r="L13" s="698">
        <v>84358.2</v>
      </c>
      <c r="M13" s="698">
        <v>85322.1</v>
      </c>
      <c r="N13" s="698">
        <v>87488.4</v>
      </c>
      <c r="O13" s="698">
        <v>88420.6</v>
      </c>
      <c r="P13" s="698">
        <v>88645.1</v>
      </c>
      <c r="Q13" s="698">
        <v>88645.1</v>
      </c>
      <c r="R13" s="698">
        <v>88945.1</v>
      </c>
      <c r="S13" s="698">
        <v>88945.1</v>
      </c>
      <c r="T13" s="698">
        <v>89094.1</v>
      </c>
      <c r="U13" s="698">
        <v>89251</v>
      </c>
      <c r="V13" s="698">
        <v>89333</v>
      </c>
      <c r="W13" s="698">
        <v>89803</v>
      </c>
      <c r="X13" s="698">
        <v>90140</v>
      </c>
      <c r="Y13" s="698">
        <v>90391.3</v>
      </c>
      <c r="Z13" s="698">
        <v>94283</v>
      </c>
      <c r="AA13" s="698">
        <v>95215.4</v>
      </c>
      <c r="AB13" s="698">
        <v>95681.4</v>
      </c>
      <c r="AC13" s="698">
        <v>96513.9</v>
      </c>
      <c r="AD13" s="698">
        <v>96515.7</v>
      </c>
      <c r="AE13" s="698">
        <v>96745</v>
      </c>
      <c r="AF13" s="698">
        <v>97989.1</v>
      </c>
      <c r="AG13" s="698">
        <v>98264.7</v>
      </c>
      <c r="AH13" s="698">
        <v>98648.1</v>
      </c>
      <c r="AI13" s="698">
        <v>99569.8</v>
      </c>
      <c r="AJ13" s="698">
        <v>99567.8</v>
      </c>
      <c r="AK13" s="698">
        <v>100644.1</v>
      </c>
      <c r="AL13" s="698">
        <v>103401.2</v>
      </c>
      <c r="AM13" s="698">
        <v>104136.4</v>
      </c>
      <c r="AN13" s="698">
        <v>104213.7</v>
      </c>
      <c r="AO13" s="698">
        <v>105748.6</v>
      </c>
      <c r="AP13" s="698">
        <v>106028.6</v>
      </c>
      <c r="AQ13" s="698">
        <v>106888</v>
      </c>
      <c r="AR13" s="698">
        <v>107203</v>
      </c>
      <c r="AS13" s="698">
        <v>107549</v>
      </c>
      <c r="AT13" s="698">
        <v>108080.8</v>
      </c>
      <c r="AU13" s="698">
        <v>108874.2</v>
      </c>
      <c r="AV13" s="698">
        <v>109121.4</v>
      </c>
      <c r="AW13" s="698">
        <v>113772.3</v>
      </c>
      <c r="AX13" s="698">
        <v>124135.6</v>
      </c>
      <c r="AY13" s="700">
        <v>124347.8</v>
      </c>
      <c r="AZ13" s="700">
        <v>125380.4</v>
      </c>
      <c r="BA13" s="700">
        <v>126083.9</v>
      </c>
      <c r="BB13" s="700">
        <v>126704.6</v>
      </c>
      <c r="BC13" s="700">
        <v>126932.6</v>
      </c>
      <c r="BD13" s="700">
        <v>126932.6</v>
      </c>
      <c r="BE13" s="700">
        <v>127299.2</v>
      </c>
      <c r="BF13" s="700">
        <v>127802.4</v>
      </c>
      <c r="BG13" s="700">
        <v>127910.7</v>
      </c>
      <c r="BH13" s="700">
        <v>128284</v>
      </c>
      <c r="BI13" s="700">
        <v>129013.5</v>
      </c>
      <c r="BJ13" s="700">
        <v>136285.70000000001</v>
      </c>
      <c r="BK13" s="700">
        <v>136285.70000000001</v>
      </c>
      <c r="BL13" s="700">
        <v>136635.9</v>
      </c>
      <c r="BM13" s="700">
        <v>136836.4</v>
      </c>
      <c r="BN13" s="700">
        <v>136836.4</v>
      </c>
      <c r="BO13" s="700">
        <v>137096.4</v>
      </c>
      <c r="BP13" s="700">
        <v>138057.1</v>
      </c>
      <c r="BQ13" s="700">
        <v>138057.1</v>
      </c>
      <c r="BR13" s="700">
        <v>138057.1</v>
      </c>
      <c r="BS13" s="700">
        <v>138137.1</v>
      </c>
      <c r="BT13" s="700">
        <v>138337.1</v>
      </c>
      <c r="BU13" s="700">
        <v>138337.1</v>
      </c>
      <c r="BV13" s="700">
        <v>140386</v>
      </c>
    </row>
    <row r="14" spans="1:74" ht="12" customHeight="1" x14ac:dyDescent="0.3">
      <c r="A14" s="688"/>
      <c r="B14" s="687" t="s">
        <v>1071</v>
      </c>
      <c r="C14" s="687"/>
      <c r="D14" s="687"/>
      <c r="E14" s="687"/>
      <c r="F14" s="687"/>
      <c r="G14" s="687"/>
      <c r="H14" s="687"/>
      <c r="I14" s="687"/>
      <c r="J14" s="687"/>
      <c r="K14" s="687"/>
      <c r="L14" s="687"/>
      <c r="M14" s="687"/>
      <c r="N14" s="687"/>
      <c r="O14" s="687"/>
      <c r="P14" s="687"/>
      <c r="Q14" s="687"/>
      <c r="R14" s="687"/>
      <c r="S14" s="687"/>
      <c r="T14" s="687"/>
      <c r="U14" s="687"/>
      <c r="V14" s="687"/>
      <c r="W14" s="687"/>
      <c r="X14" s="687"/>
      <c r="Y14" s="687"/>
      <c r="Z14" s="687"/>
      <c r="AA14" s="687"/>
      <c r="AB14" s="687"/>
      <c r="AC14" s="687"/>
      <c r="AD14" s="687"/>
      <c r="AE14" s="687"/>
      <c r="AF14" s="687"/>
      <c r="AG14" s="687"/>
      <c r="AH14" s="687"/>
      <c r="AI14" s="687"/>
      <c r="AJ14" s="687"/>
      <c r="AK14" s="687"/>
      <c r="AL14" s="687"/>
      <c r="AM14" s="687"/>
      <c r="AN14" s="687"/>
      <c r="AO14" s="687"/>
      <c r="AP14" s="687"/>
      <c r="AQ14" s="687"/>
      <c r="AR14" s="687"/>
      <c r="AS14" s="687"/>
      <c r="AT14" s="687"/>
      <c r="AU14" s="687"/>
      <c r="AV14" s="687"/>
      <c r="AW14" s="687"/>
      <c r="AX14" s="687"/>
      <c r="AY14" s="701"/>
      <c r="AZ14" s="701"/>
      <c r="BA14" s="701"/>
      <c r="BB14" s="701"/>
      <c r="BC14" s="701"/>
      <c r="BD14" s="701"/>
      <c r="BE14" s="701"/>
      <c r="BF14" s="701"/>
      <c r="BG14" s="701"/>
      <c r="BH14" s="701"/>
      <c r="BI14" s="701"/>
      <c r="BJ14" s="701"/>
      <c r="BK14" s="701"/>
      <c r="BL14" s="701"/>
      <c r="BM14" s="701"/>
      <c r="BN14" s="701"/>
      <c r="BO14" s="701"/>
      <c r="BP14" s="701"/>
      <c r="BQ14" s="701"/>
      <c r="BR14" s="701"/>
      <c r="BS14" s="701"/>
      <c r="BT14" s="701"/>
      <c r="BU14" s="701"/>
      <c r="BV14" s="701"/>
    </row>
    <row r="15" spans="1:74" ht="12" customHeight="1" x14ac:dyDescent="0.3">
      <c r="A15" s="688" t="s">
        <v>1072</v>
      </c>
      <c r="B15" s="686" t="s">
        <v>1066</v>
      </c>
      <c r="C15" s="698">
        <v>6647.7</v>
      </c>
      <c r="D15" s="698">
        <v>6645.1</v>
      </c>
      <c r="E15" s="698">
        <v>6685.6</v>
      </c>
      <c r="F15" s="698">
        <v>6685.6</v>
      </c>
      <c r="G15" s="698">
        <v>6685.6</v>
      </c>
      <c r="H15" s="698">
        <v>6689.6</v>
      </c>
      <c r="I15" s="698">
        <v>6689.6</v>
      </c>
      <c r="J15" s="698">
        <v>6689.4</v>
      </c>
      <c r="K15" s="698">
        <v>6688.4</v>
      </c>
      <c r="L15" s="698">
        <v>6688.4</v>
      </c>
      <c r="M15" s="698">
        <v>6688.4</v>
      </c>
      <c r="N15" s="698">
        <v>6657.4</v>
      </c>
      <c r="O15" s="698">
        <v>6713.3</v>
      </c>
      <c r="P15" s="698">
        <v>6713.3</v>
      </c>
      <c r="Q15" s="698">
        <v>6680.8</v>
      </c>
      <c r="R15" s="698">
        <v>6686.8</v>
      </c>
      <c r="S15" s="698">
        <v>6685.2</v>
      </c>
      <c r="T15" s="698">
        <v>6674.6</v>
      </c>
      <c r="U15" s="698">
        <v>6666.3</v>
      </c>
      <c r="V15" s="698">
        <v>6662.2</v>
      </c>
      <c r="W15" s="698">
        <v>6662.2</v>
      </c>
      <c r="X15" s="698">
        <v>6662.2</v>
      </c>
      <c r="Y15" s="698">
        <v>6662.2</v>
      </c>
      <c r="Z15" s="698">
        <v>6655.6</v>
      </c>
      <c r="AA15" s="698">
        <v>6683.3</v>
      </c>
      <c r="AB15" s="698">
        <v>6683.3</v>
      </c>
      <c r="AC15" s="698">
        <v>6552</v>
      </c>
      <c r="AD15" s="698">
        <v>6539.6</v>
      </c>
      <c r="AE15" s="698">
        <v>6541</v>
      </c>
      <c r="AF15" s="698">
        <v>6500.9</v>
      </c>
      <c r="AG15" s="698">
        <v>6500.9</v>
      </c>
      <c r="AH15" s="698">
        <v>6500.9</v>
      </c>
      <c r="AI15" s="698">
        <v>6500.9</v>
      </c>
      <c r="AJ15" s="698">
        <v>6434.3</v>
      </c>
      <c r="AK15" s="698">
        <v>6434.3</v>
      </c>
      <c r="AL15" s="698">
        <v>6434.3</v>
      </c>
      <c r="AM15" s="698">
        <v>6442.8</v>
      </c>
      <c r="AN15" s="698">
        <v>6442.8</v>
      </c>
      <c r="AO15" s="698">
        <v>6442.8</v>
      </c>
      <c r="AP15" s="698">
        <v>6442.8</v>
      </c>
      <c r="AQ15" s="698">
        <v>6442.8</v>
      </c>
      <c r="AR15" s="698">
        <v>6442.8</v>
      </c>
      <c r="AS15" s="698">
        <v>6442.8</v>
      </c>
      <c r="AT15" s="698">
        <v>6442.8</v>
      </c>
      <c r="AU15" s="698">
        <v>6442.8</v>
      </c>
      <c r="AV15" s="698">
        <v>6456.8</v>
      </c>
      <c r="AW15" s="698">
        <v>6456.8</v>
      </c>
      <c r="AX15" s="698">
        <v>6460.2</v>
      </c>
      <c r="AY15" s="700">
        <v>6460.2</v>
      </c>
      <c r="AZ15" s="700">
        <v>6460.2</v>
      </c>
      <c r="BA15" s="700">
        <v>6460.2</v>
      </c>
      <c r="BB15" s="700">
        <v>6440.2</v>
      </c>
      <c r="BC15" s="700">
        <v>6440.2</v>
      </c>
      <c r="BD15" s="700">
        <v>6440.2</v>
      </c>
      <c r="BE15" s="700">
        <v>6440.2</v>
      </c>
      <c r="BF15" s="700">
        <v>6440.2</v>
      </c>
      <c r="BG15" s="700">
        <v>6440.2</v>
      </c>
      <c r="BH15" s="700">
        <v>6440.2</v>
      </c>
      <c r="BI15" s="700">
        <v>6440.2</v>
      </c>
      <c r="BJ15" s="700">
        <v>6440.2</v>
      </c>
      <c r="BK15" s="700">
        <v>6440.2</v>
      </c>
      <c r="BL15" s="700">
        <v>6440.2</v>
      </c>
      <c r="BM15" s="700">
        <v>6440.2</v>
      </c>
      <c r="BN15" s="700">
        <v>6452.2</v>
      </c>
      <c r="BO15" s="700">
        <v>6452.2</v>
      </c>
      <c r="BP15" s="700">
        <v>6444.4</v>
      </c>
      <c r="BQ15" s="700">
        <v>6444.4</v>
      </c>
      <c r="BR15" s="700">
        <v>6444.4</v>
      </c>
      <c r="BS15" s="700">
        <v>6444.4</v>
      </c>
      <c r="BT15" s="700">
        <v>6444.4</v>
      </c>
      <c r="BU15" s="700">
        <v>6444.4</v>
      </c>
      <c r="BV15" s="700">
        <v>6444.4</v>
      </c>
    </row>
    <row r="16" spans="1:74" ht="12" customHeight="1" x14ac:dyDescent="0.3">
      <c r="A16" s="688" t="s">
        <v>1073</v>
      </c>
      <c r="B16" s="686" t="s">
        <v>1067</v>
      </c>
      <c r="C16" s="698">
        <v>883.2</v>
      </c>
      <c r="D16" s="698">
        <v>880.6</v>
      </c>
      <c r="E16" s="698">
        <v>880.6</v>
      </c>
      <c r="F16" s="698">
        <v>880.6</v>
      </c>
      <c r="G16" s="698">
        <v>880.6</v>
      </c>
      <c r="H16" s="698">
        <v>884.6</v>
      </c>
      <c r="I16" s="698">
        <v>884.6</v>
      </c>
      <c r="J16" s="698">
        <v>884.4</v>
      </c>
      <c r="K16" s="698">
        <v>883.4</v>
      </c>
      <c r="L16" s="698">
        <v>883.4</v>
      </c>
      <c r="M16" s="698">
        <v>883.4</v>
      </c>
      <c r="N16" s="698">
        <v>872.4</v>
      </c>
      <c r="O16" s="698">
        <v>851.6</v>
      </c>
      <c r="P16" s="698">
        <v>851.6</v>
      </c>
      <c r="Q16" s="698">
        <v>851.6</v>
      </c>
      <c r="R16" s="698">
        <v>851.6</v>
      </c>
      <c r="S16" s="698">
        <v>851</v>
      </c>
      <c r="T16" s="698">
        <v>850.4</v>
      </c>
      <c r="U16" s="698">
        <v>850.4</v>
      </c>
      <c r="V16" s="698">
        <v>846.3</v>
      </c>
      <c r="W16" s="698">
        <v>846.3</v>
      </c>
      <c r="X16" s="698">
        <v>846.3</v>
      </c>
      <c r="Y16" s="698">
        <v>846.3</v>
      </c>
      <c r="Z16" s="698">
        <v>845.9</v>
      </c>
      <c r="AA16" s="698">
        <v>848.6</v>
      </c>
      <c r="AB16" s="698">
        <v>848.6</v>
      </c>
      <c r="AC16" s="698">
        <v>785</v>
      </c>
      <c r="AD16" s="698">
        <v>785</v>
      </c>
      <c r="AE16" s="698">
        <v>786.4</v>
      </c>
      <c r="AF16" s="698">
        <v>786.4</v>
      </c>
      <c r="AG16" s="698">
        <v>786.4</v>
      </c>
      <c r="AH16" s="698">
        <v>786.4</v>
      </c>
      <c r="AI16" s="698">
        <v>786.4</v>
      </c>
      <c r="AJ16" s="698">
        <v>786.4</v>
      </c>
      <c r="AK16" s="698">
        <v>786.4</v>
      </c>
      <c r="AL16" s="698">
        <v>786.4</v>
      </c>
      <c r="AM16" s="698">
        <v>786.4</v>
      </c>
      <c r="AN16" s="698">
        <v>786.4</v>
      </c>
      <c r="AO16" s="698">
        <v>786.4</v>
      </c>
      <c r="AP16" s="698">
        <v>786.4</v>
      </c>
      <c r="AQ16" s="698">
        <v>786.4</v>
      </c>
      <c r="AR16" s="698">
        <v>786.4</v>
      </c>
      <c r="AS16" s="698">
        <v>786.4</v>
      </c>
      <c r="AT16" s="698">
        <v>786.4</v>
      </c>
      <c r="AU16" s="698">
        <v>786.4</v>
      </c>
      <c r="AV16" s="698">
        <v>800.4</v>
      </c>
      <c r="AW16" s="698">
        <v>800.4</v>
      </c>
      <c r="AX16" s="698">
        <v>803.8</v>
      </c>
      <c r="AY16" s="700">
        <v>803.8</v>
      </c>
      <c r="AZ16" s="700">
        <v>803.8</v>
      </c>
      <c r="BA16" s="700">
        <v>803.8</v>
      </c>
      <c r="BB16" s="700">
        <v>803.8</v>
      </c>
      <c r="BC16" s="700">
        <v>803.8</v>
      </c>
      <c r="BD16" s="700">
        <v>803.8</v>
      </c>
      <c r="BE16" s="700">
        <v>803.8</v>
      </c>
      <c r="BF16" s="700">
        <v>803.8</v>
      </c>
      <c r="BG16" s="700">
        <v>803.8</v>
      </c>
      <c r="BH16" s="700">
        <v>803.8</v>
      </c>
      <c r="BI16" s="700">
        <v>803.8</v>
      </c>
      <c r="BJ16" s="700">
        <v>803.8</v>
      </c>
      <c r="BK16" s="700">
        <v>803.8</v>
      </c>
      <c r="BL16" s="700">
        <v>803.8</v>
      </c>
      <c r="BM16" s="700">
        <v>803.8</v>
      </c>
      <c r="BN16" s="700">
        <v>803.8</v>
      </c>
      <c r="BO16" s="700">
        <v>803.8</v>
      </c>
      <c r="BP16" s="700">
        <v>803.8</v>
      </c>
      <c r="BQ16" s="700">
        <v>803.8</v>
      </c>
      <c r="BR16" s="700">
        <v>803.8</v>
      </c>
      <c r="BS16" s="700">
        <v>803.8</v>
      </c>
      <c r="BT16" s="700">
        <v>803.8</v>
      </c>
      <c r="BU16" s="700">
        <v>803.8</v>
      </c>
      <c r="BV16" s="700">
        <v>803.8</v>
      </c>
    </row>
    <row r="17" spans="1:74" ht="12" customHeight="1" x14ac:dyDescent="0.3">
      <c r="A17" s="688" t="s">
        <v>1074</v>
      </c>
      <c r="B17" s="686" t="s">
        <v>1068</v>
      </c>
      <c r="C17" s="698">
        <v>5764.5</v>
      </c>
      <c r="D17" s="698">
        <v>5764.5</v>
      </c>
      <c r="E17" s="698">
        <v>5805</v>
      </c>
      <c r="F17" s="698">
        <v>5805</v>
      </c>
      <c r="G17" s="698">
        <v>5805</v>
      </c>
      <c r="H17" s="698">
        <v>5805</v>
      </c>
      <c r="I17" s="698">
        <v>5805</v>
      </c>
      <c r="J17" s="698">
        <v>5805</v>
      </c>
      <c r="K17" s="698">
        <v>5805</v>
      </c>
      <c r="L17" s="698">
        <v>5805</v>
      </c>
      <c r="M17" s="698">
        <v>5805</v>
      </c>
      <c r="N17" s="698">
        <v>5785</v>
      </c>
      <c r="O17" s="698">
        <v>5861.7</v>
      </c>
      <c r="P17" s="698">
        <v>5861.7</v>
      </c>
      <c r="Q17" s="698">
        <v>5829.2</v>
      </c>
      <c r="R17" s="698">
        <v>5835.2</v>
      </c>
      <c r="S17" s="698">
        <v>5834.2</v>
      </c>
      <c r="T17" s="698">
        <v>5824.2</v>
      </c>
      <c r="U17" s="698">
        <v>5815.9</v>
      </c>
      <c r="V17" s="698">
        <v>5815.9</v>
      </c>
      <c r="W17" s="698">
        <v>5815.9</v>
      </c>
      <c r="X17" s="698">
        <v>5815.9</v>
      </c>
      <c r="Y17" s="698">
        <v>5815.9</v>
      </c>
      <c r="Z17" s="698">
        <v>5809.7</v>
      </c>
      <c r="AA17" s="698">
        <v>5834.7</v>
      </c>
      <c r="AB17" s="698">
        <v>5834.7</v>
      </c>
      <c r="AC17" s="698">
        <v>5767</v>
      </c>
      <c r="AD17" s="698">
        <v>5754.6</v>
      </c>
      <c r="AE17" s="698">
        <v>5754.6</v>
      </c>
      <c r="AF17" s="698">
        <v>5714.5</v>
      </c>
      <c r="AG17" s="698">
        <v>5714.5</v>
      </c>
      <c r="AH17" s="698">
        <v>5714.5</v>
      </c>
      <c r="AI17" s="698">
        <v>5714.5</v>
      </c>
      <c r="AJ17" s="698">
        <v>5647.9</v>
      </c>
      <c r="AK17" s="698">
        <v>5647.9</v>
      </c>
      <c r="AL17" s="698">
        <v>5647.9</v>
      </c>
      <c r="AM17" s="698">
        <v>5656.4</v>
      </c>
      <c r="AN17" s="698">
        <v>5656.4</v>
      </c>
      <c r="AO17" s="698">
        <v>5656.4</v>
      </c>
      <c r="AP17" s="698">
        <v>5656.4</v>
      </c>
      <c r="AQ17" s="698">
        <v>5656.4</v>
      </c>
      <c r="AR17" s="698">
        <v>5656.4</v>
      </c>
      <c r="AS17" s="698">
        <v>5656.4</v>
      </c>
      <c r="AT17" s="698">
        <v>5656.4</v>
      </c>
      <c r="AU17" s="698">
        <v>5656.4</v>
      </c>
      <c r="AV17" s="698">
        <v>5656.4</v>
      </c>
      <c r="AW17" s="698">
        <v>5656.4</v>
      </c>
      <c r="AX17" s="698">
        <v>5656.4</v>
      </c>
      <c r="AY17" s="700">
        <v>5656.4</v>
      </c>
      <c r="AZ17" s="700">
        <v>5656.4</v>
      </c>
      <c r="BA17" s="700">
        <v>5656.4</v>
      </c>
      <c r="BB17" s="700">
        <v>5636.4</v>
      </c>
      <c r="BC17" s="700">
        <v>5636.4</v>
      </c>
      <c r="BD17" s="700">
        <v>5636.4</v>
      </c>
      <c r="BE17" s="700">
        <v>5636.4</v>
      </c>
      <c r="BF17" s="700">
        <v>5636.4</v>
      </c>
      <c r="BG17" s="700">
        <v>5636.4</v>
      </c>
      <c r="BH17" s="700">
        <v>5636.4</v>
      </c>
      <c r="BI17" s="700">
        <v>5636.4</v>
      </c>
      <c r="BJ17" s="700">
        <v>5636.4</v>
      </c>
      <c r="BK17" s="700">
        <v>5636.4</v>
      </c>
      <c r="BL17" s="700">
        <v>5636.4</v>
      </c>
      <c r="BM17" s="700">
        <v>5636.4</v>
      </c>
      <c r="BN17" s="700">
        <v>5648.4</v>
      </c>
      <c r="BO17" s="700">
        <v>5648.4</v>
      </c>
      <c r="BP17" s="700">
        <v>5640.6</v>
      </c>
      <c r="BQ17" s="700">
        <v>5640.6</v>
      </c>
      <c r="BR17" s="700">
        <v>5640.6</v>
      </c>
      <c r="BS17" s="700">
        <v>5640.6</v>
      </c>
      <c r="BT17" s="700">
        <v>5640.6</v>
      </c>
      <c r="BU17" s="700">
        <v>5640.6</v>
      </c>
      <c r="BV17" s="700">
        <v>5640.6</v>
      </c>
    </row>
    <row r="18" spans="1:74" ht="12" customHeight="1" x14ac:dyDescent="0.3">
      <c r="A18" s="688" t="s">
        <v>1075</v>
      </c>
      <c r="B18" s="686" t="s">
        <v>1069</v>
      </c>
      <c r="C18" s="698">
        <v>357.1</v>
      </c>
      <c r="D18" s="698">
        <v>357.1</v>
      </c>
      <c r="E18" s="698">
        <v>357.1</v>
      </c>
      <c r="F18" s="698">
        <v>357.1</v>
      </c>
      <c r="G18" s="698">
        <v>357.1</v>
      </c>
      <c r="H18" s="698">
        <v>357.1</v>
      </c>
      <c r="I18" s="698">
        <v>357.1</v>
      </c>
      <c r="J18" s="698">
        <v>357.1</v>
      </c>
      <c r="K18" s="698">
        <v>357.1</v>
      </c>
      <c r="L18" s="698">
        <v>357.1</v>
      </c>
      <c r="M18" s="698">
        <v>357.1</v>
      </c>
      <c r="N18" s="698">
        <v>357.1</v>
      </c>
      <c r="O18" s="698">
        <v>283.60000000000002</v>
      </c>
      <c r="P18" s="698">
        <v>283.60000000000002</v>
      </c>
      <c r="Q18" s="698">
        <v>283.60000000000002</v>
      </c>
      <c r="R18" s="698">
        <v>283.60000000000002</v>
      </c>
      <c r="S18" s="698">
        <v>283.60000000000002</v>
      </c>
      <c r="T18" s="698">
        <v>283.60000000000002</v>
      </c>
      <c r="U18" s="698">
        <v>283.60000000000002</v>
      </c>
      <c r="V18" s="698">
        <v>283.60000000000002</v>
      </c>
      <c r="W18" s="698">
        <v>283.60000000000002</v>
      </c>
      <c r="X18" s="698">
        <v>283.60000000000002</v>
      </c>
      <c r="Y18" s="698">
        <v>283.60000000000002</v>
      </c>
      <c r="Z18" s="698">
        <v>283.60000000000002</v>
      </c>
      <c r="AA18" s="698">
        <v>290.3</v>
      </c>
      <c r="AB18" s="698">
        <v>290.3</v>
      </c>
      <c r="AC18" s="698">
        <v>289.10000000000002</v>
      </c>
      <c r="AD18" s="698">
        <v>289.10000000000002</v>
      </c>
      <c r="AE18" s="698">
        <v>289.10000000000002</v>
      </c>
      <c r="AF18" s="698">
        <v>289.10000000000002</v>
      </c>
      <c r="AG18" s="698">
        <v>289.10000000000002</v>
      </c>
      <c r="AH18" s="698">
        <v>289.10000000000002</v>
      </c>
      <c r="AI18" s="698">
        <v>289.10000000000002</v>
      </c>
      <c r="AJ18" s="698">
        <v>289.10000000000002</v>
      </c>
      <c r="AK18" s="698">
        <v>289.10000000000002</v>
      </c>
      <c r="AL18" s="698">
        <v>289.10000000000002</v>
      </c>
      <c r="AM18" s="698">
        <v>289.10000000000002</v>
      </c>
      <c r="AN18" s="698">
        <v>289.10000000000002</v>
      </c>
      <c r="AO18" s="698">
        <v>289.10000000000002</v>
      </c>
      <c r="AP18" s="698">
        <v>289.10000000000002</v>
      </c>
      <c r="AQ18" s="698">
        <v>289.10000000000002</v>
      </c>
      <c r="AR18" s="698">
        <v>289.10000000000002</v>
      </c>
      <c r="AS18" s="698">
        <v>289.10000000000002</v>
      </c>
      <c r="AT18" s="698">
        <v>289.10000000000002</v>
      </c>
      <c r="AU18" s="698">
        <v>289.10000000000002</v>
      </c>
      <c r="AV18" s="698">
        <v>289.10000000000002</v>
      </c>
      <c r="AW18" s="698">
        <v>289.10000000000002</v>
      </c>
      <c r="AX18" s="698">
        <v>289.10000000000002</v>
      </c>
      <c r="AY18" s="700">
        <v>289.10000000000002</v>
      </c>
      <c r="AZ18" s="700">
        <v>289.10000000000002</v>
      </c>
      <c r="BA18" s="700">
        <v>289.10000000000002</v>
      </c>
      <c r="BB18" s="700">
        <v>289.10000000000002</v>
      </c>
      <c r="BC18" s="700">
        <v>289.10000000000002</v>
      </c>
      <c r="BD18" s="700">
        <v>291.60000000000002</v>
      </c>
      <c r="BE18" s="700">
        <v>291.60000000000002</v>
      </c>
      <c r="BF18" s="700">
        <v>289.5</v>
      </c>
      <c r="BG18" s="700">
        <v>289.5</v>
      </c>
      <c r="BH18" s="700">
        <v>289.5</v>
      </c>
      <c r="BI18" s="700">
        <v>289.5</v>
      </c>
      <c r="BJ18" s="700">
        <v>289.5</v>
      </c>
      <c r="BK18" s="700">
        <v>289.5</v>
      </c>
      <c r="BL18" s="700">
        <v>289.5</v>
      </c>
      <c r="BM18" s="700">
        <v>289.5</v>
      </c>
      <c r="BN18" s="700">
        <v>289.5</v>
      </c>
      <c r="BO18" s="700">
        <v>289.5</v>
      </c>
      <c r="BP18" s="700">
        <v>289.5</v>
      </c>
      <c r="BQ18" s="700">
        <v>289.5</v>
      </c>
      <c r="BR18" s="700">
        <v>289.5</v>
      </c>
      <c r="BS18" s="700">
        <v>289.5</v>
      </c>
      <c r="BT18" s="700">
        <v>289.5</v>
      </c>
      <c r="BU18" s="700">
        <v>289.5</v>
      </c>
      <c r="BV18" s="700">
        <v>289.5</v>
      </c>
    </row>
    <row r="19" spans="1:74" ht="12" customHeight="1" x14ac:dyDescent="0.3">
      <c r="A19" s="688" t="s">
        <v>1076</v>
      </c>
      <c r="B19" s="686" t="s">
        <v>1070</v>
      </c>
      <c r="C19" s="698">
        <v>321.89999999999998</v>
      </c>
      <c r="D19" s="698">
        <v>321.89999999999998</v>
      </c>
      <c r="E19" s="698">
        <v>321.89999999999998</v>
      </c>
      <c r="F19" s="698">
        <v>321.89999999999998</v>
      </c>
      <c r="G19" s="698">
        <v>325.89999999999998</v>
      </c>
      <c r="H19" s="698">
        <v>340.3</v>
      </c>
      <c r="I19" s="698">
        <v>340.3</v>
      </c>
      <c r="J19" s="698">
        <v>340.3</v>
      </c>
      <c r="K19" s="698">
        <v>340.3</v>
      </c>
      <c r="L19" s="698">
        <v>340.3</v>
      </c>
      <c r="M19" s="698">
        <v>344.1</v>
      </c>
      <c r="N19" s="698">
        <v>349.1</v>
      </c>
      <c r="O19" s="698">
        <v>375</v>
      </c>
      <c r="P19" s="698">
        <v>375</v>
      </c>
      <c r="Q19" s="698">
        <v>377.1</v>
      </c>
      <c r="R19" s="698">
        <v>376.3</v>
      </c>
      <c r="S19" s="698">
        <v>384.3</v>
      </c>
      <c r="T19" s="698">
        <v>387.4</v>
      </c>
      <c r="U19" s="698">
        <v>387.4</v>
      </c>
      <c r="V19" s="698">
        <v>392.4</v>
      </c>
      <c r="W19" s="698">
        <v>394.9</v>
      </c>
      <c r="X19" s="698">
        <v>397.1</v>
      </c>
      <c r="Y19" s="698">
        <v>397.1</v>
      </c>
      <c r="Z19" s="698">
        <v>405</v>
      </c>
      <c r="AA19" s="698">
        <v>410.4</v>
      </c>
      <c r="AB19" s="698">
        <v>412.4</v>
      </c>
      <c r="AC19" s="698">
        <v>413.7</v>
      </c>
      <c r="AD19" s="698">
        <v>417.3</v>
      </c>
      <c r="AE19" s="698">
        <v>417.3</v>
      </c>
      <c r="AF19" s="698">
        <v>420.6</v>
      </c>
      <c r="AG19" s="698">
        <v>432</v>
      </c>
      <c r="AH19" s="698">
        <v>432</v>
      </c>
      <c r="AI19" s="698">
        <v>432</v>
      </c>
      <c r="AJ19" s="698">
        <v>432</v>
      </c>
      <c r="AK19" s="698">
        <v>437.7</v>
      </c>
      <c r="AL19" s="698">
        <v>439.1</v>
      </c>
      <c r="AM19" s="698">
        <v>441</v>
      </c>
      <c r="AN19" s="698">
        <v>441</v>
      </c>
      <c r="AO19" s="698">
        <v>441</v>
      </c>
      <c r="AP19" s="698">
        <v>442.4</v>
      </c>
      <c r="AQ19" s="698">
        <v>450.8</v>
      </c>
      <c r="AR19" s="698">
        <v>452.9</v>
      </c>
      <c r="AS19" s="698">
        <v>452.9</v>
      </c>
      <c r="AT19" s="698">
        <v>452.9</v>
      </c>
      <c r="AU19" s="698">
        <v>457.9</v>
      </c>
      <c r="AV19" s="698">
        <v>457.9</v>
      </c>
      <c r="AW19" s="698">
        <v>457.9</v>
      </c>
      <c r="AX19" s="698">
        <v>458.7</v>
      </c>
      <c r="AY19" s="700">
        <v>460.5</v>
      </c>
      <c r="AZ19" s="700">
        <v>460.5</v>
      </c>
      <c r="BA19" s="700">
        <v>460.5</v>
      </c>
      <c r="BB19" s="700">
        <v>460.5</v>
      </c>
      <c r="BC19" s="700">
        <v>460.5</v>
      </c>
      <c r="BD19" s="700">
        <v>460.5</v>
      </c>
      <c r="BE19" s="700">
        <v>460.5</v>
      </c>
      <c r="BF19" s="700">
        <v>460.5</v>
      </c>
      <c r="BG19" s="700">
        <v>460.5</v>
      </c>
      <c r="BH19" s="700">
        <v>460.5</v>
      </c>
      <c r="BI19" s="700">
        <v>474.8</v>
      </c>
      <c r="BJ19" s="700">
        <v>475.5</v>
      </c>
      <c r="BK19" s="700">
        <v>475.5</v>
      </c>
      <c r="BL19" s="700">
        <v>475.5</v>
      </c>
      <c r="BM19" s="700">
        <v>475.5</v>
      </c>
      <c r="BN19" s="700">
        <v>475.5</v>
      </c>
      <c r="BO19" s="700">
        <v>475.5</v>
      </c>
      <c r="BP19" s="700">
        <v>475.5</v>
      </c>
      <c r="BQ19" s="700">
        <v>475.5</v>
      </c>
      <c r="BR19" s="700">
        <v>475.5</v>
      </c>
      <c r="BS19" s="700">
        <v>475.5</v>
      </c>
      <c r="BT19" s="700">
        <v>475.5</v>
      </c>
      <c r="BU19" s="700">
        <v>475.5</v>
      </c>
      <c r="BV19" s="700">
        <v>475.5</v>
      </c>
    </row>
    <row r="20" spans="1:74" ht="12" customHeight="1" x14ac:dyDescent="0.3">
      <c r="A20" s="688" t="s">
        <v>1077</v>
      </c>
      <c r="B20" s="686" t="s">
        <v>1078</v>
      </c>
      <c r="C20" s="698">
        <v>12970.144</v>
      </c>
      <c r="D20" s="698">
        <v>13271.996999999999</v>
      </c>
      <c r="E20" s="698">
        <v>13558.928</v>
      </c>
      <c r="F20" s="698">
        <v>13815.092000000001</v>
      </c>
      <c r="G20" s="698">
        <v>14115.334999999999</v>
      </c>
      <c r="H20" s="698">
        <v>14401.788</v>
      </c>
      <c r="I20" s="698">
        <v>14670.805</v>
      </c>
      <c r="J20" s="698">
        <v>15018.724</v>
      </c>
      <c r="K20" s="698">
        <v>15216.326999999999</v>
      </c>
      <c r="L20" s="698">
        <v>15456.587</v>
      </c>
      <c r="M20" s="698">
        <v>15719.891</v>
      </c>
      <c r="N20" s="698">
        <v>16147.754000000001</v>
      </c>
      <c r="O20" s="698">
        <v>16647.878000000001</v>
      </c>
      <c r="P20" s="698">
        <v>16888.875</v>
      </c>
      <c r="Q20" s="698">
        <v>17172.449000000001</v>
      </c>
      <c r="R20" s="698">
        <v>17431.162</v>
      </c>
      <c r="S20" s="698">
        <v>17714.661</v>
      </c>
      <c r="T20" s="698">
        <v>17988.499</v>
      </c>
      <c r="U20" s="698">
        <v>18239.913</v>
      </c>
      <c r="V20" s="698">
        <v>18519.620999999999</v>
      </c>
      <c r="W20" s="698">
        <v>18780.940999999999</v>
      </c>
      <c r="X20" s="698">
        <v>19059.823</v>
      </c>
      <c r="Y20" s="698">
        <v>19319.962</v>
      </c>
      <c r="Z20" s="698">
        <v>19547.129000000001</v>
      </c>
      <c r="AA20" s="698">
        <v>19697.828000000001</v>
      </c>
      <c r="AB20" s="698">
        <v>19941.544000000002</v>
      </c>
      <c r="AC20" s="698">
        <v>20254.326000000001</v>
      </c>
      <c r="AD20" s="698">
        <v>20506.045999999998</v>
      </c>
      <c r="AE20" s="698">
        <v>20811.378000000001</v>
      </c>
      <c r="AF20" s="698">
        <v>21073.011999999999</v>
      </c>
      <c r="AG20" s="698">
        <v>21407.62</v>
      </c>
      <c r="AH20" s="698">
        <v>21724.6</v>
      </c>
      <c r="AI20" s="698">
        <v>22031.098999999998</v>
      </c>
      <c r="AJ20" s="698">
        <v>22357.651000000002</v>
      </c>
      <c r="AK20" s="698">
        <v>22666.648000000001</v>
      </c>
      <c r="AL20" s="698">
        <v>23213.602999999999</v>
      </c>
      <c r="AM20" s="698">
        <v>23753.097000000002</v>
      </c>
      <c r="AN20" s="698">
        <v>24062.112000000001</v>
      </c>
      <c r="AO20" s="698">
        <v>24434.082999999999</v>
      </c>
      <c r="AP20" s="698">
        <v>24748.905999999999</v>
      </c>
      <c r="AQ20" s="698">
        <v>24977.858</v>
      </c>
      <c r="AR20" s="698">
        <v>25369.554</v>
      </c>
      <c r="AS20" s="698">
        <v>25779.484</v>
      </c>
      <c r="AT20" s="698">
        <v>26197.411</v>
      </c>
      <c r="AU20" s="698">
        <v>26505.823</v>
      </c>
      <c r="AV20" s="698">
        <v>26700.04</v>
      </c>
      <c r="AW20" s="698">
        <v>26865.33</v>
      </c>
      <c r="AX20" s="698">
        <v>27151.63</v>
      </c>
      <c r="AY20" s="700">
        <v>27427.54</v>
      </c>
      <c r="AZ20" s="700">
        <v>27714.35</v>
      </c>
      <c r="BA20" s="700">
        <v>28013.29</v>
      </c>
      <c r="BB20" s="700">
        <v>28313.1</v>
      </c>
      <c r="BC20" s="700">
        <v>28618.03</v>
      </c>
      <c r="BD20" s="700">
        <v>28943.9</v>
      </c>
      <c r="BE20" s="700">
        <v>29282.2</v>
      </c>
      <c r="BF20" s="700">
        <v>29632.67</v>
      </c>
      <c r="BG20" s="700">
        <v>29987.61</v>
      </c>
      <c r="BH20" s="700">
        <v>30331.200000000001</v>
      </c>
      <c r="BI20" s="700">
        <v>30677.38</v>
      </c>
      <c r="BJ20" s="700">
        <v>31027.360000000001</v>
      </c>
      <c r="BK20" s="700">
        <v>31338.46</v>
      </c>
      <c r="BL20" s="700">
        <v>31632.37</v>
      </c>
      <c r="BM20" s="700">
        <v>31909.42</v>
      </c>
      <c r="BN20" s="700">
        <v>32155.66</v>
      </c>
      <c r="BO20" s="700">
        <v>32403.48</v>
      </c>
      <c r="BP20" s="700">
        <v>32673.95</v>
      </c>
      <c r="BQ20" s="700">
        <v>32954.26</v>
      </c>
      <c r="BR20" s="700">
        <v>33237.519999999997</v>
      </c>
      <c r="BS20" s="700">
        <v>33521.93</v>
      </c>
      <c r="BT20" s="700">
        <v>33808.57</v>
      </c>
      <c r="BU20" s="700">
        <v>34097.870000000003</v>
      </c>
      <c r="BV20" s="700">
        <v>34388.92</v>
      </c>
    </row>
    <row r="21" spans="1:74" ht="12" customHeight="1" x14ac:dyDescent="0.3">
      <c r="A21" s="688" t="s">
        <v>1079</v>
      </c>
      <c r="B21" s="686" t="s">
        <v>1080</v>
      </c>
      <c r="C21" s="698">
        <v>7754.924</v>
      </c>
      <c r="D21" s="698">
        <v>7946.3239999999996</v>
      </c>
      <c r="E21" s="698">
        <v>8115.3419999999996</v>
      </c>
      <c r="F21" s="698">
        <v>8269.3250000000007</v>
      </c>
      <c r="G21" s="698">
        <v>8453.1579999999994</v>
      </c>
      <c r="H21" s="698">
        <v>8618.1880000000001</v>
      </c>
      <c r="I21" s="698">
        <v>8778.3189999999995</v>
      </c>
      <c r="J21" s="698">
        <v>8961.27</v>
      </c>
      <c r="K21" s="698">
        <v>9113.0149999999994</v>
      </c>
      <c r="L21" s="698">
        <v>9265.2009999999991</v>
      </c>
      <c r="M21" s="698">
        <v>9429.84</v>
      </c>
      <c r="N21" s="698">
        <v>9626.7980000000007</v>
      </c>
      <c r="O21" s="698">
        <v>9816.9639999999999</v>
      </c>
      <c r="P21" s="698">
        <v>9977.5040000000008</v>
      </c>
      <c r="Q21" s="698">
        <v>10144.519</v>
      </c>
      <c r="R21" s="698">
        <v>10301.445</v>
      </c>
      <c r="S21" s="698">
        <v>10476.821</v>
      </c>
      <c r="T21" s="698">
        <v>10643.474</v>
      </c>
      <c r="U21" s="698">
        <v>10810.71</v>
      </c>
      <c r="V21" s="698">
        <v>10991.834999999999</v>
      </c>
      <c r="W21" s="698">
        <v>11157.656999999999</v>
      </c>
      <c r="X21" s="698">
        <v>11354.29</v>
      </c>
      <c r="Y21" s="698">
        <v>11529.06</v>
      </c>
      <c r="Z21" s="698">
        <v>11720.380999999999</v>
      </c>
      <c r="AA21" s="698">
        <v>11908.995999999999</v>
      </c>
      <c r="AB21" s="698">
        <v>12080.162</v>
      </c>
      <c r="AC21" s="698">
        <v>12281.312</v>
      </c>
      <c r="AD21" s="698">
        <v>12460.805</v>
      </c>
      <c r="AE21" s="698">
        <v>12656.946</v>
      </c>
      <c r="AF21" s="698">
        <v>12846.99</v>
      </c>
      <c r="AG21" s="698">
        <v>13095.941999999999</v>
      </c>
      <c r="AH21" s="698">
        <v>13314.513999999999</v>
      </c>
      <c r="AI21" s="698">
        <v>13534.101000000001</v>
      </c>
      <c r="AJ21" s="698">
        <v>13768.977000000001</v>
      </c>
      <c r="AK21" s="698">
        <v>13993.317999999999</v>
      </c>
      <c r="AL21" s="698">
        <v>14249.031000000001</v>
      </c>
      <c r="AM21" s="698">
        <v>14622.814</v>
      </c>
      <c r="AN21" s="698">
        <v>14842.626</v>
      </c>
      <c r="AO21" s="698">
        <v>15072.365</v>
      </c>
      <c r="AP21" s="698">
        <v>15290.726000000001</v>
      </c>
      <c r="AQ21" s="698">
        <v>15489.089</v>
      </c>
      <c r="AR21" s="698">
        <v>15699.754000000001</v>
      </c>
      <c r="AS21" s="698">
        <v>15967.361000000001</v>
      </c>
      <c r="AT21" s="698">
        <v>16192.102000000001</v>
      </c>
      <c r="AU21" s="698">
        <v>16428.134999999998</v>
      </c>
      <c r="AV21" s="698">
        <v>16650.655999999999</v>
      </c>
      <c r="AW21" s="698">
        <v>16799.849999999999</v>
      </c>
      <c r="AX21" s="698">
        <v>16988.900000000001</v>
      </c>
      <c r="AY21" s="700">
        <v>17167.37</v>
      </c>
      <c r="AZ21" s="700">
        <v>17344.54</v>
      </c>
      <c r="BA21" s="700">
        <v>17523.57</v>
      </c>
      <c r="BB21" s="700">
        <v>17702.2</v>
      </c>
      <c r="BC21" s="700">
        <v>17883.63</v>
      </c>
      <c r="BD21" s="700">
        <v>18085.650000000001</v>
      </c>
      <c r="BE21" s="700">
        <v>18289.72</v>
      </c>
      <c r="BF21" s="700">
        <v>18496.54</v>
      </c>
      <c r="BG21" s="700">
        <v>18705.37</v>
      </c>
      <c r="BH21" s="700">
        <v>18917.36</v>
      </c>
      <c r="BI21" s="700">
        <v>19130.43</v>
      </c>
      <c r="BJ21" s="700">
        <v>19346.73</v>
      </c>
      <c r="BK21" s="700">
        <v>19545.54</v>
      </c>
      <c r="BL21" s="700">
        <v>19726.53</v>
      </c>
      <c r="BM21" s="700">
        <v>19888.97</v>
      </c>
      <c r="BN21" s="700">
        <v>20032.900000000001</v>
      </c>
      <c r="BO21" s="700">
        <v>20176.64</v>
      </c>
      <c r="BP21" s="700">
        <v>20342.240000000002</v>
      </c>
      <c r="BQ21" s="700">
        <v>20529.84</v>
      </c>
      <c r="BR21" s="700">
        <v>20719.509999999998</v>
      </c>
      <c r="BS21" s="700">
        <v>20910.41</v>
      </c>
      <c r="BT21" s="700">
        <v>21102.58</v>
      </c>
      <c r="BU21" s="700">
        <v>21296.39</v>
      </c>
      <c r="BV21" s="700">
        <v>21491.91</v>
      </c>
    </row>
    <row r="22" spans="1:74" ht="12" customHeight="1" x14ac:dyDescent="0.3">
      <c r="A22" s="688" t="s">
        <v>1081</v>
      </c>
      <c r="B22" s="686" t="s">
        <v>1082</v>
      </c>
      <c r="C22" s="698">
        <v>4071.5230000000001</v>
      </c>
      <c r="D22" s="698">
        <v>4110.9070000000002</v>
      </c>
      <c r="E22" s="698">
        <v>4203.6210000000001</v>
      </c>
      <c r="F22" s="698">
        <v>4293.5709999999999</v>
      </c>
      <c r="G22" s="698">
        <v>4381.8209999999999</v>
      </c>
      <c r="H22" s="698">
        <v>4481.7489999999998</v>
      </c>
      <c r="I22" s="698">
        <v>4565.3190000000004</v>
      </c>
      <c r="J22" s="698">
        <v>4711.4539999999997</v>
      </c>
      <c r="K22" s="698">
        <v>4738.4269999999997</v>
      </c>
      <c r="L22" s="698">
        <v>4826.6729999999998</v>
      </c>
      <c r="M22" s="698">
        <v>4924.9449999999997</v>
      </c>
      <c r="N22" s="698">
        <v>5155.8100000000004</v>
      </c>
      <c r="O22" s="698">
        <v>5460.2240000000002</v>
      </c>
      <c r="P22" s="698">
        <v>5530.9459999999999</v>
      </c>
      <c r="Q22" s="698">
        <v>5629.9210000000003</v>
      </c>
      <c r="R22" s="698">
        <v>5712.2219999999998</v>
      </c>
      <c r="S22" s="698">
        <v>5801.6059999999998</v>
      </c>
      <c r="T22" s="698">
        <v>5890.9849999999997</v>
      </c>
      <c r="U22" s="698">
        <v>5966.9830000000002</v>
      </c>
      <c r="V22" s="698">
        <v>6055.3890000000001</v>
      </c>
      <c r="W22" s="698">
        <v>6132.2820000000002</v>
      </c>
      <c r="X22" s="698">
        <v>6204.1589999999997</v>
      </c>
      <c r="Y22" s="698">
        <v>6261.1980000000003</v>
      </c>
      <c r="Z22" s="698">
        <v>6271.3609999999999</v>
      </c>
      <c r="AA22" s="698">
        <v>6209.125</v>
      </c>
      <c r="AB22" s="698">
        <v>6270.509</v>
      </c>
      <c r="AC22" s="698">
        <v>6361.8829999999998</v>
      </c>
      <c r="AD22" s="698">
        <v>6405.9750000000004</v>
      </c>
      <c r="AE22" s="698">
        <v>6487.6909999999998</v>
      </c>
      <c r="AF22" s="698">
        <v>6538.0249999999996</v>
      </c>
      <c r="AG22" s="698">
        <v>6614.7160000000003</v>
      </c>
      <c r="AH22" s="698">
        <v>6697.0690000000004</v>
      </c>
      <c r="AI22" s="698">
        <v>6761.3490000000002</v>
      </c>
      <c r="AJ22" s="698">
        <v>6838.64</v>
      </c>
      <c r="AK22" s="698">
        <v>6907.9539999999997</v>
      </c>
      <c r="AL22" s="698">
        <v>7167.9430000000002</v>
      </c>
      <c r="AM22" s="698">
        <v>7303.2539999999999</v>
      </c>
      <c r="AN22" s="698">
        <v>7365.6009999999997</v>
      </c>
      <c r="AO22" s="698">
        <v>7486.3059999999996</v>
      </c>
      <c r="AP22" s="698">
        <v>7579.2449999999999</v>
      </c>
      <c r="AQ22" s="698">
        <v>7589.6589999999997</v>
      </c>
      <c r="AR22" s="698">
        <v>7730.3230000000003</v>
      </c>
      <c r="AS22" s="698">
        <v>7844.0429999999997</v>
      </c>
      <c r="AT22" s="698">
        <v>8020.1940000000004</v>
      </c>
      <c r="AU22" s="698">
        <v>8079.2730000000001</v>
      </c>
      <c r="AV22" s="698">
        <v>8040.1930000000002</v>
      </c>
      <c r="AW22" s="698">
        <v>8043.7910000000002</v>
      </c>
      <c r="AX22" s="698">
        <v>8122.7860000000001</v>
      </c>
      <c r="AY22" s="700">
        <v>8201.9519999999993</v>
      </c>
      <c r="AZ22" s="700">
        <v>8292.4680000000008</v>
      </c>
      <c r="BA22" s="700">
        <v>8392.5059999999994</v>
      </c>
      <c r="BB22" s="700">
        <v>8493.7360000000008</v>
      </c>
      <c r="BC22" s="700">
        <v>8597.116</v>
      </c>
      <c r="BD22" s="700">
        <v>8700.8209999999999</v>
      </c>
      <c r="BE22" s="700">
        <v>8814.1730000000007</v>
      </c>
      <c r="BF22" s="700">
        <v>8936.2749999999996</v>
      </c>
      <c r="BG22" s="700">
        <v>9060.6579999999994</v>
      </c>
      <c r="BH22" s="700">
        <v>9171.5589999999993</v>
      </c>
      <c r="BI22" s="700">
        <v>9283.8790000000008</v>
      </c>
      <c r="BJ22" s="700">
        <v>9396.7219999999998</v>
      </c>
      <c r="BK22" s="700">
        <v>9489.6839999999993</v>
      </c>
      <c r="BL22" s="700">
        <v>9583.2389999999996</v>
      </c>
      <c r="BM22" s="700">
        <v>9678.3529999999992</v>
      </c>
      <c r="BN22" s="700">
        <v>9762.0550000000003</v>
      </c>
      <c r="BO22" s="700">
        <v>9847.3889999999992</v>
      </c>
      <c r="BP22" s="700">
        <v>9933.4629999999997</v>
      </c>
      <c r="BQ22" s="700">
        <v>10008.24</v>
      </c>
      <c r="BR22" s="700">
        <v>10083.83</v>
      </c>
      <c r="BS22" s="700">
        <v>10159.35</v>
      </c>
      <c r="BT22" s="700">
        <v>10235.76</v>
      </c>
      <c r="BU22" s="700">
        <v>10313.11</v>
      </c>
      <c r="BV22" s="700">
        <v>10390.51</v>
      </c>
    </row>
    <row r="23" spans="1:74" ht="12" customHeight="1" x14ac:dyDescent="0.3">
      <c r="A23" s="688" t="s">
        <v>1083</v>
      </c>
      <c r="B23" s="686" t="s">
        <v>1084</v>
      </c>
      <c r="C23" s="698">
        <v>1143.6969999999999</v>
      </c>
      <c r="D23" s="698">
        <v>1214.7660000000001</v>
      </c>
      <c r="E23" s="698">
        <v>1239.9649999999999</v>
      </c>
      <c r="F23" s="698">
        <v>1252.1959999999999</v>
      </c>
      <c r="G23" s="698">
        <v>1280.356</v>
      </c>
      <c r="H23" s="698">
        <v>1301.8510000000001</v>
      </c>
      <c r="I23" s="698">
        <v>1327.1669999999999</v>
      </c>
      <c r="J23" s="698">
        <v>1346</v>
      </c>
      <c r="K23" s="698">
        <v>1364.885</v>
      </c>
      <c r="L23" s="698">
        <v>1364.713</v>
      </c>
      <c r="M23" s="698">
        <v>1365.106</v>
      </c>
      <c r="N23" s="698">
        <v>1365.146</v>
      </c>
      <c r="O23" s="698">
        <v>1370.69</v>
      </c>
      <c r="P23" s="698">
        <v>1380.425</v>
      </c>
      <c r="Q23" s="698">
        <v>1398.009</v>
      </c>
      <c r="R23" s="698">
        <v>1417.4949999999999</v>
      </c>
      <c r="S23" s="698">
        <v>1436.2339999999999</v>
      </c>
      <c r="T23" s="698">
        <v>1454.04</v>
      </c>
      <c r="U23" s="698">
        <v>1462.22</v>
      </c>
      <c r="V23" s="698">
        <v>1472.3969999999999</v>
      </c>
      <c r="W23" s="698">
        <v>1491.002</v>
      </c>
      <c r="X23" s="698">
        <v>1501.374</v>
      </c>
      <c r="Y23" s="698">
        <v>1529.704</v>
      </c>
      <c r="Z23" s="698">
        <v>1555.3869999999999</v>
      </c>
      <c r="AA23" s="698">
        <v>1579.7070000000001</v>
      </c>
      <c r="AB23" s="698">
        <v>1590.873</v>
      </c>
      <c r="AC23" s="698">
        <v>1611.1310000000001</v>
      </c>
      <c r="AD23" s="698">
        <v>1639.2660000000001</v>
      </c>
      <c r="AE23" s="698">
        <v>1666.741</v>
      </c>
      <c r="AF23" s="698">
        <v>1687.9970000000001</v>
      </c>
      <c r="AG23" s="698">
        <v>1696.962</v>
      </c>
      <c r="AH23" s="698">
        <v>1713.0170000000001</v>
      </c>
      <c r="AI23" s="698">
        <v>1735.6489999999999</v>
      </c>
      <c r="AJ23" s="698">
        <v>1750.0340000000001</v>
      </c>
      <c r="AK23" s="698">
        <v>1765.376</v>
      </c>
      <c r="AL23" s="698">
        <v>1796.6289999999999</v>
      </c>
      <c r="AM23" s="698">
        <v>1827.029</v>
      </c>
      <c r="AN23" s="698">
        <v>1853.885</v>
      </c>
      <c r="AO23" s="698">
        <v>1875.412</v>
      </c>
      <c r="AP23" s="698">
        <v>1878.9349999999999</v>
      </c>
      <c r="AQ23" s="698">
        <v>1899.11</v>
      </c>
      <c r="AR23" s="698">
        <v>1939.4770000000001</v>
      </c>
      <c r="AS23" s="698">
        <v>1968.08</v>
      </c>
      <c r="AT23" s="698">
        <v>1985.115</v>
      </c>
      <c r="AU23" s="698">
        <v>1998.415</v>
      </c>
      <c r="AV23" s="698">
        <v>2009.191</v>
      </c>
      <c r="AW23" s="698">
        <v>2021.691</v>
      </c>
      <c r="AX23" s="698">
        <v>2039.9449999999999</v>
      </c>
      <c r="AY23" s="700">
        <v>2058.2139999999999</v>
      </c>
      <c r="AZ23" s="700">
        <v>2077.35</v>
      </c>
      <c r="BA23" s="700">
        <v>2097.2130000000002</v>
      </c>
      <c r="BB23" s="700">
        <v>2117.1669999999999</v>
      </c>
      <c r="BC23" s="700">
        <v>2137.2860000000001</v>
      </c>
      <c r="BD23" s="700">
        <v>2157.4290000000001</v>
      </c>
      <c r="BE23" s="700">
        <v>2178.308</v>
      </c>
      <c r="BF23" s="700">
        <v>2199.8560000000002</v>
      </c>
      <c r="BG23" s="700">
        <v>2221.578</v>
      </c>
      <c r="BH23" s="700">
        <v>2242.2710000000002</v>
      </c>
      <c r="BI23" s="700">
        <v>2263.0720000000001</v>
      </c>
      <c r="BJ23" s="700">
        <v>2283.913</v>
      </c>
      <c r="BK23" s="700">
        <v>2303.2359999999999</v>
      </c>
      <c r="BL23" s="700">
        <v>2322.6039999999998</v>
      </c>
      <c r="BM23" s="700">
        <v>2342.0909999999999</v>
      </c>
      <c r="BN23" s="700">
        <v>2360.7069999999999</v>
      </c>
      <c r="BO23" s="700">
        <v>2379.4479999999999</v>
      </c>
      <c r="BP23" s="700">
        <v>2398.2449999999999</v>
      </c>
      <c r="BQ23" s="700">
        <v>2416.1790000000001</v>
      </c>
      <c r="BR23" s="700">
        <v>2434.1759999999999</v>
      </c>
      <c r="BS23" s="700">
        <v>2452.1669999999999</v>
      </c>
      <c r="BT23" s="700">
        <v>2470.2260000000001</v>
      </c>
      <c r="BU23" s="700">
        <v>2488.357</v>
      </c>
      <c r="BV23" s="700">
        <v>2506.4920000000002</v>
      </c>
    </row>
    <row r="24" spans="1:74" ht="12" customHeight="1" x14ac:dyDescent="0.3">
      <c r="A24" s="688" t="s">
        <v>1085</v>
      </c>
      <c r="B24" s="686" t="s">
        <v>88</v>
      </c>
      <c r="C24" s="698">
        <v>92.7</v>
      </c>
      <c r="D24" s="698">
        <v>92.7</v>
      </c>
      <c r="E24" s="698">
        <v>94.2</v>
      </c>
      <c r="F24" s="698">
        <v>94.2</v>
      </c>
      <c r="G24" s="698">
        <v>94.2</v>
      </c>
      <c r="H24" s="698">
        <v>92.6</v>
      </c>
      <c r="I24" s="698">
        <v>92.6</v>
      </c>
      <c r="J24" s="698">
        <v>92.6</v>
      </c>
      <c r="K24" s="698">
        <v>92.6</v>
      </c>
      <c r="L24" s="698">
        <v>97.1</v>
      </c>
      <c r="M24" s="698">
        <v>97.1</v>
      </c>
      <c r="N24" s="698">
        <v>97.1</v>
      </c>
      <c r="O24" s="698">
        <v>113.5</v>
      </c>
      <c r="P24" s="698">
        <v>113.5</v>
      </c>
      <c r="Q24" s="698">
        <v>115</v>
      </c>
      <c r="R24" s="698">
        <v>115</v>
      </c>
      <c r="S24" s="698">
        <v>112</v>
      </c>
      <c r="T24" s="698">
        <v>112</v>
      </c>
      <c r="U24" s="698">
        <v>115.4</v>
      </c>
      <c r="V24" s="698">
        <v>115.4</v>
      </c>
      <c r="W24" s="698">
        <v>118.4</v>
      </c>
      <c r="X24" s="698">
        <v>118.4</v>
      </c>
      <c r="Y24" s="698">
        <v>118.4</v>
      </c>
      <c r="Z24" s="698">
        <v>118.4</v>
      </c>
      <c r="AA24" s="698">
        <v>118.4</v>
      </c>
      <c r="AB24" s="698">
        <v>118.4</v>
      </c>
      <c r="AC24" s="698">
        <v>118.4</v>
      </c>
      <c r="AD24" s="698">
        <v>118.4</v>
      </c>
      <c r="AE24" s="698">
        <v>118.4</v>
      </c>
      <c r="AF24" s="698">
        <v>118.4</v>
      </c>
      <c r="AG24" s="698">
        <v>118.4</v>
      </c>
      <c r="AH24" s="698">
        <v>118.4</v>
      </c>
      <c r="AI24" s="698">
        <v>118.4</v>
      </c>
      <c r="AJ24" s="698">
        <v>118.4</v>
      </c>
      <c r="AK24" s="698">
        <v>118.4</v>
      </c>
      <c r="AL24" s="698">
        <v>118.4</v>
      </c>
      <c r="AM24" s="698">
        <v>118.4</v>
      </c>
      <c r="AN24" s="698">
        <v>118.4</v>
      </c>
      <c r="AO24" s="698">
        <v>118.4</v>
      </c>
      <c r="AP24" s="698">
        <v>118.4</v>
      </c>
      <c r="AQ24" s="698">
        <v>118.4</v>
      </c>
      <c r="AR24" s="698">
        <v>344.4</v>
      </c>
      <c r="AS24" s="698">
        <v>344.4</v>
      </c>
      <c r="AT24" s="698">
        <v>353.4</v>
      </c>
      <c r="AU24" s="698">
        <v>353.4</v>
      </c>
      <c r="AV24" s="698">
        <v>353.4</v>
      </c>
      <c r="AW24" s="698">
        <v>353.4</v>
      </c>
      <c r="AX24" s="698">
        <v>353.4</v>
      </c>
      <c r="AY24" s="700">
        <v>353.4</v>
      </c>
      <c r="AZ24" s="700">
        <v>353.4</v>
      </c>
      <c r="BA24" s="700">
        <v>353.4</v>
      </c>
      <c r="BB24" s="700">
        <v>353.4</v>
      </c>
      <c r="BC24" s="700">
        <v>353.4</v>
      </c>
      <c r="BD24" s="700">
        <v>353.4</v>
      </c>
      <c r="BE24" s="700">
        <v>353.4</v>
      </c>
      <c r="BF24" s="700">
        <v>353.4</v>
      </c>
      <c r="BG24" s="700">
        <v>353.4</v>
      </c>
      <c r="BH24" s="700">
        <v>353.4</v>
      </c>
      <c r="BI24" s="700">
        <v>353.4</v>
      </c>
      <c r="BJ24" s="700">
        <v>353.4</v>
      </c>
      <c r="BK24" s="700">
        <v>353.4</v>
      </c>
      <c r="BL24" s="700">
        <v>353.4</v>
      </c>
      <c r="BM24" s="700">
        <v>353.4</v>
      </c>
      <c r="BN24" s="700">
        <v>353.4</v>
      </c>
      <c r="BO24" s="700">
        <v>353.4</v>
      </c>
      <c r="BP24" s="700">
        <v>353.4</v>
      </c>
      <c r="BQ24" s="700">
        <v>353.4</v>
      </c>
      <c r="BR24" s="700">
        <v>353.4</v>
      </c>
      <c r="BS24" s="700">
        <v>353.4</v>
      </c>
      <c r="BT24" s="700">
        <v>353.4</v>
      </c>
      <c r="BU24" s="700">
        <v>353.4</v>
      </c>
      <c r="BV24" s="700">
        <v>353.4</v>
      </c>
    </row>
    <row r="25" spans="1:74" ht="12" customHeight="1" x14ac:dyDescent="0.3">
      <c r="A25" s="688"/>
      <c r="B25" s="683"/>
      <c r="C25" s="687"/>
      <c r="D25" s="687"/>
      <c r="E25" s="687"/>
      <c r="F25" s="687"/>
      <c r="G25" s="687"/>
      <c r="H25" s="687"/>
      <c r="I25" s="687"/>
      <c r="J25" s="687"/>
      <c r="K25" s="687"/>
      <c r="L25" s="687"/>
      <c r="M25" s="687"/>
      <c r="N25" s="687"/>
      <c r="O25" s="687"/>
      <c r="P25" s="687"/>
      <c r="Q25" s="687"/>
      <c r="R25" s="699"/>
      <c r="S25" s="699"/>
      <c r="T25" s="699"/>
      <c r="U25" s="699"/>
      <c r="V25" s="699"/>
      <c r="W25" s="699"/>
      <c r="X25" s="699"/>
      <c r="Y25" s="699"/>
      <c r="Z25" s="699"/>
      <c r="AA25" s="699"/>
      <c r="AB25" s="699"/>
      <c r="AC25" s="699"/>
      <c r="AD25" s="699"/>
      <c r="AE25" s="699"/>
      <c r="AF25" s="699"/>
      <c r="AG25" s="699"/>
      <c r="AH25" s="699"/>
      <c r="AI25" s="699"/>
      <c r="AJ25" s="699"/>
      <c r="AK25" s="699"/>
      <c r="AL25" s="699"/>
      <c r="AM25" s="699"/>
      <c r="AN25" s="699"/>
      <c r="AO25" s="699"/>
      <c r="AP25" s="699"/>
      <c r="AQ25" s="699"/>
      <c r="AR25" s="699"/>
      <c r="AS25" s="699"/>
      <c r="AT25" s="699"/>
      <c r="AU25" s="699"/>
      <c r="AV25" s="699"/>
      <c r="AW25" s="699"/>
      <c r="AX25" s="699"/>
      <c r="AY25" s="702"/>
      <c r="AZ25" s="702"/>
      <c r="BA25" s="702"/>
      <c r="BB25" s="702"/>
      <c r="BC25" s="702"/>
      <c r="BD25" s="702"/>
      <c r="BE25" s="702"/>
      <c r="BF25" s="702"/>
      <c r="BG25" s="702"/>
      <c r="BH25" s="702"/>
      <c r="BI25" s="702"/>
      <c r="BJ25" s="702"/>
      <c r="BK25" s="702"/>
      <c r="BL25" s="702"/>
      <c r="BM25" s="702"/>
      <c r="BN25" s="702"/>
      <c r="BO25" s="702"/>
      <c r="BP25" s="702"/>
      <c r="BQ25" s="702"/>
      <c r="BR25" s="702"/>
      <c r="BS25" s="702"/>
      <c r="BT25" s="702"/>
      <c r="BU25" s="702"/>
      <c r="BV25" s="702"/>
    </row>
    <row r="26" spans="1:74" ht="12" customHeight="1" x14ac:dyDescent="0.3">
      <c r="A26" s="688"/>
      <c r="B26" s="687" t="s">
        <v>1327</v>
      </c>
      <c r="C26" s="687"/>
      <c r="D26" s="687"/>
      <c r="E26" s="687"/>
      <c r="F26" s="687"/>
      <c r="G26" s="687"/>
      <c r="H26" s="687"/>
      <c r="I26" s="687"/>
      <c r="J26" s="687"/>
      <c r="K26" s="687"/>
      <c r="L26" s="687"/>
      <c r="M26" s="687"/>
      <c r="N26" s="687"/>
      <c r="O26" s="687"/>
      <c r="P26" s="687"/>
      <c r="Q26" s="687"/>
      <c r="R26" s="699"/>
      <c r="S26" s="699"/>
      <c r="T26" s="699"/>
      <c r="U26" s="699"/>
      <c r="V26" s="699"/>
      <c r="W26" s="699"/>
      <c r="X26" s="699"/>
      <c r="Y26" s="699"/>
      <c r="Z26" s="699"/>
      <c r="AA26" s="699"/>
      <c r="AB26" s="699"/>
      <c r="AC26" s="699"/>
      <c r="AD26" s="699"/>
      <c r="AE26" s="699"/>
      <c r="AF26" s="699"/>
      <c r="AG26" s="699"/>
      <c r="AH26" s="699"/>
      <c r="AI26" s="699"/>
      <c r="AJ26" s="699"/>
      <c r="AK26" s="699"/>
      <c r="AL26" s="699"/>
      <c r="AM26" s="699"/>
      <c r="AN26" s="699"/>
      <c r="AO26" s="699"/>
      <c r="AP26" s="699"/>
      <c r="AQ26" s="699"/>
      <c r="AR26" s="699"/>
      <c r="AS26" s="699"/>
      <c r="AT26" s="699"/>
      <c r="AU26" s="699"/>
      <c r="AV26" s="699"/>
      <c r="AW26" s="699"/>
      <c r="AX26" s="699"/>
      <c r="AY26" s="702"/>
      <c r="AZ26" s="702"/>
      <c r="BA26" s="702"/>
      <c r="BB26" s="702"/>
      <c r="BC26" s="702"/>
      <c r="BD26" s="702"/>
      <c r="BE26" s="702"/>
      <c r="BF26" s="702"/>
      <c r="BG26" s="702"/>
      <c r="BH26" s="702"/>
      <c r="BI26" s="702"/>
      <c r="BJ26" s="702"/>
      <c r="BK26" s="702"/>
      <c r="BL26" s="702"/>
      <c r="BM26" s="702"/>
      <c r="BN26" s="702"/>
      <c r="BO26" s="702"/>
      <c r="BP26" s="702"/>
      <c r="BQ26" s="702"/>
      <c r="BR26" s="702"/>
      <c r="BS26" s="702"/>
      <c r="BT26" s="702"/>
      <c r="BU26" s="702"/>
      <c r="BV26" s="702"/>
    </row>
    <row r="27" spans="1:74" ht="12" customHeight="1" x14ac:dyDescent="0.3">
      <c r="A27" s="688"/>
      <c r="B27" s="687" t="s">
        <v>1065</v>
      </c>
      <c r="C27" s="687"/>
      <c r="D27" s="687"/>
      <c r="E27" s="687"/>
      <c r="F27" s="687"/>
      <c r="G27" s="687"/>
      <c r="H27" s="687"/>
      <c r="I27" s="687"/>
      <c r="J27" s="687"/>
      <c r="K27" s="687"/>
      <c r="L27" s="687"/>
      <c r="M27" s="687"/>
      <c r="N27" s="687"/>
      <c r="O27" s="687"/>
      <c r="P27" s="687"/>
      <c r="Q27" s="687"/>
      <c r="R27" s="699"/>
      <c r="S27" s="699"/>
      <c r="T27" s="699"/>
      <c r="U27" s="699"/>
      <c r="V27" s="699"/>
      <c r="W27" s="699"/>
      <c r="X27" s="699"/>
      <c r="Y27" s="699"/>
      <c r="Z27" s="699"/>
      <c r="AA27" s="699"/>
      <c r="AB27" s="699"/>
      <c r="AC27" s="699"/>
      <c r="AD27" s="699"/>
      <c r="AE27" s="699"/>
      <c r="AF27" s="699"/>
      <c r="AG27" s="699"/>
      <c r="AH27" s="699"/>
      <c r="AI27" s="699"/>
      <c r="AJ27" s="699"/>
      <c r="AK27" s="699"/>
      <c r="AL27" s="699"/>
      <c r="AM27" s="699"/>
      <c r="AN27" s="699"/>
      <c r="AO27" s="699"/>
      <c r="AP27" s="699"/>
      <c r="AQ27" s="699"/>
      <c r="AR27" s="699"/>
      <c r="AS27" s="699"/>
      <c r="AT27" s="699"/>
      <c r="AU27" s="699"/>
      <c r="AV27" s="699"/>
      <c r="AW27" s="699"/>
      <c r="AX27" s="699"/>
      <c r="AY27" s="702"/>
      <c r="AZ27" s="702"/>
      <c r="BA27" s="702"/>
      <c r="BB27" s="702"/>
      <c r="BC27" s="702"/>
      <c r="BD27" s="702"/>
      <c r="BE27" s="702"/>
      <c r="BF27" s="702"/>
      <c r="BG27" s="702"/>
      <c r="BH27" s="702"/>
      <c r="BI27" s="702"/>
      <c r="BJ27" s="702"/>
      <c r="BK27" s="702"/>
      <c r="BL27" s="702"/>
      <c r="BM27" s="702"/>
      <c r="BN27" s="702"/>
      <c r="BO27" s="702"/>
      <c r="BP27" s="702"/>
      <c r="BQ27" s="702"/>
      <c r="BR27" s="702"/>
      <c r="BS27" s="702"/>
      <c r="BT27" s="702"/>
      <c r="BU27" s="702"/>
      <c r="BV27" s="702"/>
    </row>
    <row r="28" spans="1:74" ht="12" customHeight="1" x14ac:dyDescent="0.3">
      <c r="A28" s="688" t="s">
        <v>1219</v>
      </c>
      <c r="B28" s="686" t="s">
        <v>1066</v>
      </c>
      <c r="C28" s="733">
        <v>2.83509272</v>
      </c>
      <c r="D28" s="733">
        <v>2.483653565</v>
      </c>
      <c r="E28" s="733">
        <v>2.7602272750000001</v>
      </c>
      <c r="F28" s="733">
        <v>2.4394207520000002</v>
      </c>
      <c r="G28" s="733">
        <v>2.5312207039999999</v>
      </c>
      <c r="H28" s="733">
        <v>2.60795449</v>
      </c>
      <c r="I28" s="733">
        <v>2.7518554740000001</v>
      </c>
      <c r="J28" s="733">
        <v>2.7789265900000002</v>
      </c>
      <c r="K28" s="733">
        <v>2.5093160669999999</v>
      </c>
      <c r="L28" s="733">
        <v>2.5192473770000001</v>
      </c>
      <c r="M28" s="733">
        <v>2.6582102710000002</v>
      </c>
      <c r="N28" s="733">
        <v>2.8498886159999999</v>
      </c>
      <c r="O28" s="733">
        <v>2.8523723890000001</v>
      </c>
      <c r="P28" s="733">
        <v>2.592616155</v>
      </c>
      <c r="Q28" s="733">
        <v>2.733876312</v>
      </c>
      <c r="R28" s="733">
        <v>2.3982216460000001</v>
      </c>
      <c r="S28" s="733">
        <v>2.4932074929999999</v>
      </c>
      <c r="T28" s="733">
        <v>2.6284628489999999</v>
      </c>
      <c r="U28" s="733">
        <v>2.750952297</v>
      </c>
      <c r="V28" s="733">
        <v>2.6997930210000001</v>
      </c>
      <c r="W28" s="733">
        <v>2.385446671</v>
      </c>
      <c r="X28" s="733">
        <v>2.4541334849999998</v>
      </c>
      <c r="Y28" s="733">
        <v>2.483504881</v>
      </c>
      <c r="Z28" s="733">
        <v>2.5353854180000002</v>
      </c>
      <c r="AA28" s="733">
        <v>2.5522215799999999</v>
      </c>
      <c r="AB28" s="733">
        <v>2.2127163950000002</v>
      </c>
      <c r="AC28" s="733">
        <v>2.3030809250000002</v>
      </c>
      <c r="AD28" s="733">
        <v>2.0456035400000001</v>
      </c>
      <c r="AE28" s="733">
        <v>2.3112592250000001</v>
      </c>
      <c r="AF28" s="733">
        <v>2.3209862870000002</v>
      </c>
      <c r="AG28" s="733">
        <v>2.5337459560000002</v>
      </c>
      <c r="AH28" s="733">
        <v>2.5650765739999999</v>
      </c>
      <c r="AI28" s="733">
        <v>2.3484427440000002</v>
      </c>
      <c r="AJ28" s="733">
        <v>2.2332982010000002</v>
      </c>
      <c r="AK28" s="733">
        <v>2.2448919159999998</v>
      </c>
      <c r="AL28" s="733">
        <v>2.4403968869999999</v>
      </c>
      <c r="AM28" s="733">
        <v>2.4756550860000002</v>
      </c>
      <c r="AN28" s="733">
        <v>2.2884252269999998</v>
      </c>
      <c r="AO28" s="733">
        <v>2.389182232</v>
      </c>
      <c r="AP28" s="733">
        <v>2.1899878949999998</v>
      </c>
      <c r="AQ28" s="733">
        <v>2.3311638870000002</v>
      </c>
      <c r="AR28" s="733">
        <v>2.1590474209999999</v>
      </c>
      <c r="AS28" s="733">
        <v>2.3359284150000001</v>
      </c>
      <c r="AT28" s="733">
        <v>2.5241615569999998</v>
      </c>
      <c r="AU28" s="733">
        <v>2.1538309920000001</v>
      </c>
      <c r="AV28" s="733">
        <v>2.0992292140000002</v>
      </c>
      <c r="AW28" s="733">
        <v>2.133667</v>
      </c>
      <c r="AX28" s="733">
        <v>2.4007390000000002</v>
      </c>
      <c r="AY28" s="734">
        <v>2.9115069999999998</v>
      </c>
      <c r="AZ28" s="734">
        <v>2.6223290000000001</v>
      </c>
      <c r="BA28" s="734">
        <v>2.5719820000000002</v>
      </c>
      <c r="BB28" s="734">
        <v>2.4661080000000002</v>
      </c>
      <c r="BC28" s="734">
        <v>2.6298249999999999</v>
      </c>
      <c r="BD28" s="734">
        <v>2.402628</v>
      </c>
      <c r="BE28" s="734">
        <v>2.6505899999999998</v>
      </c>
      <c r="BF28" s="734">
        <v>2.681025</v>
      </c>
      <c r="BG28" s="734">
        <v>2.276996</v>
      </c>
      <c r="BH28" s="734">
        <v>2.1807759999999998</v>
      </c>
      <c r="BI28" s="734">
        <v>2.2301510000000002</v>
      </c>
      <c r="BJ28" s="734">
        <v>2.7661750000000001</v>
      </c>
      <c r="BK28" s="734">
        <v>3.1765119999999998</v>
      </c>
      <c r="BL28" s="734">
        <v>2.7541289999999998</v>
      </c>
      <c r="BM28" s="734">
        <v>2.6674910000000001</v>
      </c>
      <c r="BN28" s="734">
        <v>2.673762</v>
      </c>
      <c r="BO28" s="734">
        <v>2.8270870000000001</v>
      </c>
      <c r="BP28" s="734">
        <v>2.5017809999999998</v>
      </c>
      <c r="BQ28" s="734">
        <v>2.8134670000000002</v>
      </c>
      <c r="BR28" s="734">
        <v>2.8445</v>
      </c>
      <c r="BS28" s="734">
        <v>2.3742139999999998</v>
      </c>
      <c r="BT28" s="734">
        <v>2.246899</v>
      </c>
      <c r="BU28" s="734">
        <v>2.3198259999999999</v>
      </c>
      <c r="BV28" s="734">
        <v>2.8743280000000002</v>
      </c>
    </row>
    <row r="29" spans="1:74" ht="12" customHeight="1" x14ac:dyDescent="0.3">
      <c r="A29" s="688" t="s">
        <v>1319</v>
      </c>
      <c r="B29" s="686" t="s">
        <v>1067</v>
      </c>
      <c r="C29" s="733">
        <v>1.6458511709999999</v>
      </c>
      <c r="D29" s="733">
        <v>1.4225672949999999</v>
      </c>
      <c r="E29" s="733">
        <v>1.5440642680000001</v>
      </c>
      <c r="F29" s="733">
        <v>1.4646890509999999</v>
      </c>
      <c r="G29" s="733">
        <v>1.5538919920000001</v>
      </c>
      <c r="H29" s="733">
        <v>1.5150064999999999</v>
      </c>
      <c r="I29" s="733">
        <v>1.512502963</v>
      </c>
      <c r="J29" s="733">
        <v>1.5077254360000001</v>
      </c>
      <c r="K29" s="733">
        <v>1.4217151539999999</v>
      </c>
      <c r="L29" s="733">
        <v>1.4360065719999999</v>
      </c>
      <c r="M29" s="733">
        <v>1.49568944</v>
      </c>
      <c r="N29" s="733">
        <v>1.564012612</v>
      </c>
      <c r="O29" s="733">
        <v>1.5318969170000001</v>
      </c>
      <c r="P29" s="733">
        <v>1.455156095</v>
      </c>
      <c r="Q29" s="733">
        <v>1.5339783259999999</v>
      </c>
      <c r="R29" s="733">
        <v>1.450110856</v>
      </c>
      <c r="S29" s="733">
        <v>1.4555804029999999</v>
      </c>
      <c r="T29" s="733">
        <v>1.460067387</v>
      </c>
      <c r="U29" s="733">
        <v>1.4801326690000001</v>
      </c>
      <c r="V29" s="733">
        <v>1.4829386579999999</v>
      </c>
      <c r="W29" s="733">
        <v>1.3411104899999999</v>
      </c>
      <c r="X29" s="733">
        <v>1.4650783430000001</v>
      </c>
      <c r="Y29" s="733">
        <v>1.453472431</v>
      </c>
      <c r="Z29" s="733">
        <v>1.5137033600000001</v>
      </c>
      <c r="AA29" s="733">
        <v>1.411708003</v>
      </c>
      <c r="AB29" s="733">
        <v>1.2655384300000001</v>
      </c>
      <c r="AC29" s="733">
        <v>1.3642715940000001</v>
      </c>
      <c r="AD29" s="733">
        <v>1.27639776</v>
      </c>
      <c r="AE29" s="733">
        <v>1.3466466479999999</v>
      </c>
      <c r="AF29" s="733">
        <v>1.346059817</v>
      </c>
      <c r="AG29" s="733">
        <v>1.3825836199999999</v>
      </c>
      <c r="AH29" s="733">
        <v>1.393211226</v>
      </c>
      <c r="AI29" s="733">
        <v>1.30302618</v>
      </c>
      <c r="AJ29" s="733">
        <v>1.3341888</v>
      </c>
      <c r="AK29" s="733">
        <v>1.2877381809999999</v>
      </c>
      <c r="AL29" s="733">
        <v>1.3799575319999999</v>
      </c>
      <c r="AM29" s="733">
        <v>1.422815409</v>
      </c>
      <c r="AN29" s="733">
        <v>1.284215264</v>
      </c>
      <c r="AO29" s="733">
        <v>1.4366412559999999</v>
      </c>
      <c r="AP29" s="733">
        <v>1.364178077</v>
      </c>
      <c r="AQ29" s="733">
        <v>1.381554902</v>
      </c>
      <c r="AR29" s="733">
        <v>1.247058569</v>
      </c>
      <c r="AS29" s="733">
        <v>1.338900591</v>
      </c>
      <c r="AT29" s="733">
        <v>1.3654366179999999</v>
      </c>
      <c r="AU29" s="733">
        <v>1.3065530839999999</v>
      </c>
      <c r="AV29" s="733">
        <v>1.29161678</v>
      </c>
      <c r="AW29" s="733">
        <v>1.2177009999999999</v>
      </c>
      <c r="AX29" s="733">
        <v>1.363243</v>
      </c>
      <c r="AY29" s="734">
        <v>1.5382389999999999</v>
      </c>
      <c r="AZ29" s="734">
        <v>1.3102640000000001</v>
      </c>
      <c r="BA29" s="734">
        <v>1.5209630000000001</v>
      </c>
      <c r="BB29" s="734">
        <v>1.4966790000000001</v>
      </c>
      <c r="BC29" s="734">
        <v>1.5210980000000001</v>
      </c>
      <c r="BD29" s="734">
        <v>1.324954</v>
      </c>
      <c r="BE29" s="734">
        <v>1.4179280000000001</v>
      </c>
      <c r="BF29" s="734">
        <v>1.3662719999999999</v>
      </c>
      <c r="BG29" s="734">
        <v>1.339189</v>
      </c>
      <c r="BH29" s="734">
        <v>1.3473029999999999</v>
      </c>
      <c r="BI29" s="734">
        <v>1.2780860000000001</v>
      </c>
      <c r="BJ29" s="734">
        <v>1.4211879999999999</v>
      </c>
      <c r="BK29" s="734">
        <v>1.626808</v>
      </c>
      <c r="BL29" s="734">
        <v>1.3953469999999999</v>
      </c>
      <c r="BM29" s="734">
        <v>1.564667</v>
      </c>
      <c r="BN29" s="734">
        <v>1.534446</v>
      </c>
      <c r="BO29" s="734">
        <v>1.5731550000000001</v>
      </c>
      <c r="BP29" s="734">
        <v>1.355985</v>
      </c>
      <c r="BQ29" s="734">
        <v>1.4850049999999999</v>
      </c>
      <c r="BR29" s="734">
        <v>1.4582999999999999</v>
      </c>
      <c r="BS29" s="734">
        <v>1.382871</v>
      </c>
      <c r="BT29" s="734">
        <v>1.3819710000000001</v>
      </c>
      <c r="BU29" s="734">
        <v>1.3170999999999999</v>
      </c>
      <c r="BV29" s="734">
        <v>1.4436789999999999</v>
      </c>
    </row>
    <row r="30" spans="1:74" ht="12" customHeight="1" x14ac:dyDescent="0.3">
      <c r="A30" s="688" t="s">
        <v>1320</v>
      </c>
      <c r="B30" s="686" t="s">
        <v>1068</v>
      </c>
      <c r="C30" s="733">
        <v>1.1892415489999999</v>
      </c>
      <c r="D30" s="733">
        <v>1.0610862700000001</v>
      </c>
      <c r="E30" s="733">
        <v>1.216163007</v>
      </c>
      <c r="F30" s="733">
        <v>0.97473170099999995</v>
      </c>
      <c r="G30" s="733">
        <v>0.97732871200000004</v>
      </c>
      <c r="H30" s="733">
        <v>1.0929479900000001</v>
      </c>
      <c r="I30" s="733">
        <v>1.2393525110000001</v>
      </c>
      <c r="J30" s="733">
        <v>1.2712011540000001</v>
      </c>
      <c r="K30" s="733">
        <v>1.0876009129999999</v>
      </c>
      <c r="L30" s="733">
        <v>1.083240805</v>
      </c>
      <c r="M30" s="733">
        <v>1.1625208309999999</v>
      </c>
      <c r="N30" s="733">
        <v>1.2858760039999999</v>
      </c>
      <c r="O30" s="733">
        <v>1.320475472</v>
      </c>
      <c r="P30" s="733">
        <v>1.13746006</v>
      </c>
      <c r="Q30" s="733">
        <v>1.1998979860000001</v>
      </c>
      <c r="R30" s="733">
        <v>0.94811078999999998</v>
      </c>
      <c r="S30" s="733">
        <v>1.03762709</v>
      </c>
      <c r="T30" s="733">
        <v>1.1683954620000001</v>
      </c>
      <c r="U30" s="733">
        <v>1.2708196279999999</v>
      </c>
      <c r="V30" s="733">
        <v>1.2168543629999999</v>
      </c>
      <c r="W30" s="733">
        <v>1.044336181</v>
      </c>
      <c r="X30" s="733">
        <v>0.989055142</v>
      </c>
      <c r="Y30" s="733">
        <v>1.03003245</v>
      </c>
      <c r="Z30" s="733">
        <v>1.0216820579999999</v>
      </c>
      <c r="AA30" s="733">
        <v>1.1405135769999999</v>
      </c>
      <c r="AB30" s="733">
        <v>0.94717796499999996</v>
      </c>
      <c r="AC30" s="733">
        <v>0.93880933099999997</v>
      </c>
      <c r="AD30" s="733">
        <v>0.76920577999999995</v>
      </c>
      <c r="AE30" s="733">
        <v>0.96461257700000003</v>
      </c>
      <c r="AF30" s="733">
        <v>0.97492646999999999</v>
      </c>
      <c r="AG30" s="733">
        <v>1.1511623360000001</v>
      </c>
      <c r="AH30" s="733">
        <v>1.1718653480000001</v>
      </c>
      <c r="AI30" s="733">
        <v>1.0454165639999999</v>
      </c>
      <c r="AJ30" s="733">
        <v>0.89910940100000003</v>
      </c>
      <c r="AK30" s="733">
        <v>0.95715373500000001</v>
      </c>
      <c r="AL30" s="733">
        <v>1.060439355</v>
      </c>
      <c r="AM30" s="733">
        <v>1.0528396769999999</v>
      </c>
      <c r="AN30" s="733">
        <v>1.0042099630000001</v>
      </c>
      <c r="AO30" s="733">
        <v>0.95254097599999998</v>
      </c>
      <c r="AP30" s="733">
        <v>0.82580981799999997</v>
      </c>
      <c r="AQ30" s="733">
        <v>0.94960898500000002</v>
      </c>
      <c r="AR30" s="733">
        <v>0.91198885200000002</v>
      </c>
      <c r="AS30" s="733">
        <v>0.99702782400000001</v>
      </c>
      <c r="AT30" s="733">
        <v>1.1587249390000001</v>
      </c>
      <c r="AU30" s="733">
        <v>0.84727790800000002</v>
      </c>
      <c r="AV30" s="733">
        <v>0.80761243400000005</v>
      </c>
      <c r="AW30" s="733">
        <v>0.9159659</v>
      </c>
      <c r="AX30" s="733">
        <v>1.037496</v>
      </c>
      <c r="AY30" s="734">
        <v>1.3732679999999999</v>
      </c>
      <c r="AZ30" s="734">
        <v>1.312066</v>
      </c>
      <c r="BA30" s="734">
        <v>1.0510189999999999</v>
      </c>
      <c r="BB30" s="734">
        <v>0.96942899999999999</v>
      </c>
      <c r="BC30" s="734">
        <v>1.108727</v>
      </c>
      <c r="BD30" s="734">
        <v>1.077674</v>
      </c>
      <c r="BE30" s="734">
        <v>1.2326619999999999</v>
      </c>
      <c r="BF30" s="734">
        <v>1.314754</v>
      </c>
      <c r="BG30" s="734">
        <v>0.93780699999999995</v>
      </c>
      <c r="BH30" s="734">
        <v>0.83347269999999996</v>
      </c>
      <c r="BI30" s="734">
        <v>0.95206480000000004</v>
      </c>
      <c r="BJ30" s="734">
        <v>1.3449869999999999</v>
      </c>
      <c r="BK30" s="734">
        <v>1.549704</v>
      </c>
      <c r="BL30" s="734">
        <v>1.3587819999999999</v>
      </c>
      <c r="BM30" s="734">
        <v>1.1028249999999999</v>
      </c>
      <c r="BN30" s="734">
        <v>1.139316</v>
      </c>
      <c r="BO30" s="734">
        <v>1.253932</v>
      </c>
      <c r="BP30" s="734">
        <v>1.145796</v>
      </c>
      <c r="BQ30" s="734">
        <v>1.3284609999999999</v>
      </c>
      <c r="BR30" s="734">
        <v>1.3862000000000001</v>
      </c>
      <c r="BS30" s="734">
        <v>0.99134270000000002</v>
      </c>
      <c r="BT30" s="734">
        <v>0.86492780000000002</v>
      </c>
      <c r="BU30" s="734">
        <v>1.0027269999999999</v>
      </c>
      <c r="BV30" s="734">
        <v>1.4306490000000001</v>
      </c>
    </row>
    <row r="31" spans="1:74" ht="12" customHeight="1" x14ac:dyDescent="0.3">
      <c r="A31" s="688" t="s">
        <v>1216</v>
      </c>
      <c r="B31" s="686" t="s">
        <v>1069</v>
      </c>
      <c r="C31" s="733">
        <v>26.635124529999999</v>
      </c>
      <c r="D31" s="733">
        <v>23.512950132</v>
      </c>
      <c r="E31" s="733">
        <v>29.12596426</v>
      </c>
      <c r="F31" s="733">
        <v>29.221115293</v>
      </c>
      <c r="G31" s="733">
        <v>32.205104990999999</v>
      </c>
      <c r="H31" s="733">
        <v>30.082813378000001</v>
      </c>
      <c r="I31" s="733">
        <v>26.362805812000001</v>
      </c>
      <c r="J31" s="733">
        <v>21.740628482999998</v>
      </c>
      <c r="K31" s="733">
        <v>18.977782783999999</v>
      </c>
      <c r="L31" s="733">
        <v>18.170779733</v>
      </c>
      <c r="M31" s="733">
        <v>20.420851729999999</v>
      </c>
      <c r="N31" s="733">
        <v>22.254988574999999</v>
      </c>
      <c r="O31" s="733">
        <v>24.96201993</v>
      </c>
      <c r="P31" s="733">
        <v>24.793710240999999</v>
      </c>
      <c r="Q31" s="733">
        <v>25.752148085000002</v>
      </c>
      <c r="R31" s="733">
        <v>27.989979192</v>
      </c>
      <c r="S31" s="733">
        <v>30.318598342000001</v>
      </c>
      <c r="T31" s="733">
        <v>27.502186480999999</v>
      </c>
      <c r="U31" s="733">
        <v>25.002925764</v>
      </c>
      <c r="V31" s="733">
        <v>21.908293526000001</v>
      </c>
      <c r="W31" s="733">
        <v>19.059726191999999</v>
      </c>
      <c r="X31" s="733">
        <v>19.426419968000001</v>
      </c>
      <c r="Y31" s="733">
        <v>21.780770564000001</v>
      </c>
      <c r="Z31" s="733">
        <v>22.650886192000002</v>
      </c>
      <c r="AA31" s="733">
        <v>24.657851542</v>
      </c>
      <c r="AB31" s="733">
        <v>22.772000198000001</v>
      </c>
      <c r="AC31" s="733">
        <v>26.207664605000002</v>
      </c>
      <c r="AD31" s="733">
        <v>27.695002240000001</v>
      </c>
      <c r="AE31" s="733">
        <v>31.856523539000001</v>
      </c>
      <c r="AF31" s="733">
        <v>27.964864186</v>
      </c>
      <c r="AG31" s="733">
        <v>24.787959910000001</v>
      </c>
      <c r="AH31" s="733">
        <v>22.504343480999999</v>
      </c>
      <c r="AI31" s="733">
        <v>18.461390473000002</v>
      </c>
      <c r="AJ31" s="733">
        <v>18.232079965</v>
      </c>
      <c r="AK31" s="733">
        <v>20.138658313000001</v>
      </c>
      <c r="AL31" s="733">
        <v>21.373703252999999</v>
      </c>
      <c r="AM31" s="733">
        <v>25.314747464</v>
      </c>
      <c r="AN31" s="733">
        <v>26.282259262</v>
      </c>
      <c r="AO31" s="733">
        <v>23.311392686000001</v>
      </c>
      <c r="AP31" s="733">
        <v>21.847075731</v>
      </c>
      <c r="AQ31" s="733">
        <v>30.441343603</v>
      </c>
      <c r="AR31" s="733">
        <v>29.029143299000001</v>
      </c>
      <c r="AS31" s="733">
        <v>27.648553156999998</v>
      </c>
      <c r="AT31" s="733">
        <v>24.130766855000001</v>
      </c>
      <c r="AU31" s="733">
        <v>19.09627781</v>
      </c>
      <c r="AV31" s="733">
        <v>18.266227797999999</v>
      </c>
      <c r="AW31" s="733">
        <v>20.43524</v>
      </c>
      <c r="AX31" s="733">
        <v>23.235029999999998</v>
      </c>
      <c r="AY31" s="734">
        <v>25.9498</v>
      </c>
      <c r="AZ31" s="734">
        <v>23.229880000000001</v>
      </c>
      <c r="BA31" s="734">
        <v>26.654199999999999</v>
      </c>
      <c r="BB31" s="734">
        <v>23.524550000000001</v>
      </c>
      <c r="BC31" s="734">
        <v>26.895230000000002</v>
      </c>
      <c r="BD31" s="734">
        <v>25.800190000000001</v>
      </c>
      <c r="BE31" s="734">
        <v>23.71415</v>
      </c>
      <c r="BF31" s="734">
        <v>22.913789999999999</v>
      </c>
      <c r="BG31" s="734">
        <v>19.122949999999999</v>
      </c>
      <c r="BH31" s="734">
        <v>17.343440000000001</v>
      </c>
      <c r="BI31" s="734">
        <v>20.647469999999998</v>
      </c>
      <c r="BJ31" s="734">
        <v>23.820209999999999</v>
      </c>
      <c r="BK31" s="734">
        <v>25.351220000000001</v>
      </c>
      <c r="BL31" s="734">
        <v>23.387709999999998</v>
      </c>
      <c r="BM31" s="734">
        <v>27.500389999999999</v>
      </c>
      <c r="BN31" s="734">
        <v>23.70627</v>
      </c>
      <c r="BO31" s="734">
        <v>26.557739999999999</v>
      </c>
      <c r="BP31" s="734">
        <v>25.859010000000001</v>
      </c>
      <c r="BQ31" s="734">
        <v>24.65324</v>
      </c>
      <c r="BR31" s="734">
        <v>22.544270000000001</v>
      </c>
      <c r="BS31" s="734">
        <v>18.455549999999999</v>
      </c>
      <c r="BT31" s="734">
        <v>17.027159999999999</v>
      </c>
      <c r="BU31" s="734">
        <v>20.31063</v>
      </c>
      <c r="BV31" s="734">
        <v>24.145959999999999</v>
      </c>
    </row>
    <row r="32" spans="1:74" ht="12" customHeight="1" x14ac:dyDescent="0.3">
      <c r="A32" s="688" t="s">
        <v>1220</v>
      </c>
      <c r="B32" s="686" t="s">
        <v>1086</v>
      </c>
      <c r="C32" s="733">
        <v>1.38259964</v>
      </c>
      <c r="D32" s="733">
        <v>1.238879219</v>
      </c>
      <c r="E32" s="733">
        <v>1.3845126619999999</v>
      </c>
      <c r="F32" s="733">
        <v>1.3367918329999999</v>
      </c>
      <c r="G32" s="733">
        <v>1.2834570190000001</v>
      </c>
      <c r="H32" s="733">
        <v>1.213937228</v>
      </c>
      <c r="I32" s="733">
        <v>1.3554001259999999</v>
      </c>
      <c r="J32" s="733">
        <v>1.3450315399999999</v>
      </c>
      <c r="K32" s="733">
        <v>1.2969612800000001</v>
      </c>
      <c r="L32" s="733">
        <v>1.229009276</v>
      </c>
      <c r="M32" s="733">
        <v>1.2892570139999999</v>
      </c>
      <c r="N32" s="733">
        <v>1.5709278179999999</v>
      </c>
      <c r="O32" s="733">
        <v>1.341307424</v>
      </c>
      <c r="P32" s="733">
        <v>1.2740925759999999</v>
      </c>
      <c r="Q32" s="733">
        <v>1.366753028</v>
      </c>
      <c r="R32" s="733">
        <v>1.1879366360000001</v>
      </c>
      <c r="S32" s="733">
        <v>1.38262025</v>
      </c>
      <c r="T32" s="733">
        <v>1.299834782</v>
      </c>
      <c r="U32" s="733">
        <v>1.3696112949999999</v>
      </c>
      <c r="V32" s="733">
        <v>1.3670550370000001</v>
      </c>
      <c r="W32" s="733">
        <v>1.3279076910000001</v>
      </c>
      <c r="X32" s="733">
        <v>1.273090287</v>
      </c>
      <c r="Y32" s="733">
        <v>1.330843628</v>
      </c>
      <c r="Z32" s="733">
        <v>1.4126393660000001</v>
      </c>
      <c r="AA32" s="733">
        <v>1.347889549</v>
      </c>
      <c r="AB32" s="733">
        <v>1.2519351519999999</v>
      </c>
      <c r="AC32" s="733">
        <v>1.378336518</v>
      </c>
      <c r="AD32" s="733">
        <v>1.227050373</v>
      </c>
      <c r="AE32" s="733">
        <v>1.3044456170000001</v>
      </c>
      <c r="AF32" s="733">
        <v>1.2943282659999999</v>
      </c>
      <c r="AG32" s="733">
        <v>1.34196666</v>
      </c>
      <c r="AH32" s="733">
        <v>1.362412403</v>
      </c>
      <c r="AI32" s="733">
        <v>1.3380929800000001</v>
      </c>
      <c r="AJ32" s="733">
        <v>1.102883595</v>
      </c>
      <c r="AK32" s="733">
        <v>0.94138361599999998</v>
      </c>
      <c r="AL32" s="733">
        <v>1.140239271</v>
      </c>
      <c r="AM32" s="733">
        <v>1.229389609</v>
      </c>
      <c r="AN32" s="733">
        <v>1.2330506999999999</v>
      </c>
      <c r="AO32" s="733">
        <v>1.4734815269999999</v>
      </c>
      <c r="AP32" s="733">
        <v>1.4101463169999999</v>
      </c>
      <c r="AQ32" s="733">
        <v>1.4101481899999999</v>
      </c>
      <c r="AR32" s="733">
        <v>1.335808484</v>
      </c>
      <c r="AS32" s="733">
        <v>1.4005205460000001</v>
      </c>
      <c r="AT32" s="733">
        <v>1.3959772399999999</v>
      </c>
      <c r="AU32" s="733">
        <v>1.3566935040000001</v>
      </c>
      <c r="AV32" s="733">
        <v>1.340774836</v>
      </c>
      <c r="AW32" s="733">
        <v>0.92822260000000001</v>
      </c>
      <c r="AX32" s="733">
        <v>1.2202869999999999</v>
      </c>
      <c r="AY32" s="734">
        <v>1.2015739999999999</v>
      </c>
      <c r="AZ32" s="734">
        <v>1.207427</v>
      </c>
      <c r="BA32" s="734">
        <v>1.4345410000000001</v>
      </c>
      <c r="BB32" s="734">
        <v>1.414442</v>
      </c>
      <c r="BC32" s="734">
        <v>1.475371</v>
      </c>
      <c r="BD32" s="734">
        <v>1.350444</v>
      </c>
      <c r="BE32" s="734">
        <v>1.403967</v>
      </c>
      <c r="BF32" s="734">
        <v>1.4295789999999999</v>
      </c>
      <c r="BG32" s="734">
        <v>1.3845510000000001</v>
      </c>
      <c r="BH32" s="734">
        <v>1.3253680000000001</v>
      </c>
      <c r="BI32" s="734">
        <v>0.92722550000000004</v>
      </c>
      <c r="BJ32" s="734">
        <v>1.2697000000000001</v>
      </c>
      <c r="BK32" s="734">
        <v>1.2340059999999999</v>
      </c>
      <c r="BL32" s="734">
        <v>1.260065</v>
      </c>
      <c r="BM32" s="734">
        <v>1.4356690000000001</v>
      </c>
      <c r="BN32" s="734">
        <v>1.4557070000000001</v>
      </c>
      <c r="BO32" s="734">
        <v>1.5015400000000001</v>
      </c>
      <c r="BP32" s="734">
        <v>1.3746700000000001</v>
      </c>
      <c r="BQ32" s="734">
        <v>1.4264190000000001</v>
      </c>
      <c r="BR32" s="734">
        <v>1.458564</v>
      </c>
      <c r="BS32" s="734">
        <v>1.4193119999999999</v>
      </c>
      <c r="BT32" s="734">
        <v>1.387308</v>
      </c>
      <c r="BU32" s="734">
        <v>0.96020070000000002</v>
      </c>
      <c r="BV32" s="734">
        <v>1.2045239999999999</v>
      </c>
    </row>
    <row r="33" spans="1:74" ht="12" customHeight="1" x14ac:dyDescent="0.3">
      <c r="A33" s="688" t="s">
        <v>1218</v>
      </c>
      <c r="B33" s="686" t="s">
        <v>1070</v>
      </c>
      <c r="C33" s="733">
        <v>2.0113707110000001</v>
      </c>
      <c r="D33" s="733">
        <v>2.5263937589999999</v>
      </c>
      <c r="E33" s="733">
        <v>4.2001654549999996</v>
      </c>
      <c r="F33" s="733">
        <v>4.6461027880000003</v>
      </c>
      <c r="G33" s="733">
        <v>5.6054859800000001</v>
      </c>
      <c r="H33" s="733">
        <v>6.1094939119999996</v>
      </c>
      <c r="I33" s="733">
        <v>5.6898626930000002</v>
      </c>
      <c r="J33" s="733">
        <v>5.374119394</v>
      </c>
      <c r="K33" s="733">
        <v>5.0589946619999999</v>
      </c>
      <c r="L33" s="733">
        <v>4.7709950760000002</v>
      </c>
      <c r="M33" s="733">
        <v>3.3723608999999999</v>
      </c>
      <c r="N33" s="733">
        <v>3.3575164989999999</v>
      </c>
      <c r="O33" s="733">
        <v>3.2878421100000002</v>
      </c>
      <c r="P33" s="733">
        <v>3.862710603</v>
      </c>
      <c r="Q33" s="733">
        <v>5.0091143149999997</v>
      </c>
      <c r="R33" s="733">
        <v>6.0023999479999999</v>
      </c>
      <c r="S33" s="733">
        <v>6.7877244069999998</v>
      </c>
      <c r="T33" s="733">
        <v>7.3474862559999998</v>
      </c>
      <c r="U33" s="733">
        <v>6.6913073829999998</v>
      </c>
      <c r="V33" s="733">
        <v>6.6335520260000003</v>
      </c>
      <c r="W33" s="733">
        <v>5.9109033249999996</v>
      </c>
      <c r="X33" s="733">
        <v>4.9262676990000003</v>
      </c>
      <c r="Y33" s="733">
        <v>3.711003957</v>
      </c>
      <c r="Z33" s="733">
        <v>3.082523423</v>
      </c>
      <c r="AA33" s="733">
        <v>3.5460793819999998</v>
      </c>
      <c r="AB33" s="733">
        <v>3.7976078690000001</v>
      </c>
      <c r="AC33" s="733">
        <v>5.8412723309999999</v>
      </c>
      <c r="AD33" s="733">
        <v>6.6901811899999997</v>
      </c>
      <c r="AE33" s="733">
        <v>7.0954023929999996</v>
      </c>
      <c r="AF33" s="733">
        <v>7.8981032239999998</v>
      </c>
      <c r="AG33" s="733">
        <v>8.0531010710000004</v>
      </c>
      <c r="AH33" s="733">
        <v>7.8027319049999999</v>
      </c>
      <c r="AI33" s="733">
        <v>6.7537196369999997</v>
      </c>
      <c r="AJ33" s="733">
        <v>6.0401778430000004</v>
      </c>
      <c r="AK33" s="733">
        <v>4.3229624820000003</v>
      </c>
      <c r="AL33" s="733">
        <v>3.4234071180000001</v>
      </c>
      <c r="AM33" s="733">
        <v>4.6476435340000002</v>
      </c>
      <c r="AN33" s="733">
        <v>5.6665875210000003</v>
      </c>
      <c r="AO33" s="733">
        <v>6.3740009039999999</v>
      </c>
      <c r="AP33" s="733">
        <v>7.9746007319999999</v>
      </c>
      <c r="AQ33" s="733">
        <v>9.6463747929999997</v>
      </c>
      <c r="AR33" s="733">
        <v>9.4442520729999995</v>
      </c>
      <c r="AS33" s="733">
        <v>10.287353626</v>
      </c>
      <c r="AT33" s="733">
        <v>9.2900247650000001</v>
      </c>
      <c r="AU33" s="733">
        <v>7.6903138090000001</v>
      </c>
      <c r="AV33" s="733">
        <v>7.263142148</v>
      </c>
      <c r="AW33" s="733">
        <v>5.4309969999999996</v>
      </c>
      <c r="AX33" s="733">
        <v>4.7248099999999997</v>
      </c>
      <c r="AY33" s="734">
        <v>6.1241390000000004</v>
      </c>
      <c r="AZ33" s="734">
        <v>7.3206920000000002</v>
      </c>
      <c r="BA33" s="734">
        <v>8.6932030000000005</v>
      </c>
      <c r="BB33" s="734">
        <v>10.47321</v>
      </c>
      <c r="BC33" s="734">
        <v>12.45838</v>
      </c>
      <c r="BD33" s="734">
        <v>12.12189</v>
      </c>
      <c r="BE33" s="734">
        <v>13.260479999999999</v>
      </c>
      <c r="BF33" s="734">
        <v>12.13269</v>
      </c>
      <c r="BG33" s="734">
        <v>10.166679999999999</v>
      </c>
      <c r="BH33" s="734">
        <v>9.6347120000000004</v>
      </c>
      <c r="BI33" s="734">
        <v>7.4136850000000001</v>
      </c>
      <c r="BJ33" s="734">
        <v>6.1716379999999997</v>
      </c>
      <c r="BK33" s="734">
        <v>7.9237380000000002</v>
      </c>
      <c r="BL33" s="734">
        <v>9.0749449999999996</v>
      </c>
      <c r="BM33" s="734">
        <v>11.39986</v>
      </c>
      <c r="BN33" s="734">
        <v>13.821910000000001</v>
      </c>
      <c r="BO33" s="734">
        <v>15.816000000000001</v>
      </c>
      <c r="BP33" s="734">
        <v>16.17379</v>
      </c>
      <c r="BQ33" s="734">
        <v>17.444299999999998</v>
      </c>
      <c r="BR33" s="734">
        <v>16.052759999999999</v>
      </c>
      <c r="BS33" s="734">
        <v>13.562379999999999</v>
      </c>
      <c r="BT33" s="734">
        <v>12.172969999999999</v>
      </c>
      <c r="BU33" s="734">
        <v>9.470027</v>
      </c>
      <c r="BV33" s="734">
        <v>7.6106389999999999</v>
      </c>
    </row>
    <row r="34" spans="1:74" ht="12" customHeight="1" x14ac:dyDescent="0.3">
      <c r="A34" s="688" t="s">
        <v>1217</v>
      </c>
      <c r="B34" s="686" t="s">
        <v>1087</v>
      </c>
      <c r="C34" s="733">
        <v>19.821557472999999</v>
      </c>
      <c r="D34" s="733">
        <v>21.178905960000002</v>
      </c>
      <c r="E34" s="733">
        <v>24.967858157999999</v>
      </c>
      <c r="F34" s="733">
        <v>24.59097852</v>
      </c>
      <c r="G34" s="733">
        <v>22.429443505999998</v>
      </c>
      <c r="H34" s="733">
        <v>19.791476312</v>
      </c>
      <c r="I34" s="733">
        <v>15.948165603</v>
      </c>
      <c r="J34" s="733">
        <v>13.611459654000001</v>
      </c>
      <c r="K34" s="733">
        <v>17.83981854</v>
      </c>
      <c r="L34" s="733">
        <v>25.282942181999999</v>
      </c>
      <c r="M34" s="733">
        <v>24.058954143000001</v>
      </c>
      <c r="N34" s="733">
        <v>24.552425012</v>
      </c>
      <c r="O34" s="733">
        <v>25.568495308999999</v>
      </c>
      <c r="P34" s="733">
        <v>23.163573897999999</v>
      </c>
      <c r="Q34" s="733">
        <v>26.433195717</v>
      </c>
      <c r="R34" s="733">
        <v>26.404351177999999</v>
      </c>
      <c r="S34" s="733">
        <v>23.930206885</v>
      </c>
      <c r="T34" s="733">
        <v>24.681250038000002</v>
      </c>
      <c r="U34" s="733">
        <v>16.430433538999999</v>
      </c>
      <c r="V34" s="733">
        <v>19.828948305000001</v>
      </c>
      <c r="W34" s="733">
        <v>18.500520235</v>
      </c>
      <c r="X34" s="733">
        <v>21.168288813</v>
      </c>
      <c r="Y34" s="733">
        <v>21.989541356</v>
      </c>
      <c r="Z34" s="733">
        <v>24.279958934</v>
      </c>
      <c r="AA34" s="733">
        <v>24.219942930999999</v>
      </c>
      <c r="AB34" s="733">
        <v>22.522067075999999</v>
      </c>
      <c r="AC34" s="733">
        <v>25.650692161999999</v>
      </c>
      <c r="AD34" s="733">
        <v>28.826220567</v>
      </c>
      <c r="AE34" s="733">
        <v>25.672473100000001</v>
      </c>
      <c r="AF34" s="733">
        <v>22.365161028999999</v>
      </c>
      <c r="AG34" s="733">
        <v>22.026566095</v>
      </c>
      <c r="AH34" s="733">
        <v>19.936468853000001</v>
      </c>
      <c r="AI34" s="733">
        <v>24.428333130999999</v>
      </c>
      <c r="AJ34" s="733">
        <v>27.494916937999999</v>
      </c>
      <c r="AK34" s="733">
        <v>25.017231533</v>
      </c>
      <c r="AL34" s="733">
        <v>26.46778772</v>
      </c>
      <c r="AM34" s="733">
        <v>28.124143859</v>
      </c>
      <c r="AN34" s="733">
        <v>29.064610728000002</v>
      </c>
      <c r="AO34" s="733">
        <v>29.176580405999999</v>
      </c>
      <c r="AP34" s="733">
        <v>29.307641065999999</v>
      </c>
      <c r="AQ34" s="733">
        <v>28.138017132000002</v>
      </c>
      <c r="AR34" s="733">
        <v>29.794878473000001</v>
      </c>
      <c r="AS34" s="733">
        <v>22.49635919</v>
      </c>
      <c r="AT34" s="733">
        <v>22.499124288000001</v>
      </c>
      <c r="AU34" s="733">
        <v>23.089670988999998</v>
      </c>
      <c r="AV34" s="733">
        <v>29.308019045000002</v>
      </c>
      <c r="AW34" s="733">
        <v>27.043620000000001</v>
      </c>
      <c r="AX34" s="733">
        <v>33.967820000000003</v>
      </c>
      <c r="AY34" s="734">
        <v>33.941609999999997</v>
      </c>
      <c r="AZ34" s="734">
        <v>32.953960000000002</v>
      </c>
      <c r="BA34" s="734">
        <v>34.862699999999997</v>
      </c>
      <c r="BB34" s="734">
        <v>34.425669999999997</v>
      </c>
      <c r="BC34" s="734">
        <v>32.643450000000001</v>
      </c>
      <c r="BD34" s="734">
        <v>35.354649999999999</v>
      </c>
      <c r="BE34" s="734">
        <v>26.714379999999998</v>
      </c>
      <c r="BF34" s="734">
        <v>25.881979999999999</v>
      </c>
      <c r="BG34" s="734">
        <v>27.460930000000001</v>
      </c>
      <c r="BH34" s="734">
        <v>33.95467</v>
      </c>
      <c r="BI34" s="734">
        <v>31.353739999999998</v>
      </c>
      <c r="BJ34" s="734">
        <v>36.47878</v>
      </c>
      <c r="BK34" s="734">
        <v>37.557989999999997</v>
      </c>
      <c r="BL34" s="734">
        <v>35.583689999999997</v>
      </c>
      <c r="BM34" s="734">
        <v>38.11016</v>
      </c>
      <c r="BN34" s="734">
        <v>36.578240000000001</v>
      </c>
      <c r="BO34" s="734">
        <v>35.114539999999998</v>
      </c>
      <c r="BP34" s="734">
        <v>38.577719999999999</v>
      </c>
      <c r="BQ34" s="734">
        <v>29.232250000000001</v>
      </c>
      <c r="BR34" s="734">
        <v>27.75827</v>
      </c>
      <c r="BS34" s="734">
        <v>30.076550000000001</v>
      </c>
      <c r="BT34" s="734">
        <v>36.213749999999997</v>
      </c>
      <c r="BU34" s="734">
        <v>34.13476</v>
      </c>
      <c r="BV34" s="734">
        <v>37.186540000000001</v>
      </c>
    </row>
    <row r="35" spans="1:74" ht="12" customHeight="1" x14ac:dyDescent="0.3">
      <c r="A35" s="688"/>
      <c r="B35" s="687" t="s">
        <v>1071</v>
      </c>
      <c r="C35" s="733"/>
      <c r="D35" s="733"/>
      <c r="E35" s="733"/>
      <c r="F35" s="733"/>
      <c r="G35" s="733"/>
      <c r="H35" s="733"/>
      <c r="I35" s="733"/>
      <c r="J35" s="733"/>
      <c r="K35" s="733"/>
      <c r="L35" s="733"/>
      <c r="M35" s="733"/>
      <c r="N35" s="733"/>
      <c r="O35" s="733"/>
      <c r="P35" s="733"/>
      <c r="Q35" s="733"/>
      <c r="R35" s="733"/>
      <c r="S35" s="733"/>
      <c r="T35" s="733"/>
      <c r="U35" s="733"/>
      <c r="V35" s="733"/>
      <c r="W35" s="733"/>
      <c r="X35" s="733"/>
      <c r="Y35" s="733"/>
      <c r="Z35" s="733"/>
      <c r="AA35" s="733"/>
      <c r="AB35" s="733"/>
      <c r="AC35" s="733"/>
      <c r="AD35" s="733"/>
      <c r="AE35" s="733"/>
      <c r="AF35" s="733"/>
      <c r="AG35" s="733"/>
      <c r="AH35" s="733"/>
      <c r="AI35" s="733"/>
      <c r="AJ35" s="733"/>
      <c r="AK35" s="733"/>
      <c r="AL35" s="733"/>
      <c r="AM35" s="733"/>
      <c r="AN35" s="733"/>
      <c r="AO35" s="733"/>
      <c r="AP35" s="733"/>
      <c r="AQ35" s="733"/>
      <c r="AR35" s="733"/>
      <c r="AS35" s="733"/>
      <c r="AT35" s="733"/>
      <c r="AU35" s="733"/>
      <c r="AV35" s="733"/>
      <c r="AW35" s="733"/>
      <c r="AX35" s="733"/>
      <c r="AY35" s="734"/>
      <c r="AZ35" s="734"/>
      <c r="BA35" s="734"/>
      <c r="BB35" s="734"/>
      <c r="BC35" s="734"/>
      <c r="BD35" s="734"/>
      <c r="BE35" s="734"/>
      <c r="BF35" s="734"/>
      <c r="BG35" s="734"/>
      <c r="BH35" s="734"/>
      <c r="BI35" s="734"/>
      <c r="BJ35" s="734"/>
      <c r="BK35" s="734"/>
      <c r="BL35" s="734"/>
      <c r="BM35" s="734"/>
      <c r="BN35" s="734"/>
      <c r="BO35" s="734"/>
      <c r="BP35" s="734"/>
      <c r="BQ35" s="734"/>
      <c r="BR35" s="734"/>
      <c r="BS35" s="734"/>
      <c r="BT35" s="734"/>
      <c r="BU35" s="734"/>
      <c r="BV35" s="734"/>
    </row>
    <row r="36" spans="1:74" ht="12" customHeight="1" x14ac:dyDescent="0.3">
      <c r="A36" s="688" t="s">
        <v>1321</v>
      </c>
      <c r="B36" s="686" t="s">
        <v>1066</v>
      </c>
      <c r="C36" s="733">
        <v>2.6180523920000001</v>
      </c>
      <c r="D36" s="733">
        <v>2.3964748409999999</v>
      </c>
      <c r="E36" s="733">
        <v>2.5505457580000002</v>
      </c>
      <c r="F36" s="733">
        <v>2.4641994679999999</v>
      </c>
      <c r="G36" s="733">
        <v>2.5171235150000002</v>
      </c>
      <c r="H36" s="733">
        <v>2.6268324010000002</v>
      </c>
      <c r="I36" s="733">
        <v>2.7643808550000002</v>
      </c>
      <c r="J36" s="733">
        <v>2.7818081659999998</v>
      </c>
      <c r="K36" s="733">
        <v>2.4810259129999999</v>
      </c>
      <c r="L36" s="733">
        <v>2.5037476679999999</v>
      </c>
      <c r="M36" s="733">
        <v>2.5666289010000001</v>
      </c>
      <c r="N36" s="733">
        <v>2.7658357840000001</v>
      </c>
      <c r="O36" s="733">
        <v>2.6620626449999998</v>
      </c>
      <c r="P36" s="733">
        <v>2.36413655</v>
      </c>
      <c r="Q36" s="733">
        <v>2.6415690469999999</v>
      </c>
      <c r="R36" s="733">
        <v>2.4354663589999999</v>
      </c>
      <c r="S36" s="733">
        <v>2.5963431680000002</v>
      </c>
      <c r="T36" s="733">
        <v>2.5671292120000002</v>
      </c>
      <c r="U36" s="733">
        <v>2.7521497030000002</v>
      </c>
      <c r="V36" s="733">
        <v>2.691324185</v>
      </c>
      <c r="W36" s="733">
        <v>2.490515845</v>
      </c>
      <c r="X36" s="733">
        <v>2.5118499160000001</v>
      </c>
      <c r="Y36" s="733">
        <v>2.511780699</v>
      </c>
      <c r="Z36" s="733">
        <v>2.6687742270000001</v>
      </c>
      <c r="AA36" s="733">
        <v>2.5853104079999998</v>
      </c>
      <c r="AB36" s="733">
        <v>2.327246374</v>
      </c>
      <c r="AC36" s="733">
        <v>2.5381501059999998</v>
      </c>
      <c r="AD36" s="733">
        <v>2.2711416189999998</v>
      </c>
      <c r="AE36" s="733">
        <v>2.3031649860000001</v>
      </c>
      <c r="AF36" s="733">
        <v>2.4190688580000002</v>
      </c>
      <c r="AG36" s="733">
        <v>2.581544531</v>
      </c>
      <c r="AH36" s="733">
        <v>2.6092610949999999</v>
      </c>
      <c r="AI36" s="733">
        <v>2.391998654</v>
      </c>
      <c r="AJ36" s="733">
        <v>2.403034372</v>
      </c>
      <c r="AK36" s="733">
        <v>2.4174082600000002</v>
      </c>
      <c r="AL36" s="733">
        <v>2.5479037500000001</v>
      </c>
      <c r="AM36" s="733">
        <v>2.5409797570000001</v>
      </c>
      <c r="AN36" s="733">
        <v>2.3714194810000002</v>
      </c>
      <c r="AO36" s="733">
        <v>2.488642032</v>
      </c>
      <c r="AP36" s="733">
        <v>2.3743189999999998</v>
      </c>
      <c r="AQ36" s="733">
        <v>2.3848323059999998</v>
      </c>
      <c r="AR36" s="733">
        <v>2.2933636270000002</v>
      </c>
      <c r="AS36" s="733">
        <v>2.339785446</v>
      </c>
      <c r="AT36" s="733">
        <v>2.3674848640000001</v>
      </c>
      <c r="AU36" s="733">
        <v>2.2964409560000001</v>
      </c>
      <c r="AV36" s="733">
        <v>2.2187044039999999</v>
      </c>
      <c r="AW36" s="733">
        <v>2.417408</v>
      </c>
      <c r="AX36" s="733">
        <v>2.5479039999999999</v>
      </c>
      <c r="AY36" s="734">
        <v>2.5409799999999998</v>
      </c>
      <c r="AZ36" s="734">
        <v>2.2896459999999998</v>
      </c>
      <c r="BA36" s="734">
        <v>2.488642</v>
      </c>
      <c r="BB36" s="734">
        <v>2.3743189999999998</v>
      </c>
      <c r="BC36" s="734">
        <v>2.3848319999999998</v>
      </c>
      <c r="BD36" s="734">
        <v>2.293364</v>
      </c>
      <c r="BE36" s="734">
        <v>2.339785</v>
      </c>
      <c r="BF36" s="734">
        <v>2.3674849999999998</v>
      </c>
      <c r="BG36" s="734">
        <v>2.2964410000000002</v>
      </c>
      <c r="BH36" s="734">
        <v>2.2187039999999998</v>
      </c>
      <c r="BI36" s="734">
        <v>2.417408</v>
      </c>
      <c r="BJ36" s="734">
        <v>2.5479020000000001</v>
      </c>
      <c r="BK36" s="734">
        <v>2.5409799999999998</v>
      </c>
      <c r="BL36" s="734">
        <v>2.2896459999999998</v>
      </c>
      <c r="BM36" s="734">
        <v>2.488642</v>
      </c>
      <c r="BN36" s="734">
        <v>2.3743189999999998</v>
      </c>
      <c r="BO36" s="734">
        <v>2.3848319999999998</v>
      </c>
      <c r="BP36" s="734">
        <v>2.293364</v>
      </c>
      <c r="BQ36" s="734">
        <v>2.339785</v>
      </c>
      <c r="BR36" s="734">
        <v>2.3674849999999998</v>
      </c>
      <c r="BS36" s="734">
        <v>2.2964410000000002</v>
      </c>
      <c r="BT36" s="734">
        <v>2.2187039999999998</v>
      </c>
      <c r="BU36" s="734">
        <v>2.417408</v>
      </c>
      <c r="BV36" s="734">
        <v>2.5479020000000001</v>
      </c>
    </row>
    <row r="37" spans="1:74" ht="12" customHeight="1" x14ac:dyDescent="0.3">
      <c r="A37" s="688" t="s">
        <v>1322</v>
      </c>
      <c r="B37" s="686" t="s">
        <v>1067</v>
      </c>
      <c r="C37" s="733">
        <v>0.30186723300000001</v>
      </c>
      <c r="D37" s="733">
        <v>0.27107102</v>
      </c>
      <c r="E37" s="733">
        <v>0.30943701899999998</v>
      </c>
      <c r="F37" s="733">
        <v>0.290050743</v>
      </c>
      <c r="G37" s="733">
        <v>0.305025084</v>
      </c>
      <c r="H37" s="733">
        <v>0.28042729700000002</v>
      </c>
      <c r="I37" s="733">
        <v>0.30026196100000002</v>
      </c>
      <c r="J37" s="733">
        <v>0.29999501299999998</v>
      </c>
      <c r="K37" s="733">
        <v>0.27442552999999997</v>
      </c>
      <c r="L37" s="733">
        <v>0.28141631499999997</v>
      </c>
      <c r="M37" s="733">
        <v>0.29889563299999999</v>
      </c>
      <c r="N37" s="733">
        <v>0.31329566599999997</v>
      </c>
      <c r="O37" s="733">
        <v>0.28471027700000001</v>
      </c>
      <c r="P37" s="733">
        <v>0.260908115</v>
      </c>
      <c r="Q37" s="733">
        <v>0.28778520000000002</v>
      </c>
      <c r="R37" s="733">
        <v>0.27558682299999998</v>
      </c>
      <c r="S37" s="733">
        <v>0.27598138700000002</v>
      </c>
      <c r="T37" s="733">
        <v>0.25992764899999998</v>
      </c>
      <c r="U37" s="733">
        <v>0.26989844800000001</v>
      </c>
      <c r="V37" s="733">
        <v>0.27458047699999999</v>
      </c>
      <c r="W37" s="733">
        <v>0.24844701999999999</v>
      </c>
      <c r="X37" s="733">
        <v>0.27830796299999999</v>
      </c>
      <c r="Y37" s="733">
        <v>0.27082224500000002</v>
      </c>
      <c r="Z37" s="733">
        <v>0.28558314200000001</v>
      </c>
      <c r="AA37" s="733">
        <v>0.26053986200000001</v>
      </c>
      <c r="AB37" s="733">
        <v>0.232171612</v>
      </c>
      <c r="AC37" s="733">
        <v>0.260321776</v>
      </c>
      <c r="AD37" s="733">
        <v>0.23317219</v>
      </c>
      <c r="AE37" s="733">
        <v>0.21715892000000001</v>
      </c>
      <c r="AF37" s="733">
        <v>0.23528210199999999</v>
      </c>
      <c r="AG37" s="733">
        <v>0.234297745</v>
      </c>
      <c r="AH37" s="733">
        <v>0.24250596399999999</v>
      </c>
      <c r="AI37" s="733">
        <v>0.22657053999999999</v>
      </c>
      <c r="AJ37" s="733">
        <v>0.23920496199999999</v>
      </c>
      <c r="AK37" s="733">
        <v>0.237718813</v>
      </c>
      <c r="AL37" s="733">
        <v>0.25329885499999999</v>
      </c>
      <c r="AM37" s="733">
        <v>0.24919372200000001</v>
      </c>
      <c r="AN37" s="733">
        <v>0.23048569899999999</v>
      </c>
      <c r="AO37" s="733">
        <v>0.24567446100000001</v>
      </c>
      <c r="AP37" s="733">
        <v>0.22972975800000001</v>
      </c>
      <c r="AQ37" s="733">
        <v>0.23538236000000001</v>
      </c>
      <c r="AR37" s="733">
        <v>0.21186062</v>
      </c>
      <c r="AS37" s="733">
        <v>0.22527582199999999</v>
      </c>
      <c r="AT37" s="733">
        <v>0.22371775999999999</v>
      </c>
      <c r="AU37" s="733">
        <v>0.205676367</v>
      </c>
      <c r="AV37" s="733">
        <v>0.22391787799999999</v>
      </c>
      <c r="AW37" s="733">
        <v>0.23771880000000001</v>
      </c>
      <c r="AX37" s="733">
        <v>0.25329889999999999</v>
      </c>
      <c r="AY37" s="734">
        <v>0.24919369999999999</v>
      </c>
      <c r="AZ37" s="734">
        <v>0.22253790000000001</v>
      </c>
      <c r="BA37" s="734">
        <v>0.24567449999999999</v>
      </c>
      <c r="BB37" s="734">
        <v>0.22972980000000001</v>
      </c>
      <c r="BC37" s="734">
        <v>0.23538239999999999</v>
      </c>
      <c r="BD37" s="734">
        <v>0.21186060000000001</v>
      </c>
      <c r="BE37" s="734">
        <v>0.2252758</v>
      </c>
      <c r="BF37" s="734">
        <v>0.22371779999999999</v>
      </c>
      <c r="BG37" s="734">
        <v>0.20567640000000001</v>
      </c>
      <c r="BH37" s="734">
        <v>0.2239179</v>
      </c>
      <c r="BI37" s="734">
        <v>0.23771890000000001</v>
      </c>
      <c r="BJ37" s="734">
        <v>0.25329889999999999</v>
      </c>
      <c r="BK37" s="734">
        <v>0.24919369999999999</v>
      </c>
      <c r="BL37" s="734">
        <v>0.22253790000000001</v>
      </c>
      <c r="BM37" s="734">
        <v>0.24567449999999999</v>
      </c>
      <c r="BN37" s="734">
        <v>0.22972980000000001</v>
      </c>
      <c r="BO37" s="734">
        <v>0.23538239999999999</v>
      </c>
      <c r="BP37" s="734">
        <v>0.21186060000000001</v>
      </c>
      <c r="BQ37" s="734">
        <v>0.2252758</v>
      </c>
      <c r="BR37" s="734">
        <v>0.22371779999999999</v>
      </c>
      <c r="BS37" s="734">
        <v>0.20567640000000001</v>
      </c>
      <c r="BT37" s="734">
        <v>0.2239179</v>
      </c>
      <c r="BU37" s="734">
        <v>0.23771890000000001</v>
      </c>
      <c r="BV37" s="734">
        <v>0.25329889999999999</v>
      </c>
    </row>
    <row r="38" spans="1:74" ht="12" customHeight="1" x14ac:dyDescent="0.3">
      <c r="A38" s="688" t="s">
        <v>1323</v>
      </c>
      <c r="B38" s="686" t="s">
        <v>1068</v>
      </c>
      <c r="C38" s="733">
        <v>2.3161851590000002</v>
      </c>
      <c r="D38" s="733">
        <v>2.1254038209999999</v>
      </c>
      <c r="E38" s="733">
        <v>2.241108739</v>
      </c>
      <c r="F38" s="733">
        <v>2.1741487249999998</v>
      </c>
      <c r="G38" s="733">
        <v>2.2120984309999998</v>
      </c>
      <c r="H38" s="733">
        <v>2.346405104</v>
      </c>
      <c r="I38" s="733">
        <v>2.4641188939999998</v>
      </c>
      <c r="J38" s="733">
        <v>2.481813153</v>
      </c>
      <c r="K38" s="733">
        <v>2.2066003830000001</v>
      </c>
      <c r="L38" s="733">
        <v>2.222331353</v>
      </c>
      <c r="M38" s="733">
        <v>2.2677332680000002</v>
      </c>
      <c r="N38" s="733">
        <v>2.4525401179999999</v>
      </c>
      <c r="O38" s="733">
        <v>2.3773523679999999</v>
      </c>
      <c r="P38" s="733">
        <v>2.1032284350000001</v>
      </c>
      <c r="Q38" s="733">
        <v>2.3537838469999999</v>
      </c>
      <c r="R38" s="733">
        <v>2.159879536</v>
      </c>
      <c r="S38" s="733">
        <v>2.3203617809999999</v>
      </c>
      <c r="T38" s="733">
        <v>2.307201563</v>
      </c>
      <c r="U38" s="733">
        <v>2.482251255</v>
      </c>
      <c r="V38" s="733">
        <v>2.4167437079999998</v>
      </c>
      <c r="W38" s="733">
        <v>2.242068825</v>
      </c>
      <c r="X38" s="733">
        <v>2.233541953</v>
      </c>
      <c r="Y38" s="733">
        <v>2.2409584539999998</v>
      </c>
      <c r="Z38" s="733">
        <v>2.383191085</v>
      </c>
      <c r="AA38" s="733">
        <v>2.3247705459999999</v>
      </c>
      <c r="AB38" s="733">
        <v>2.0950747619999999</v>
      </c>
      <c r="AC38" s="733">
        <v>2.2778283300000002</v>
      </c>
      <c r="AD38" s="733">
        <v>2.0379694289999999</v>
      </c>
      <c r="AE38" s="733">
        <v>2.0860060659999999</v>
      </c>
      <c r="AF38" s="733">
        <v>2.1837867559999999</v>
      </c>
      <c r="AG38" s="733">
        <v>2.3472467859999999</v>
      </c>
      <c r="AH38" s="733">
        <v>2.3667551310000001</v>
      </c>
      <c r="AI38" s="733">
        <v>2.165428114</v>
      </c>
      <c r="AJ38" s="733">
        <v>2.16382941</v>
      </c>
      <c r="AK38" s="733">
        <v>2.1796894469999999</v>
      </c>
      <c r="AL38" s="733">
        <v>2.294604895</v>
      </c>
      <c r="AM38" s="733">
        <v>2.2917860349999999</v>
      </c>
      <c r="AN38" s="733">
        <v>2.1409337819999998</v>
      </c>
      <c r="AO38" s="733">
        <v>2.2429675709999999</v>
      </c>
      <c r="AP38" s="733">
        <v>2.1445892419999999</v>
      </c>
      <c r="AQ38" s="733">
        <v>2.1494499459999998</v>
      </c>
      <c r="AR38" s="733">
        <v>2.0815030069999998</v>
      </c>
      <c r="AS38" s="733">
        <v>2.1145096240000001</v>
      </c>
      <c r="AT38" s="733">
        <v>2.1437671040000001</v>
      </c>
      <c r="AU38" s="733">
        <v>2.090764589</v>
      </c>
      <c r="AV38" s="733">
        <v>1.9947865259999999</v>
      </c>
      <c r="AW38" s="733">
        <v>2.1796890000000002</v>
      </c>
      <c r="AX38" s="733">
        <v>2.2946049999999998</v>
      </c>
      <c r="AY38" s="734">
        <v>2.2917860000000001</v>
      </c>
      <c r="AZ38" s="734">
        <v>2.0671080000000002</v>
      </c>
      <c r="BA38" s="734">
        <v>2.2429679999999999</v>
      </c>
      <c r="BB38" s="734">
        <v>2.1445889999999999</v>
      </c>
      <c r="BC38" s="734">
        <v>2.1494499999999999</v>
      </c>
      <c r="BD38" s="734">
        <v>2.0815030000000001</v>
      </c>
      <c r="BE38" s="734">
        <v>2.1145100000000001</v>
      </c>
      <c r="BF38" s="734">
        <v>2.143767</v>
      </c>
      <c r="BG38" s="734">
        <v>2.0907650000000002</v>
      </c>
      <c r="BH38" s="734">
        <v>1.9947870000000001</v>
      </c>
      <c r="BI38" s="734">
        <v>2.1796890000000002</v>
      </c>
      <c r="BJ38" s="734">
        <v>2.2946040000000001</v>
      </c>
      <c r="BK38" s="734">
        <v>2.2917860000000001</v>
      </c>
      <c r="BL38" s="734">
        <v>2.0671080000000002</v>
      </c>
      <c r="BM38" s="734">
        <v>2.2429679999999999</v>
      </c>
      <c r="BN38" s="734">
        <v>2.1445889999999999</v>
      </c>
      <c r="BO38" s="734">
        <v>2.1494499999999999</v>
      </c>
      <c r="BP38" s="734">
        <v>2.0815030000000001</v>
      </c>
      <c r="BQ38" s="734">
        <v>2.1145100000000001</v>
      </c>
      <c r="BR38" s="734">
        <v>2.143767</v>
      </c>
      <c r="BS38" s="734">
        <v>2.0907650000000002</v>
      </c>
      <c r="BT38" s="734">
        <v>1.9947870000000001</v>
      </c>
      <c r="BU38" s="734">
        <v>2.1796890000000002</v>
      </c>
      <c r="BV38" s="734">
        <v>2.2946040000000001</v>
      </c>
    </row>
    <row r="39" spans="1:74" ht="12" customHeight="1" x14ac:dyDescent="0.3">
      <c r="A39" s="688" t="s">
        <v>1324</v>
      </c>
      <c r="B39" s="686" t="s">
        <v>1069</v>
      </c>
      <c r="C39" s="733">
        <v>0.152727322</v>
      </c>
      <c r="D39" s="733">
        <v>0.130297993</v>
      </c>
      <c r="E39" s="733">
        <v>0.145613085</v>
      </c>
      <c r="F39" s="733">
        <v>0.16884965699999999</v>
      </c>
      <c r="G39" s="733">
        <v>0.17907555999999999</v>
      </c>
      <c r="H39" s="733">
        <v>0.13906112600000001</v>
      </c>
      <c r="I39" s="733">
        <v>0.12846864099999999</v>
      </c>
      <c r="J39" s="733">
        <v>0.110205637</v>
      </c>
      <c r="K39" s="733">
        <v>8.9153014000000003E-2</v>
      </c>
      <c r="L39" s="733">
        <v>0.113098694</v>
      </c>
      <c r="M39" s="733">
        <v>0.14377742199999999</v>
      </c>
      <c r="N39" s="733">
        <v>0.121917662</v>
      </c>
      <c r="O39" s="733">
        <v>0.102056698</v>
      </c>
      <c r="P39" s="733">
        <v>0.10854733799999999</v>
      </c>
      <c r="Q39" s="733">
        <v>0.108455914</v>
      </c>
      <c r="R39" s="733">
        <v>0.12517532300000001</v>
      </c>
      <c r="S39" s="733">
        <v>0.125685506</v>
      </c>
      <c r="T39" s="733">
        <v>9.5301986000000005E-2</v>
      </c>
      <c r="U39" s="733">
        <v>9.6603192000000004E-2</v>
      </c>
      <c r="V39" s="733">
        <v>0.10861182899999999</v>
      </c>
      <c r="W39" s="733">
        <v>0.105894603</v>
      </c>
      <c r="X39" s="733">
        <v>0.121770948</v>
      </c>
      <c r="Y39" s="733">
        <v>0.13194586899999999</v>
      </c>
      <c r="Z39" s="733">
        <v>0.14627511400000001</v>
      </c>
      <c r="AA39" s="733">
        <v>0.13995687400000001</v>
      </c>
      <c r="AB39" s="733">
        <v>0.108537577</v>
      </c>
      <c r="AC39" s="733">
        <v>0.12632072699999999</v>
      </c>
      <c r="AD39" s="733">
        <v>0.12517455699999999</v>
      </c>
      <c r="AE39" s="733">
        <v>0.12551800799999999</v>
      </c>
      <c r="AF39" s="733">
        <v>0.112898897</v>
      </c>
      <c r="AG39" s="733">
        <v>8.7438526000000003E-2</v>
      </c>
      <c r="AH39" s="733">
        <v>7.4324038999999995E-2</v>
      </c>
      <c r="AI39" s="733">
        <v>6.436952E-2</v>
      </c>
      <c r="AJ39" s="733">
        <v>7.3732941999999996E-2</v>
      </c>
      <c r="AK39" s="733">
        <v>7.8939017E-2</v>
      </c>
      <c r="AL39" s="733">
        <v>0.104478106</v>
      </c>
      <c r="AM39" s="733">
        <v>0.110108473</v>
      </c>
      <c r="AN39" s="733">
        <v>0.110686007</v>
      </c>
      <c r="AO39" s="733">
        <v>0.11170007899999999</v>
      </c>
      <c r="AP39" s="733">
        <v>0.11027516399999999</v>
      </c>
      <c r="AQ39" s="733">
        <v>0.117709682</v>
      </c>
      <c r="AR39" s="733">
        <v>0.108845964</v>
      </c>
      <c r="AS39" s="733">
        <v>0.10464026</v>
      </c>
      <c r="AT39" s="733">
        <v>9.7072316000000006E-2</v>
      </c>
      <c r="AU39" s="733">
        <v>8.5833942999999996E-2</v>
      </c>
      <c r="AV39" s="733">
        <v>8.4192756999999993E-2</v>
      </c>
      <c r="AW39" s="733">
        <v>7.8938999999999995E-2</v>
      </c>
      <c r="AX39" s="733">
        <v>0.1044781</v>
      </c>
      <c r="AY39" s="734">
        <v>0.1101085</v>
      </c>
      <c r="AZ39" s="734">
        <v>0.1068693</v>
      </c>
      <c r="BA39" s="734">
        <v>0.1117001</v>
      </c>
      <c r="BB39" s="734">
        <v>0.1102752</v>
      </c>
      <c r="BC39" s="734">
        <v>0.1177097</v>
      </c>
      <c r="BD39" s="734">
        <v>0.1088459</v>
      </c>
      <c r="BE39" s="734">
        <v>0.10464030000000001</v>
      </c>
      <c r="BF39" s="734">
        <v>9.70723E-2</v>
      </c>
      <c r="BG39" s="734">
        <v>8.5833900000000005E-2</v>
      </c>
      <c r="BH39" s="734">
        <v>8.4192799999999998E-2</v>
      </c>
      <c r="BI39" s="734">
        <v>7.8939099999999998E-2</v>
      </c>
      <c r="BJ39" s="734">
        <v>0.1044781</v>
      </c>
      <c r="BK39" s="734">
        <v>0.1101085</v>
      </c>
      <c r="BL39" s="734">
        <v>0.1068693</v>
      </c>
      <c r="BM39" s="734">
        <v>0.1117001</v>
      </c>
      <c r="BN39" s="734">
        <v>0.1102752</v>
      </c>
      <c r="BO39" s="734">
        <v>0.1177097</v>
      </c>
      <c r="BP39" s="734">
        <v>0.1088459</v>
      </c>
      <c r="BQ39" s="734">
        <v>0.10464030000000001</v>
      </c>
      <c r="BR39" s="734">
        <v>9.70723E-2</v>
      </c>
      <c r="BS39" s="734">
        <v>8.5833900000000005E-2</v>
      </c>
      <c r="BT39" s="734">
        <v>8.4192799999999998E-2</v>
      </c>
      <c r="BU39" s="734">
        <v>7.8939099999999998E-2</v>
      </c>
      <c r="BV39" s="734">
        <v>0.1044781</v>
      </c>
    </row>
    <row r="40" spans="1:74" ht="12" customHeight="1" x14ac:dyDescent="0.3">
      <c r="A40" s="688" t="s">
        <v>1325</v>
      </c>
      <c r="B40" s="686" t="s">
        <v>1070</v>
      </c>
      <c r="C40" s="733">
        <v>1.8824297E-2</v>
      </c>
      <c r="D40" s="733">
        <v>2.8558534E-2</v>
      </c>
      <c r="E40" s="733">
        <v>4.5283184999999997E-2</v>
      </c>
      <c r="F40" s="733">
        <v>4.9533315000000001E-2</v>
      </c>
      <c r="G40" s="733">
        <v>5.7269553000000001E-2</v>
      </c>
      <c r="H40" s="733">
        <v>6.5733499000000001E-2</v>
      </c>
      <c r="I40" s="733">
        <v>6.3339472999999993E-2</v>
      </c>
      <c r="J40" s="733">
        <v>5.9913955999999997E-2</v>
      </c>
      <c r="K40" s="733">
        <v>5.6091096E-2</v>
      </c>
      <c r="L40" s="733">
        <v>5.0369650000000002E-2</v>
      </c>
      <c r="M40" s="733">
        <v>3.6728143999999997E-2</v>
      </c>
      <c r="N40" s="733">
        <v>3.1667795999999998E-2</v>
      </c>
      <c r="O40" s="733">
        <v>3.1133594000000001E-2</v>
      </c>
      <c r="P40" s="733">
        <v>3.3704204000000001E-2</v>
      </c>
      <c r="Q40" s="733">
        <v>4.7124691000000003E-2</v>
      </c>
      <c r="R40" s="733">
        <v>5.4327579000000001E-2</v>
      </c>
      <c r="S40" s="733">
        <v>6.1288771999999998E-2</v>
      </c>
      <c r="T40" s="733">
        <v>6.7181648999999996E-2</v>
      </c>
      <c r="U40" s="733">
        <v>6.3569146000000007E-2</v>
      </c>
      <c r="V40" s="733">
        <v>6.1856726000000001E-2</v>
      </c>
      <c r="W40" s="733">
        <v>4.9999039000000002E-2</v>
      </c>
      <c r="X40" s="733">
        <v>4.3423979000000001E-2</v>
      </c>
      <c r="Y40" s="733">
        <v>3.1761566999999997E-2</v>
      </c>
      <c r="Z40" s="733">
        <v>2.7116772000000001E-2</v>
      </c>
      <c r="AA40" s="733">
        <v>3.4129027999999999E-2</v>
      </c>
      <c r="AB40" s="733">
        <v>3.8164938000000002E-2</v>
      </c>
      <c r="AC40" s="733">
        <v>5.7353301000000002E-2</v>
      </c>
      <c r="AD40" s="733">
        <v>6.2095193999999999E-2</v>
      </c>
      <c r="AE40" s="733">
        <v>6.6494581999999997E-2</v>
      </c>
      <c r="AF40" s="733">
        <v>7.2989756000000003E-2</v>
      </c>
      <c r="AG40" s="733">
        <v>7.9539723000000007E-2</v>
      </c>
      <c r="AH40" s="733">
        <v>7.3821806000000004E-2</v>
      </c>
      <c r="AI40" s="733">
        <v>6.3500284000000004E-2</v>
      </c>
      <c r="AJ40" s="733">
        <v>5.3288623E-2</v>
      </c>
      <c r="AK40" s="733">
        <v>4.1030407999999997E-2</v>
      </c>
      <c r="AL40" s="733">
        <v>2.9668153999999999E-2</v>
      </c>
      <c r="AM40" s="733">
        <v>4.2754202999999998E-2</v>
      </c>
      <c r="AN40" s="733">
        <v>5.0442530999999999E-2</v>
      </c>
      <c r="AO40" s="733">
        <v>5.9858330000000001E-2</v>
      </c>
      <c r="AP40" s="733">
        <v>7.3772082000000003E-2</v>
      </c>
      <c r="AQ40" s="733">
        <v>8.8000138000000006E-2</v>
      </c>
      <c r="AR40" s="733">
        <v>8.4920441999999999E-2</v>
      </c>
      <c r="AS40" s="733">
        <v>9.1925674999999998E-2</v>
      </c>
      <c r="AT40" s="733">
        <v>7.9890514999999995E-2</v>
      </c>
      <c r="AU40" s="733">
        <v>6.7094871E-2</v>
      </c>
      <c r="AV40" s="733">
        <v>6.2600368000000003E-2</v>
      </c>
      <c r="AW40" s="733">
        <v>5.4840300000000002E-2</v>
      </c>
      <c r="AX40" s="733">
        <v>5.2127399999999997E-2</v>
      </c>
      <c r="AY40" s="734">
        <v>5.09451E-2</v>
      </c>
      <c r="AZ40" s="734">
        <v>5.16789E-2</v>
      </c>
      <c r="BA40" s="734">
        <v>6.3995200000000002E-2</v>
      </c>
      <c r="BB40" s="734">
        <v>6.7019099999999998E-2</v>
      </c>
      <c r="BC40" s="734">
        <v>7.1534600000000004E-2</v>
      </c>
      <c r="BD40" s="734">
        <v>7.2907200000000005E-2</v>
      </c>
      <c r="BE40" s="734">
        <v>7.3346499999999995E-2</v>
      </c>
      <c r="BF40" s="734">
        <v>7.3030899999999996E-2</v>
      </c>
      <c r="BG40" s="734">
        <v>6.6570000000000004E-2</v>
      </c>
      <c r="BH40" s="734">
        <v>6.3233399999999995E-2</v>
      </c>
      <c r="BI40" s="734">
        <v>5.68829E-2</v>
      </c>
      <c r="BJ40" s="734">
        <v>5.3904399999999998E-2</v>
      </c>
      <c r="BK40" s="734">
        <v>5.2243299999999999E-2</v>
      </c>
      <c r="BL40" s="734">
        <v>5.2692999999999997E-2</v>
      </c>
      <c r="BM40" s="734">
        <v>6.4994099999999999E-2</v>
      </c>
      <c r="BN40" s="734">
        <v>6.7905400000000005E-2</v>
      </c>
      <c r="BO40" s="734">
        <v>7.2399599999999995E-2</v>
      </c>
      <c r="BP40" s="734">
        <v>7.3719599999999996E-2</v>
      </c>
      <c r="BQ40" s="734">
        <v>7.4180099999999999E-2</v>
      </c>
      <c r="BR40" s="734">
        <v>7.3873900000000006E-2</v>
      </c>
      <c r="BS40" s="734">
        <v>6.7405900000000005E-2</v>
      </c>
      <c r="BT40" s="734">
        <v>6.41264E-2</v>
      </c>
      <c r="BU40" s="734">
        <v>5.5944300000000002E-2</v>
      </c>
      <c r="BV40" s="734">
        <v>5.2881400000000002E-2</v>
      </c>
    </row>
    <row r="41" spans="1:74" ht="12" customHeight="1" x14ac:dyDescent="0.3">
      <c r="A41" s="688" t="s">
        <v>1088</v>
      </c>
      <c r="B41" s="686" t="s">
        <v>1078</v>
      </c>
      <c r="C41" s="733">
        <v>1.2460310000000001</v>
      </c>
      <c r="D41" s="733">
        <v>1.384155</v>
      </c>
      <c r="E41" s="733">
        <v>1.9724569999999999</v>
      </c>
      <c r="F41" s="733">
        <v>2.1951260000000001</v>
      </c>
      <c r="G41" s="733">
        <v>2.4231880000000001</v>
      </c>
      <c r="H41" s="733">
        <v>2.4867710000000001</v>
      </c>
      <c r="I41" s="733">
        <v>2.554646</v>
      </c>
      <c r="J41" s="733">
        <v>2.4796360000000002</v>
      </c>
      <c r="K41" s="733">
        <v>2.2253799999999999</v>
      </c>
      <c r="L41" s="733">
        <v>1.989935</v>
      </c>
      <c r="M41" s="733">
        <v>1.5611060000000001</v>
      </c>
      <c r="N41" s="733">
        <v>1.471854</v>
      </c>
      <c r="O41" s="733">
        <v>1.6193599999999999</v>
      </c>
      <c r="P41" s="733">
        <v>1.7663409999999999</v>
      </c>
      <c r="Q41" s="733">
        <v>2.4339580000000001</v>
      </c>
      <c r="R41" s="733">
        <v>2.7397119999999999</v>
      </c>
      <c r="S41" s="733">
        <v>3.0112100000000002</v>
      </c>
      <c r="T41" s="733">
        <v>3.0591110000000001</v>
      </c>
      <c r="U41" s="733">
        <v>3.14642</v>
      </c>
      <c r="V41" s="733">
        <v>3.0169000000000001</v>
      </c>
      <c r="W41" s="733">
        <v>2.6743329999999998</v>
      </c>
      <c r="X41" s="733">
        <v>2.391775</v>
      </c>
      <c r="Y41" s="733">
        <v>1.9052819999999999</v>
      </c>
      <c r="Z41" s="733">
        <v>1.7748729999999999</v>
      </c>
      <c r="AA41" s="733">
        <v>1.9031979999999999</v>
      </c>
      <c r="AB41" s="733">
        <v>2.0588739999999999</v>
      </c>
      <c r="AC41" s="733">
        <v>2.9142589999999999</v>
      </c>
      <c r="AD41" s="733">
        <v>3.2449699999999999</v>
      </c>
      <c r="AE41" s="733">
        <v>3.5487829999999998</v>
      </c>
      <c r="AF41" s="733">
        <v>3.6040519999999998</v>
      </c>
      <c r="AG41" s="733">
        <v>3.7601399999999998</v>
      </c>
      <c r="AH41" s="733">
        <v>3.6113529999999998</v>
      </c>
      <c r="AI41" s="733">
        <v>3.2049780000000001</v>
      </c>
      <c r="AJ41" s="733">
        <v>2.8325279999999999</v>
      </c>
      <c r="AK41" s="733">
        <v>2.2275529999999999</v>
      </c>
      <c r="AL41" s="733">
        <v>2.0467580000000001</v>
      </c>
      <c r="AM41" s="733">
        <v>2.3136079999999999</v>
      </c>
      <c r="AN41" s="733">
        <v>2.6267800000000001</v>
      </c>
      <c r="AO41" s="733">
        <v>3.4352960000000001</v>
      </c>
      <c r="AP41" s="733">
        <v>3.829288</v>
      </c>
      <c r="AQ41" s="733">
        <v>4.2766599999999997</v>
      </c>
      <c r="AR41" s="733">
        <v>4.2882540000000002</v>
      </c>
      <c r="AS41" s="733">
        <v>4.4416549999999999</v>
      </c>
      <c r="AT41" s="733">
        <v>4.2401220000000004</v>
      </c>
      <c r="AU41" s="733">
        <v>3.7564860000000002</v>
      </c>
      <c r="AV41" s="733">
        <v>3.4011559999999998</v>
      </c>
      <c r="AW41" s="733">
        <v>2.7012860000000001</v>
      </c>
      <c r="AX41" s="733">
        <v>2.4930059999999998</v>
      </c>
      <c r="AY41" s="734">
        <v>2.6473399999999998</v>
      </c>
      <c r="AZ41" s="734">
        <v>2.9254120000000001</v>
      </c>
      <c r="BA41" s="734">
        <v>4.0183819999999999</v>
      </c>
      <c r="BB41" s="734">
        <v>4.457338</v>
      </c>
      <c r="BC41" s="734">
        <v>4.8918309999999998</v>
      </c>
      <c r="BD41" s="734">
        <v>4.9373189999999996</v>
      </c>
      <c r="BE41" s="734">
        <v>5.0961290000000004</v>
      </c>
      <c r="BF41" s="734">
        <v>4.9012250000000002</v>
      </c>
      <c r="BG41" s="734">
        <v>4.3691709999999997</v>
      </c>
      <c r="BH41" s="734">
        <v>3.907518</v>
      </c>
      <c r="BI41" s="734">
        <v>3.1172110000000002</v>
      </c>
      <c r="BJ41" s="734">
        <v>2.874126</v>
      </c>
      <c r="BK41" s="734">
        <v>3.0446439999999999</v>
      </c>
      <c r="BL41" s="734">
        <v>3.3548179999999999</v>
      </c>
      <c r="BM41" s="734">
        <v>4.5894810000000001</v>
      </c>
      <c r="BN41" s="734">
        <v>5.0720429999999999</v>
      </c>
      <c r="BO41" s="734">
        <v>5.5466620000000004</v>
      </c>
      <c r="BP41" s="734">
        <v>5.5798540000000001</v>
      </c>
      <c r="BQ41" s="734">
        <v>5.7403449999999996</v>
      </c>
      <c r="BR41" s="734">
        <v>5.5015130000000001</v>
      </c>
      <c r="BS41" s="734">
        <v>4.8873559999999996</v>
      </c>
      <c r="BT41" s="734">
        <v>4.3580329999999998</v>
      </c>
      <c r="BU41" s="734">
        <v>3.4669720000000002</v>
      </c>
      <c r="BV41" s="734">
        <v>3.1872549999999999</v>
      </c>
    </row>
    <row r="42" spans="1:74" ht="12" customHeight="1" x14ac:dyDescent="0.3">
      <c r="A42" s="688" t="s">
        <v>1089</v>
      </c>
      <c r="B42" s="686" t="s">
        <v>1090</v>
      </c>
      <c r="C42" s="733">
        <v>0.70291289999999995</v>
      </c>
      <c r="D42" s="733">
        <v>0.78945419999999999</v>
      </c>
      <c r="E42" s="733">
        <v>1.146679</v>
      </c>
      <c r="F42" s="733">
        <v>1.2831440000000001</v>
      </c>
      <c r="G42" s="733">
        <v>1.414857</v>
      </c>
      <c r="H42" s="733">
        <v>1.4687779999999999</v>
      </c>
      <c r="I42" s="733">
        <v>1.494756</v>
      </c>
      <c r="J42" s="733">
        <v>1.4458660000000001</v>
      </c>
      <c r="K42" s="733">
        <v>1.293315</v>
      </c>
      <c r="L42" s="733">
        <v>1.1567320000000001</v>
      </c>
      <c r="M42" s="733">
        <v>0.90373829999999999</v>
      </c>
      <c r="N42" s="733">
        <v>0.84138029999999997</v>
      </c>
      <c r="O42" s="733">
        <v>0.92057120000000003</v>
      </c>
      <c r="P42" s="733">
        <v>1.006591</v>
      </c>
      <c r="Q42" s="733">
        <v>1.3933279999999999</v>
      </c>
      <c r="R42" s="733">
        <v>1.5921460000000001</v>
      </c>
      <c r="S42" s="733">
        <v>1.752683</v>
      </c>
      <c r="T42" s="733">
        <v>1.7880149999999999</v>
      </c>
      <c r="U42" s="733">
        <v>1.83369</v>
      </c>
      <c r="V42" s="733">
        <v>1.7563960000000001</v>
      </c>
      <c r="W42" s="733">
        <v>1.539126</v>
      </c>
      <c r="X42" s="733">
        <v>1.3854610000000001</v>
      </c>
      <c r="Y42" s="733">
        <v>1.107985</v>
      </c>
      <c r="Z42" s="733">
        <v>1.028886</v>
      </c>
      <c r="AA42" s="733">
        <v>1.1065100000000001</v>
      </c>
      <c r="AB42" s="733">
        <v>1.2049730000000001</v>
      </c>
      <c r="AC42" s="733">
        <v>1.727195</v>
      </c>
      <c r="AD42" s="733">
        <v>1.934966</v>
      </c>
      <c r="AE42" s="733">
        <v>2.129702</v>
      </c>
      <c r="AF42" s="733">
        <v>2.1753990000000001</v>
      </c>
      <c r="AG42" s="733">
        <v>2.2680699999999998</v>
      </c>
      <c r="AH42" s="733">
        <v>2.1844619999999999</v>
      </c>
      <c r="AI42" s="733">
        <v>1.9296489999999999</v>
      </c>
      <c r="AJ42" s="733">
        <v>1.697281</v>
      </c>
      <c r="AK42" s="733">
        <v>1.346193</v>
      </c>
      <c r="AL42" s="733">
        <v>1.2100599999999999</v>
      </c>
      <c r="AM42" s="733">
        <v>1.3853599999999999</v>
      </c>
      <c r="AN42" s="733">
        <v>1.578643</v>
      </c>
      <c r="AO42" s="733">
        <v>2.0502590000000001</v>
      </c>
      <c r="AP42" s="733">
        <v>2.311712</v>
      </c>
      <c r="AQ42" s="733">
        <v>2.6122489999999998</v>
      </c>
      <c r="AR42" s="733">
        <v>2.612619</v>
      </c>
      <c r="AS42" s="733">
        <v>2.6914120000000001</v>
      </c>
      <c r="AT42" s="733">
        <v>2.5495040000000002</v>
      </c>
      <c r="AU42" s="733">
        <v>2.2503299999999999</v>
      </c>
      <c r="AV42" s="733">
        <v>2.0897670000000002</v>
      </c>
      <c r="AW42" s="733">
        <v>1.6701299999999999</v>
      </c>
      <c r="AX42" s="733">
        <v>1.5202640000000001</v>
      </c>
      <c r="AY42" s="734">
        <v>1.600625</v>
      </c>
      <c r="AZ42" s="734">
        <v>1.7728740000000001</v>
      </c>
      <c r="BA42" s="734">
        <v>2.4535450000000001</v>
      </c>
      <c r="BB42" s="734">
        <v>2.7407650000000001</v>
      </c>
      <c r="BC42" s="734">
        <v>3.0121159999999998</v>
      </c>
      <c r="BD42" s="734">
        <v>3.0496490000000001</v>
      </c>
      <c r="BE42" s="734">
        <v>3.1369609999999999</v>
      </c>
      <c r="BF42" s="734">
        <v>3.0159310000000001</v>
      </c>
      <c r="BG42" s="734">
        <v>2.6711939999999998</v>
      </c>
      <c r="BH42" s="734">
        <v>2.3942890000000001</v>
      </c>
      <c r="BI42" s="734">
        <v>1.9187190000000001</v>
      </c>
      <c r="BJ42" s="734">
        <v>1.745509</v>
      </c>
      <c r="BK42" s="734">
        <v>1.8343670000000001</v>
      </c>
      <c r="BL42" s="734">
        <v>2.026459</v>
      </c>
      <c r="BM42" s="734">
        <v>2.7932350000000001</v>
      </c>
      <c r="BN42" s="734">
        <v>3.1087609999999999</v>
      </c>
      <c r="BO42" s="734">
        <v>3.404325</v>
      </c>
      <c r="BP42" s="734">
        <v>3.4352049999999998</v>
      </c>
      <c r="BQ42" s="734">
        <v>3.5254210000000001</v>
      </c>
      <c r="BR42" s="734">
        <v>3.3819699999999999</v>
      </c>
      <c r="BS42" s="734">
        <v>2.98909</v>
      </c>
      <c r="BT42" s="734">
        <v>2.6733950000000002</v>
      </c>
      <c r="BU42" s="734">
        <v>2.13809</v>
      </c>
      <c r="BV42" s="734">
        <v>1.940847</v>
      </c>
    </row>
    <row r="43" spans="1:74" ht="12" customHeight="1" x14ac:dyDescent="0.3">
      <c r="A43" s="688" t="s">
        <v>1091</v>
      </c>
      <c r="B43" s="686" t="s">
        <v>1092</v>
      </c>
      <c r="C43" s="733">
        <v>0.42040230000000001</v>
      </c>
      <c r="D43" s="733">
        <v>0.45801829999999999</v>
      </c>
      <c r="E43" s="733">
        <v>0.62904020000000005</v>
      </c>
      <c r="F43" s="733">
        <v>0.69866640000000002</v>
      </c>
      <c r="G43" s="733">
        <v>0.76976489999999997</v>
      </c>
      <c r="H43" s="733">
        <v>0.77729939999999997</v>
      </c>
      <c r="I43" s="733">
        <v>0.80770189999999997</v>
      </c>
      <c r="J43" s="733">
        <v>0.78782940000000001</v>
      </c>
      <c r="K43" s="733">
        <v>0.70937629999999996</v>
      </c>
      <c r="L43" s="733">
        <v>0.63244069999999997</v>
      </c>
      <c r="M43" s="733">
        <v>0.50179770000000001</v>
      </c>
      <c r="N43" s="733">
        <v>0.49223479999999997</v>
      </c>
      <c r="O43" s="733">
        <v>0.55241600000000002</v>
      </c>
      <c r="P43" s="733">
        <v>0.60466540000000002</v>
      </c>
      <c r="Q43" s="733">
        <v>0.81957259999999998</v>
      </c>
      <c r="R43" s="733">
        <v>0.90681849999999997</v>
      </c>
      <c r="S43" s="733">
        <v>0.99179779999999995</v>
      </c>
      <c r="T43" s="733">
        <v>1.003017</v>
      </c>
      <c r="U43" s="733">
        <v>1.035973</v>
      </c>
      <c r="V43" s="733">
        <v>0.99261509999999997</v>
      </c>
      <c r="W43" s="733">
        <v>0.89281999999999995</v>
      </c>
      <c r="X43" s="733">
        <v>0.78632239999999998</v>
      </c>
      <c r="Y43" s="733">
        <v>0.62342390000000003</v>
      </c>
      <c r="Z43" s="733">
        <v>0.58892520000000004</v>
      </c>
      <c r="AA43" s="733">
        <v>0.62886059999999999</v>
      </c>
      <c r="AB43" s="733">
        <v>0.67607969999999995</v>
      </c>
      <c r="AC43" s="733">
        <v>0.93292929999999996</v>
      </c>
      <c r="AD43" s="733">
        <v>1.0323720000000001</v>
      </c>
      <c r="AE43" s="733">
        <v>1.1104700000000001</v>
      </c>
      <c r="AF43" s="733">
        <v>1.1181490000000001</v>
      </c>
      <c r="AG43" s="733">
        <v>1.1713990000000001</v>
      </c>
      <c r="AH43" s="733">
        <v>1.1160110000000001</v>
      </c>
      <c r="AI43" s="733">
        <v>0.99412619999999996</v>
      </c>
      <c r="AJ43" s="733">
        <v>0.88061409999999996</v>
      </c>
      <c r="AK43" s="733">
        <v>0.68309390000000003</v>
      </c>
      <c r="AL43" s="733">
        <v>0.65746579999999999</v>
      </c>
      <c r="AM43" s="733">
        <v>0.73567879999999997</v>
      </c>
      <c r="AN43" s="733">
        <v>0.83454830000000002</v>
      </c>
      <c r="AO43" s="733">
        <v>1.0905149999999999</v>
      </c>
      <c r="AP43" s="733">
        <v>1.1998329999999999</v>
      </c>
      <c r="AQ43" s="733">
        <v>1.313391</v>
      </c>
      <c r="AR43" s="733">
        <v>1.319002</v>
      </c>
      <c r="AS43" s="733">
        <v>1.3780490000000001</v>
      </c>
      <c r="AT43" s="733">
        <v>1.330254</v>
      </c>
      <c r="AU43" s="733">
        <v>1.182294</v>
      </c>
      <c r="AV43" s="733">
        <v>1.0190939999999999</v>
      </c>
      <c r="AW43" s="733">
        <v>0.802033</v>
      </c>
      <c r="AX43" s="733">
        <v>0.76575340000000003</v>
      </c>
      <c r="AY43" s="734">
        <v>0.8275013</v>
      </c>
      <c r="AZ43" s="734">
        <v>0.91750920000000002</v>
      </c>
      <c r="BA43" s="734">
        <v>1.233376</v>
      </c>
      <c r="BB43" s="734">
        <v>1.357237</v>
      </c>
      <c r="BC43" s="734">
        <v>1.4829680000000001</v>
      </c>
      <c r="BD43" s="734">
        <v>1.4897419999999999</v>
      </c>
      <c r="BE43" s="734">
        <v>1.547536</v>
      </c>
      <c r="BF43" s="734">
        <v>1.4854860000000001</v>
      </c>
      <c r="BG43" s="734">
        <v>1.335971</v>
      </c>
      <c r="BH43" s="734">
        <v>1.182863</v>
      </c>
      <c r="BI43" s="734">
        <v>0.93852340000000001</v>
      </c>
      <c r="BJ43" s="734">
        <v>0.89394790000000002</v>
      </c>
      <c r="BK43" s="734">
        <v>0.96251569999999997</v>
      </c>
      <c r="BL43" s="734">
        <v>1.0635289999999999</v>
      </c>
      <c r="BM43" s="734">
        <v>1.4243619999999999</v>
      </c>
      <c r="BN43" s="734">
        <v>1.561172</v>
      </c>
      <c r="BO43" s="734">
        <v>1.6994320000000001</v>
      </c>
      <c r="BP43" s="734">
        <v>1.7012929999999999</v>
      </c>
      <c r="BQ43" s="734">
        <v>1.7574959999999999</v>
      </c>
      <c r="BR43" s="734">
        <v>1.676442</v>
      </c>
      <c r="BS43" s="734">
        <v>1.498094</v>
      </c>
      <c r="BT43" s="734">
        <v>1.320192</v>
      </c>
      <c r="BU43" s="734">
        <v>1.042619</v>
      </c>
      <c r="BV43" s="734">
        <v>0.98852180000000001</v>
      </c>
    </row>
    <row r="44" spans="1:74" ht="12" customHeight="1" x14ac:dyDescent="0.3">
      <c r="A44" s="688" t="s">
        <v>1093</v>
      </c>
      <c r="B44" s="686" t="s">
        <v>1094</v>
      </c>
      <c r="C44" s="733">
        <v>0.1227153</v>
      </c>
      <c r="D44" s="733">
        <v>0.13668230000000001</v>
      </c>
      <c r="E44" s="733">
        <v>0.19673860000000001</v>
      </c>
      <c r="F44" s="733">
        <v>0.2133149</v>
      </c>
      <c r="G44" s="733">
        <v>0.23856620000000001</v>
      </c>
      <c r="H44" s="733">
        <v>0.24069399999999999</v>
      </c>
      <c r="I44" s="733">
        <v>0.25218810000000003</v>
      </c>
      <c r="J44" s="733">
        <v>0.24594079999999999</v>
      </c>
      <c r="K44" s="733">
        <v>0.22268789999999999</v>
      </c>
      <c r="L44" s="733">
        <v>0.20076179999999999</v>
      </c>
      <c r="M44" s="733">
        <v>0.15556980000000001</v>
      </c>
      <c r="N44" s="733">
        <v>0.13823859999999999</v>
      </c>
      <c r="O44" s="733">
        <v>0.14637259999999999</v>
      </c>
      <c r="P44" s="733">
        <v>0.15508440000000001</v>
      </c>
      <c r="Q44" s="733">
        <v>0.22105710000000001</v>
      </c>
      <c r="R44" s="733">
        <v>0.24074670000000001</v>
      </c>
      <c r="S44" s="733">
        <v>0.26672879999999999</v>
      </c>
      <c r="T44" s="733">
        <v>0.26807880000000001</v>
      </c>
      <c r="U44" s="733">
        <v>0.27675689999999997</v>
      </c>
      <c r="V44" s="733">
        <v>0.26788869999999998</v>
      </c>
      <c r="W44" s="733">
        <v>0.24238750000000001</v>
      </c>
      <c r="X44" s="733">
        <v>0.21999179999999999</v>
      </c>
      <c r="Y44" s="733">
        <v>0.1738731</v>
      </c>
      <c r="Z44" s="733">
        <v>0.1570618</v>
      </c>
      <c r="AA44" s="733">
        <v>0.1678277</v>
      </c>
      <c r="AB44" s="733">
        <v>0.17782120000000001</v>
      </c>
      <c r="AC44" s="733">
        <v>0.25413439999999998</v>
      </c>
      <c r="AD44" s="733">
        <v>0.2776324</v>
      </c>
      <c r="AE44" s="733">
        <v>0.30861119999999997</v>
      </c>
      <c r="AF44" s="733">
        <v>0.31050470000000002</v>
      </c>
      <c r="AG44" s="733">
        <v>0.32067059999999997</v>
      </c>
      <c r="AH44" s="733">
        <v>0.31087989999999999</v>
      </c>
      <c r="AI44" s="733">
        <v>0.28120309999999998</v>
      </c>
      <c r="AJ44" s="733">
        <v>0.25463330000000001</v>
      </c>
      <c r="AK44" s="733">
        <v>0.19826640000000001</v>
      </c>
      <c r="AL44" s="733">
        <v>0.17923210000000001</v>
      </c>
      <c r="AM44" s="733">
        <v>0.19256960000000001</v>
      </c>
      <c r="AN44" s="733">
        <v>0.2135889</v>
      </c>
      <c r="AO44" s="733">
        <v>0.2945218</v>
      </c>
      <c r="AP44" s="733">
        <v>0.31774400000000003</v>
      </c>
      <c r="AQ44" s="733">
        <v>0.35101909999999997</v>
      </c>
      <c r="AR44" s="733">
        <v>0.35663230000000001</v>
      </c>
      <c r="AS44" s="733">
        <v>0.37219469999999999</v>
      </c>
      <c r="AT44" s="733">
        <v>0.36036459999999998</v>
      </c>
      <c r="AU44" s="733">
        <v>0.32386209999999999</v>
      </c>
      <c r="AV44" s="733">
        <v>0.29229549999999999</v>
      </c>
      <c r="AW44" s="733">
        <v>0.22912279999999999</v>
      </c>
      <c r="AX44" s="733">
        <v>0.20698859999999999</v>
      </c>
      <c r="AY44" s="734">
        <v>0.21921360000000001</v>
      </c>
      <c r="AZ44" s="734">
        <v>0.23502899999999999</v>
      </c>
      <c r="BA44" s="734">
        <v>0.33146160000000002</v>
      </c>
      <c r="BB44" s="734">
        <v>0.35933480000000001</v>
      </c>
      <c r="BC44" s="734">
        <v>0.3967465</v>
      </c>
      <c r="BD44" s="734">
        <v>0.39792820000000001</v>
      </c>
      <c r="BE44" s="734">
        <v>0.4116319</v>
      </c>
      <c r="BF44" s="734">
        <v>0.39980769999999999</v>
      </c>
      <c r="BG44" s="734">
        <v>0.36200559999999998</v>
      </c>
      <c r="BH44" s="734">
        <v>0.33036529999999997</v>
      </c>
      <c r="BI44" s="734">
        <v>0.25996839999999999</v>
      </c>
      <c r="BJ44" s="734">
        <v>0.23466890000000001</v>
      </c>
      <c r="BK44" s="734">
        <v>0.24776100000000001</v>
      </c>
      <c r="BL44" s="734">
        <v>0.26483000000000001</v>
      </c>
      <c r="BM44" s="734">
        <v>0.3718843</v>
      </c>
      <c r="BN44" s="734">
        <v>0.40210980000000002</v>
      </c>
      <c r="BO44" s="734">
        <v>0.4429053</v>
      </c>
      <c r="BP44" s="734">
        <v>0.44335550000000001</v>
      </c>
      <c r="BQ44" s="734">
        <v>0.45742719999999998</v>
      </c>
      <c r="BR44" s="734">
        <v>0.44310090000000002</v>
      </c>
      <c r="BS44" s="734">
        <v>0.40017190000000002</v>
      </c>
      <c r="BT44" s="734">
        <v>0.36444650000000001</v>
      </c>
      <c r="BU44" s="734">
        <v>0.28626239999999997</v>
      </c>
      <c r="BV44" s="734">
        <v>0.25788549999999999</v>
      </c>
    </row>
    <row r="45" spans="1:74" ht="12" customHeight="1" x14ac:dyDescent="0.3">
      <c r="A45" s="692" t="s">
        <v>1326</v>
      </c>
      <c r="B45" s="693" t="s">
        <v>1087</v>
      </c>
      <c r="C45" s="735">
        <v>1.8728827999999999E-2</v>
      </c>
      <c r="D45" s="735">
        <v>1.9014376999999999E-2</v>
      </c>
      <c r="E45" s="735">
        <v>2.5070169999999999E-2</v>
      </c>
      <c r="F45" s="735">
        <v>2.2301062999999999E-2</v>
      </c>
      <c r="G45" s="735">
        <v>2.0590589999999999E-2</v>
      </c>
      <c r="H45" s="735">
        <v>1.7642636E-2</v>
      </c>
      <c r="I45" s="735">
        <v>1.2293243000000001E-2</v>
      </c>
      <c r="J45" s="735">
        <v>9.5840270000000002E-3</v>
      </c>
      <c r="K45" s="735">
        <v>1.5368834E-2</v>
      </c>
      <c r="L45" s="735">
        <v>2.2710237000000001E-2</v>
      </c>
      <c r="M45" s="735">
        <v>2.2600076E-2</v>
      </c>
      <c r="N45" s="735">
        <v>2.2772737000000001E-2</v>
      </c>
      <c r="O45" s="735">
        <v>2.8769092E-2</v>
      </c>
      <c r="P45" s="735">
        <v>2.4469085000000002E-2</v>
      </c>
      <c r="Q45" s="735">
        <v>2.8684975000000001E-2</v>
      </c>
      <c r="R45" s="735">
        <v>2.4666243000000001E-2</v>
      </c>
      <c r="S45" s="735">
        <v>2.1552110999999999E-2</v>
      </c>
      <c r="T45" s="735">
        <v>2.0091444E-2</v>
      </c>
      <c r="U45" s="735">
        <v>1.4932254000000001E-2</v>
      </c>
      <c r="V45" s="735">
        <v>1.6232923999999999E-2</v>
      </c>
      <c r="W45" s="735">
        <v>1.7875326E-2</v>
      </c>
      <c r="X45" s="735">
        <v>2.4262622000000001E-2</v>
      </c>
      <c r="Y45" s="735">
        <v>2.4714403999999999E-2</v>
      </c>
      <c r="Z45" s="735">
        <v>2.4774449E-2</v>
      </c>
      <c r="AA45" s="735">
        <v>2.8405357999999999E-2</v>
      </c>
      <c r="AB45" s="735">
        <v>2.4497512999999999E-2</v>
      </c>
      <c r="AC45" s="735">
        <v>2.6753674000000002E-2</v>
      </c>
      <c r="AD45" s="735">
        <v>2.7568711999999999E-2</v>
      </c>
      <c r="AE45" s="735">
        <v>2.2717294999999998E-2</v>
      </c>
      <c r="AF45" s="735">
        <v>1.9871056000000002E-2</v>
      </c>
      <c r="AG45" s="735">
        <v>1.6318511000000001E-2</v>
      </c>
      <c r="AH45" s="735">
        <v>1.4517265999999999E-2</v>
      </c>
      <c r="AI45" s="735">
        <v>1.9251298999999999E-2</v>
      </c>
      <c r="AJ45" s="735">
        <v>2.5988107999999999E-2</v>
      </c>
      <c r="AK45" s="735">
        <v>2.4715491999999999E-2</v>
      </c>
      <c r="AL45" s="735">
        <v>2.7854396E-2</v>
      </c>
      <c r="AM45" s="735">
        <v>2.5324993000000001E-2</v>
      </c>
      <c r="AN45" s="735">
        <v>2.6905578999999999E-2</v>
      </c>
      <c r="AO45" s="735">
        <v>2.762622E-2</v>
      </c>
      <c r="AP45" s="735">
        <v>2.8145275000000001E-2</v>
      </c>
      <c r="AQ45" s="735">
        <v>2.5252025000000001E-2</v>
      </c>
      <c r="AR45" s="735">
        <v>7.6844312999999997E-2</v>
      </c>
      <c r="AS45" s="735">
        <v>8.2851662000000006E-2</v>
      </c>
      <c r="AT45" s="735">
        <v>7.1588759000000002E-2</v>
      </c>
      <c r="AU45" s="735">
        <v>8.6361406000000002E-2</v>
      </c>
      <c r="AV45" s="735">
        <v>0.11062989099999999</v>
      </c>
      <c r="AW45" s="735">
        <v>0.1013775</v>
      </c>
      <c r="AX45" s="735">
        <v>9.6063399999999993E-2</v>
      </c>
      <c r="AY45" s="736">
        <v>8.9714100000000005E-2</v>
      </c>
      <c r="AZ45" s="736">
        <v>7.6480900000000004E-2</v>
      </c>
      <c r="BA45" s="736">
        <v>8.16355E-2</v>
      </c>
      <c r="BB45" s="736">
        <v>7.7241199999999996E-2</v>
      </c>
      <c r="BC45" s="736">
        <v>7.6001899999999997E-2</v>
      </c>
      <c r="BD45" s="736">
        <v>7.1322200000000002E-2</v>
      </c>
      <c r="BE45" s="736">
        <v>7.03318E-2</v>
      </c>
      <c r="BF45" s="736">
        <v>6.8876300000000001E-2</v>
      </c>
      <c r="BG45" s="736">
        <v>6.8524100000000004E-2</v>
      </c>
      <c r="BH45" s="736">
        <v>7.4521699999999996E-2</v>
      </c>
      <c r="BI45" s="736">
        <v>7.33848E-2</v>
      </c>
      <c r="BJ45" s="736">
        <v>7.5201500000000004E-2</v>
      </c>
      <c r="BK45" s="736">
        <v>7.5450000000000003E-2</v>
      </c>
      <c r="BL45" s="736">
        <v>6.7937200000000003E-2</v>
      </c>
      <c r="BM45" s="736">
        <v>7.5479400000000002E-2</v>
      </c>
      <c r="BN45" s="736">
        <v>7.3410100000000006E-2</v>
      </c>
      <c r="BO45" s="736">
        <v>7.3475899999999997E-2</v>
      </c>
      <c r="BP45" s="736">
        <v>6.9770600000000002E-2</v>
      </c>
      <c r="BQ45" s="736">
        <v>6.9317599999999993E-2</v>
      </c>
      <c r="BR45" s="736">
        <v>6.82363E-2</v>
      </c>
      <c r="BS45" s="736">
        <v>6.8133899999999997E-2</v>
      </c>
      <c r="BT45" s="736">
        <v>7.4267899999999998E-2</v>
      </c>
      <c r="BU45" s="736">
        <v>7.3230400000000001E-2</v>
      </c>
      <c r="BV45" s="736">
        <v>7.5101299999999996E-2</v>
      </c>
    </row>
    <row r="46" spans="1:74" ht="12" customHeight="1" x14ac:dyDescent="0.3">
      <c r="A46" s="694"/>
      <c r="B46" s="697" t="s">
        <v>1099</v>
      </c>
      <c r="C46" s="695"/>
      <c r="D46" s="695"/>
      <c r="E46" s="695"/>
      <c r="F46" s="695"/>
      <c r="G46" s="695"/>
      <c r="H46" s="695"/>
      <c r="I46" s="695"/>
      <c r="J46" s="695"/>
      <c r="K46" s="695"/>
      <c r="L46" s="695"/>
      <c r="M46" s="695"/>
      <c r="N46" s="695"/>
      <c r="O46" s="695"/>
      <c r="P46" s="695"/>
      <c r="Q46" s="695"/>
      <c r="R46" s="696"/>
      <c r="S46" s="696"/>
      <c r="T46" s="696"/>
      <c r="U46" s="696"/>
      <c r="V46" s="696"/>
      <c r="W46" s="696"/>
      <c r="X46" s="696"/>
      <c r="Y46" s="696"/>
      <c r="Z46" s="696"/>
      <c r="AA46" s="696"/>
      <c r="AB46" s="696"/>
      <c r="AC46" s="696"/>
      <c r="AD46" s="696"/>
      <c r="AE46" s="696"/>
      <c r="AF46" s="696"/>
      <c r="AG46" s="696"/>
      <c r="AH46" s="696"/>
      <c r="AI46" s="696"/>
      <c r="AJ46" s="696"/>
      <c r="AK46" s="696"/>
      <c r="AL46" s="696"/>
      <c r="AM46" s="696"/>
      <c r="AN46" s="696"/>
      <c r="AO46" s="696"/>
      <c r="AP46" s="696"/>
      <c r="AQ46" s="696"/>
      <c r="AR46" s="696"/>
      <c r="AS46" s="696"/>
      <c r="AT46" s="696"/>
      <c r="AU46" s="696"/>
      <c r="AV46" s="696"/>
      <c r="AW46" s="696"/>
      <c r="AX46" s="696"/>
      <c r="AY46" s="696"/>
      <c r="AZ46" s="696"/>
      <c r="BA46" s="696"/>
      <c r="BB46" s="696"/>
      <c r="BC46" s="696"/>
      <c r="BD46" s="708"/>
      <c r="BE46" s="708"/>
      <c r="BF46" s="708"/>
      <c r="BG46" s="696"/>
      <c r="BH46" s="696"/>
      <c r="BI46" s="696"/>
      <c r="BJ46" s="696"/>
      <c r="BK46" s="696"/>
      <c r="BL46" s="696"/>
      <c r="BM46" s="696"/>
      <c r="BN46" s="696"/>
      <c r="BO46" s="696"/>
      <c r="BP46" s="696"/>
      <c r="BQ46" s="696"/>
      <c r="BR46" s="696"/>
      <c r="BS46" s="696"/>
      <c r="BT46" s="696"/>
      <c r="BU46" s="696"/>
      <c r="BV46" s="696"/>
    </row>
    <row r="47" spans="1:74" ht="12" customHeight="1" x14ac:dyDescent="0.3">
      <c r="A47" s="688"/>
      <c r="B47" s="848" t="str">
        <f>"Notes: "&amp;"EIA completed modeling and analysis for this report on " &amp;Dates!D2&amp;"."</f>
        <v>Notes: EIA completed modeling and analysis for this report on Thursday January 7, 2021.</v>
      </c>
      <c r="C47" s="779"/>
      <c r="D47" s="779"/>
      <c r="E47" s="779"/>
      <c r="F47" s="779"/>
      <c r="G47" s="779"/>
      <c r="H47" s="779"/>
      <c r="I47" s="779"/>
      <c r="J47" s="779"/>
      <c r="K47" s="779"/>
      <c r="L47" s="779"/>
      <c r="M47" s="779"/>
      <c r="N47" s="779"/>
      <c r="O47" s="779"/>
      <c r="P47" s="779"/>
      <c r="Q47" s="779"/>
    </row>
    <row r="48" spans="1:74" ht="12" customHeight="1" x14ac:dyDescent="0.3">
      <c r="A48" s="688"/>
      <c r="B48" s="772" t="s">
        <v>353</v>
      </c>
      <c r="C48" s="779"/>
      <c r="D48" s="779"/>
      <c r="E48" s="779"/>
      <c r="F48" s="779"/>
      <c r="G48" s="779"/>
      <c r="H48" s="779"/>
      <c r="I48" s="779"/>
      <c r="J48" s="779"/>
      <c r="K48" s="779"/>
      <c r="L48" s="779"/>
      <c r="M48" s="779"/>
      <c r="N48" s="779"/>
      <c r="O48" s="779"/>
      <c r="P48" s="779"/>
      <c r="Q48" s="779"/>
    </row>
    <row r="49" spans="1:17" ht="12" customHeight="1" x14ac:dyDescent="0.3">
      <c r="A49" s="688"/>
      <c r="B49" s="683" t="s">
        <v>1095</v>
      </c>
      <c r="C49" s="683"/>
      <c r="D49" s="683"/>
      <c r="E49" s="683"/>
      <c r="F49" s="683"/>
      <c r="G49" s="683"/>
      <c r="H49" s="683"/>
      <c r="I49" s="683"/>
      <c r="J49" s="683"/>
      <c r="K49" s="683"/>
      <c r="L49" s="683"/>
      <c r="M49" s="683"/>
      <c r="N49" s="683"/>
      <c r="O49" s="683"/>
      <c r="P49" s="683"/>
      <c r="Q49" s="683"/>
    </row>
    <row r="50" spans="1:17" ht="12" customHeight="1" x14ac:dyDescent="0.3">
      <c r="A50" s="688"/>
      <c r="B50" s="683" t="s">
        <v>1096</v>
      </c>
      <c r="C50" s="683"/>
      <c r="D50" s="683"/>
      <c r="E50" s="683"/>
      <c r="F50" s="683"/>
      <c r="G50" s="683"/>
      <c r="H50" s="683"/>
      <c r="I50" s="683"/>
      <c r="J50" s="683"/>
      <c r="K50" s="683"/>
      <c r="L50" s="683"/>
      <c r="M50" s="683"/>
      <c r="N50" s="683"/>
      <c r="O50" s="683"/>
      <c r="P50" s="683"/>
      <c r="Q50" s="683"/>
    </row>
    <row r="51" spans="1:17" ht="12" customHeight="1" x14ac:dyDescent="0.3">
      <c r="A51" s="688"/>
      <c r="B51" s="846" t="s">
        <v>1401</v>
      </c>
      <c r="C51" s="847"/>
      <c r="D51" s="847"/>
      <c r="E51" s="847"/>
      <c r="F51" s="847"/>
      <c r="G51" s="847"/>
      <c r="H51" s="847"/>
      <c r="I51" s="847"/>
      <c r="J51" s="847"/>
      <c r="K51" s="847"/>
      <c r="L51" s="847"/>
      <c r="M51" s="847"/>
      <c r="N51" s="847"/>
      <c r="O51" s="847"/>
      <c r="P51" s="847"/>
      <c r="Q51" s="847"/>
    </row>
    <row r="52" spans="1:17" ht="12" customHeight="1" x14ac:dyDescent="0.3">
      <c r="A52" s="688"/>
      <c r="B52" s="847"/>
      <c r="C52" s="847"/>
      <c r="D52" s="847"/>
      <c r="E52" s="847"/>
      <c r="F52" s="847"/>
      <c r="G52" s="847"/>
      <c r="H52" s="847"/>
      <c r="I52" s="847"/>
      <c r="J52" s="847"/>
      <c r="K52" s="847"/>
      <c r="L52" s="847"/>
      <c r="M52" s="847"/>
      <c r="N52" s="847"/>
      <c r="O52" s="847"/>
      <c r="P52" s="847"/>
      <c r="Q52" s="847"/>
    </row>
    <row r="53" spans="1:17" ht="12" customHeight="1" x14ac:dyDescent="0.3">
      <c r="A53" s="688"/>
      <c r="B53" s="683" t="s">
        <v>1097</v>
      </c>
      <c r="C53" s="683"/>
      <c r="D53" s="683"/>
      <c r="E53" s="683"/>
      <c r="F53" s="683"/>
      <c r="G53" s="683"/>
      <c r="H53" s="683"/>
      <c r="I53" s="683"/>
      <c r="J53" s="683"/>
      <c r="K53" s="683"/>
      <c r="L53" s="683"/>
      <c r="M53" s="683"/>
      <c r="N53" s="683"/>
      <c r="O53" s="683"/>
      <c r="P53" s="683"/>
      <c r="Q53" s="683"/>
    </row>
    <row r="54" spans="1:17" ht="12" customHeight="1" x14ac:dyDescent="0.3">
      <c r="A54" s="688"/>
      <c r="B54" s="683" t="s">
        <v>1098</v>
      </c>
      <c r="C54" s="683"/>
      <c r="D54" s="683"/>
      <c r="E54" s="683"/>
      <c r="F54" s="683"/>
      <c r="G54" s="683"/>
      <c r="H54" s="683"/>
      <c r="I54" s="683"/>
      <c r="J54" s="683"/>
      <c r="K54" s="683"/>
      <c r="L54" s="683"/>
      <c r="M54" s="683"/>
      <c r="N54" s="683"/>
      <c r="O54" s="683"/>
      <c r="P54" s="683"/>
      <c r="Q54" s="683"/>
    </row>
    <row r="55" spans="1:17" ht="12" customHeight="1" x14ac:dyDescent="0.3">
      <c r="A55" s="688"/>
      <c r="B55" s="683" t="s">
        <v>838</v>
      </c>
      <c r="C55" s="683"/>
      <c r="D55" s="683"/>
      <c r="E55" s="683"/>
      <c r="F55" s="683"/>
      <c r="G55" s="683"/>
      <c r="H55" s="683"/>
      <c r="I55" s="683"/>
      <c r="J55" s="683"/>
      <c r="K55" s="683"/>
      <c r="L55" s="683"/>
      <c r="M55" s="683"/>
      <c r="N55" s="683"/>
      <c r="O55" s="683"/>
      <c r="P55" s="683"/>
      <c r="Q55" s="683"/>
    </row>
    <row r="56" spans="1:17" ht="12" customHeight="1" x14ac:dyDescent="0.3">
      <c r="A56" s="688"/>
      <c r="B56" s="792" t="s">
        <v>1410</v>
      </c>
      <c r="C56" s="758"/>
      <c r="D56" s="758"/>
      <c r="E56" s="758"/>
      <c r="F56" s="758"/>
      <c r="G56" s="758"/>
      <c r="H56" s="758"/>
      <c r="I56" s="758"/>
      <c r="J56" s="758"/>
      <c r="K56" s="758"/>
      <c r="L56" s="758"/>
      <c r="M56" s="758"/>
      <c r="N56" s="758"/>
      <c r="O56" s="758"/>
      <c r="P56" s="758"/>
      <c r="Q56" s="758"/>
    </row>
  </sheetData>
  <mergeCells count="11">
    <mergeCell ref="B56:Q56"/>
    <mergeCell ref="B51:Q52"/>
    <mergeCell ref="B47:Q47"/>
    <mergeCell ref="B48:Q48"/>
    <mergeCell ref="A1:A2"/>
    <mergeCell ref="BK3:BV3"/>
    <mergeCell ref="C3:N3"/>
    <mergeCell ref="O3:Z3"/>
    <mergeCell ref="AA3:AL3"/>
    <mergeCell ref="AM3:AX3"/>
    <mergeCell ref="AY3:BJ3"/>
  </mergeCells>
  <hyperlinks>
    <hyperlink ref="A1:A2" location="Contents!A1" display="Table of Contents"/>
  </hyperlinks>
  <pageMargins left="0.7" right="0.7" top="0.75" bottom="0.75" header="0.3" footer="0.3"/>
  <pageSetup orientation="portrait" verticalDpi="599"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syncVertical="1" syncRef="C5" transitionEvaluation="1" transitionEntry="1" codeName="Sheet6">
    <pageSetUpPr fitToPage="1"/>
  </sheetPr>
  <dimension ref="A1:BV160"/>
  <sheetViews>
    <sheetView showGridLines="0" workbookViewId="0">
      <pane xSplit="2" ySplit="4" topLeftCell="C5" activePane="bottomRight" state="frozen"/>
      <selection activeCell="BF63" sqref="BF63"/>
      <selection pane="topRight" activeCell="BF63" sqref="BF63"/>
      <selection pane="bottomLeft" activeCell="BF63" sqref="BF63"/>
      <selection pane="bottomRight" activeCell="B2" sqref="B2"/>
    </sheetView>
  </sheetViews>
  <sheetFormatPr defaultColWidth="9.5546875" defaultRowHeight="10.199999999999999" x14ac:dyDescent="0.2"/>
  <cols>
    <col min="1" max="1" width="8.44140625" style="135" customWidth="1"/>
    <col min="2" max="2" width="42.5546875" style="135" customWidth="1"/>
    <col min="3" max="50" width="7.44140625" style="135" customWidth="1"/>
    <col min="51" max="55" width="7.44140625" style="337" customWidth="1"/>
    <col min="56" max="58" width="7.44140625" style="659" customWidth="1"/>
    <col min="59" max="62" width="7.44140625" style="337" customWidth="1"/>
    <col min="63" max="74" width="7.44140625" style="135" customWidth="1"/>
    <col min="75" max="16384" width="9.5546875" style="135"/>
  </cols>
  <sheetData>
    <row r="1" spans="1:74" ht="13.35" customHeight="1" x14ac:dyDescent="0.25">
      <c r="A1" s="782" t="s">
        <v>798</v>
      </c>
      <c r="B1" s="852" t="s">
        <v>1121</v>
      </c>
      <c r="C1" s="853"/>
      <c r="D1" s="853"/>
      <c r="E1" s="853"/>
      <c r="F1" s="853"/>
      <c r="G1" s="853"/>
      <c r="H1" s="853"/>
      <c r="I1" s="853"/>
      <c r="J1" s="853"/>
      <c r="K1" s="853"/>
      <c r="L1" s="853"/>
      <c r="M1" s="853"/>
      <c r="N1" s="853"/>
      <c r="O1" s="853"/>
      <c r="P1" s="853"/>
      <c r="Q1" s="853"/>
      <c r="R1" s="853"/>
      <c r="S1" s="853"/>
      <c r="T1" s="853"/>
      <c r="U1" s="853"/>
      <c r="V1" s="853"/>
      <c r="W1" s="853"/>
      <c r="X1" s="853"/>
      <c r="Y1" s="853"/>
      <c r="Z1" s="853"/>
      <c r="AA1" s="853"/>
      <c r="AB1" s="853"/>
      <c r="AC1" s="853"/>
      <c r="AD1" s="853"/>
      <c r="AE1" s="853"/>
      <c r="AF1" s="853"/>
      <c r="AG1" s="853"/>
      <c r="AH1" s="853"/>
      <c r="AI1" s="853"/>
      <c r="AJ1" s="853"/>
      <c r="AK1" s="853"/>
      <c r="AL1" s="853"/>
      <c r="AM1" s="252"/>
    </row>
    <row r="2" spans="1:74" s="47" customFormat="1" ht="13.2" x14ac:dyDescent="0.25">
      <c r="A2" s="783"/>
      <c r="B2" s="505" t="str">
        <f>"U.S. Energy Information Administration  |  Short-Term Energy Outlook  - "&amp;Dates!D1</f>
        <v>U.S. Energy Information Administration  |  Short-Term Energy Outlook  - January 2021</v>
      </c>
      <c r="C2" s="506"/>
      <c r="D2" s="506"/>
      <c r="E2" s="506"/>
      <c r="F2" s="506"/>
      <c r="G2" s="506"/>
      <c r="H2" s="506"/>
      <c r="I2" s="506"/>
      <c r="J2" s="506"/>
      <c r="K2" s="506"/>
      <c r="L2" s="506"/>
      <c r="M2" s="506"/>
      <c r="N2" s="506"/>
      <c r="O2" s="506"/>
      <c r="P2" s="506"/>
      <c r="Q2" s="506"/>
      <c r="R2" s="506"/>
      <c r="S2" s="506"/>
      <c r="T2" s="506"/>
      <c r="U2" s="506"/>
      <c r="V2" s="506"/>
      <c r="W2" s="506"/>
      <c r="X2" s="506"/>
      <c r="Y2" s="506"/>
      <c r="Z2" s="506"/>
      <c r="AA2" s="506"/>
      <c r="AB2" s="506"/>
      <c r="AC2" s="506"/>
      <c r="AD2" s="506"/>
      <c r="AE2" s="506"/>
      <c r="AF2" s="506"/>
      <c r="AG2" s="506"/>
      <c r="AH2" s="506"/>
      <c r="AI2" s="506"/>
      <c r="AJ2" s="506"/>
      <c r="AK2" s="506"/>
      <c r="AL2" s="506"/>
      <c r="AM2" s="283"/>
      <c r="AY2" s="378"/>
      <c r="AZ2" s="378"/>
      <c r="BA2" s="378"/>
      <c r="BB2" s="378"/>
      <c r="BC2" s="378"/>
      <c r="BD2" s="606"/>
      <c r="BE2" s="606"/>
      <c r="BF2" s="606"/>
      <c r="BG2" s="378"/>
      <c r="BH2" s="378"/>
      <c r="BI2" s="378"/>
      <c r="BJ2" s="378"/>
    </row>
    <row r="3" spans="1:74" s="12" customFormat="1" ht="13.2" x14ac:dyDescent="0.25">
      <c r="A3" s="14"/>
      <c r="B3" s="15"/>
      <c r="C3" s="785">
        <f>Dates!D3</f>
        <v>2017</v>
      </c>
      <c r="D3" s="776"/>
      <c r="E3" s="776"/>
      <c r="F3" s="776"/>
      <c r="G3" s="776"/>
      <c r="H3" s="776"/>
      <c r="I3" s="776"/>
      <c r="J3" s="776"/>
      <c r="K3" s="776"/>
      <c r="L3" s="776"/>
      <c r="M3" s="776"/>
      <c r="N3" s="777"/>
      <c r="O3" s="785">
        <f>C3+1</f>
        <v>2018</v>
      </c>
      <c r="P3" s="786"/>
      <c r="Q3" s="786"/>
      <c r="R3" s="786"/>
      <c r="S3" s="786"/>
      <c r="T3" s="786"/>
      <c r="U3" s="786"/>
      <c r="V3" s="786"/>
      <c r="W3" s="786"/>
      <c r="X3" s="776"/>
      <c r="Y3" s="776"/>
      <c r="Z3" s="777"/>
      <c r="AA3" s="773">
        <f>O3+1</f>
        <v>2019</v>
      </c>
      <c r="AB3" s="776"/>
      <c r="AC3" s="776"/>
      <c r="AD3" s="776"/>
      <c r="AE3" s="776"/>
      <c r="AF3" s="776"/>
      <c r="AG3" s="776"/>
      <c r="AH3" s="776"/>
      <c r="AI3" s="776"/>
      <c r="AJ3" s="776"/>
      <c r="AK3" s="776"/>
      <c r="AL3" s="777"/>
      <c r="AM3" s="773">
        <f>AA3+1</f>
        <v>2020</v>
      </c>
      <c r="AN3" s="776"/>
      <c r="AO3" s="776"/>
      <c r="AP3" s="776"/>
      <c r="AQ3" s="776"/>
      <c r="AR3" s="776"/>
      <c r="AS3" s="776"/>
      <c r="AT3" s="776"/>
      <c r="AU3" s="776"/>
      <c r="AV3" s="776"/>
      <c r="AW3" s="776"/>
      <c r="AX3" s="777"/>
      <c r="AY3" s="773">
        <f>AM3+1</f>
        <v>2021</v>
      </c>
      <c r="AZ3" s="774"/>
      <c r="BA3" s="774"/>
      <c r="BB3" s="774"/>
      <c r="BC3" s="774"/>
      <c r="BD3" s="774"/>
      <c r="BE3" s="774"/>
      <c r="BF3" s="774"/>
      <c r="BG3" s="774"/>
      <c r="BH3" s="774"/>
      <c r="BI3" s="774"/>
      <c r="BJ3" s="775"/>
      <c r="BK3" s="773">
        <f>AY3+1</f>
        <v>2022</v>
      </c>
      <c r="BL3" s="776"/>
      <c r="BM3" s="776"/>
      <c r="BN3" s="776"/>
      <c r="BO3" s="776"/>
      <c r="BP3" s="776"/>
      <c r="BQ3" s="776"/>
      <c r="BR3" s="776"/>
      <c r="BS3" s="776"/>
      <c r="BT3" s="776"/>
      <c r="BU3" s="776"/>
      <c r="BV3" s="777"/>
    </row>
    <row r="4" spans="1:74" s="12" customFormat="1" x14ac:dyDescent="0.2">
      <c r="A4" s="16"/>
      <c r="B4" s="17"/>
      <c r="C4" s="18" t="s">
        <v>473</v>
      </c>
      <c r="D4" s="18" t="s">
        <v>474</v>
      </c>
      <c r="E4" s="18" t="s">
        <v>475</v>
      </c>
      <c r="F4" s="18" t="s">
        <v>476</v>
      </c>
      <c r="G4" s="18" t="s">
        <v>477</v>
      </c>
      <c r="H4" s="18" t="s">
        <v>478</v>
      </c>
      <c r="I4" s="18" t="s">
        <v>479</v>
      </c>
      <c r="J4" s="18" t="s">
        <v>480</v>
      </c>
      <c r="K4" s="18" t="s">
        <v>481</v>
      </c>
      <c r="L4" s="18" t="s">
        <v>482</v>
      </c>
      <c r="M4" s="18" t="s">
        <v>483</v>
      </c>
      <c r="N4" s="18" t="s">
        <v>484</v>
      </c>
      <c r="O4" s="18" t="s">
        <v>473</v>
      </c>
      <c r="P4" s="18" t="s">
        <v>474</v>
      </c>
      <c r="Q4" s="18" t="s">
        <v>475</v>
      </c>
      <c r="R4" s="18" t="s">
        <v>476</v>
      </c>
      <c r="S4" s="18" t="s">
        <v>477</v>
      </c>
      <c r="T4" s="18" t="s">
        <v>478</v>
      </c>
      <c r="U4" s="18" t="s">
        <v>479</v>
      </c>
      <c r="V4" s="18" t="s">
        <v>480</v>
      </c>
      <c r="W4" s="18" t="s">
        <v>481</v>
      </c>
      <c r="X4" s="18" t="s">
        <v>482</v>
      </c>
      <c r="Y4" s="18" t="s">
        <v>483</v>
      </c>
      <c r="Z4" s="18" t="s">
        <v>484</v>
      </c>
      <c r="AA4" s="18" t="s">
        <v>473</v>
      </c>
      <c r="AB4" s="18" t="s">
        <v>474</v>
      </c>
      <c r="AC4" s="18" t="s">
        <v>475</v>
      </c>
      <c r="AD4" s="18" t="s">
        <v>476</v>
      </c>
      <c r="AE4" s="18" t="s">
        <v>477</v>
      </c>
      <c r="AF4" s="18" t="s">
        <v>478</v>
      </c>
      <c r="AG4" s="18" t="s">
        <v>479</v>
      </c>
      <c r="AH4" s="18" t="s">
        <v>480</v>
      </c>
      <c r="AI4" s="18" t="s">
        <v>481</v>
      </c>
      <c r="AJ4" s="18" t="s">
        <v>482</v>
      </c>
      <c r="AK4" s="18" t="s">
        <v>483</v>
      </c>
      <c r="AL4" s="18" t="s">
        <v>484</v>
      </c>
      <c r="AM4" s="18" t="s">
        <v>473</v>
      </c>
      <c r="AN4" s="18" t="s">
        <v>474</v>
      </c>
      <c r="AO4" s="18" t="s">
        <v>475</v>
      </c>
      <c r="AP4" s="18" t="s">
        <v>476</v>
      </c>
      <c r="AQ4" s="18" t="s">
        <v>477</v>
      </c>
      <c r="AR4" s="18" t="s">
        <v>478</v>
      </c>
      <c r="AS4" s="18" t="s">
        <v>479</v>
      </c>
      <c r="AT4" s="18" t="s">
        <v>480</v>
      </c>
      <c r="AU4" s="18" t="s">
        <v>481</v>
      </c>
      <c r="AV4" s="18" t="s">
        <v>482</v>
      </c>
      <c r="AW4" s="18" t="s">
        <v>483</v>
      </c>
      <c r="AX4" s="18" t="s">
        <v>484</v>
      </c>
      <c r="AY4" s="18" t="s">
        <v>473</v>
      </c>
      <c r="AZ4" s="18" t="s">
        <v>474</v>
      </c>
      <c r="BA4" s="18" t="s">
        <v>475</v>
      </c>
      <c r="BB4" s="18" t="s">
        <v>476</v>
      </c>
      <c r="BC4" s="18" t="s">
        <v>477</v>
      </c>
      <c r="BD4" s="18" t="s">
        <v>478</v>
      </c>
      <c r="BE4" s="18" t="s">
        <v>479</v>
      </c>
      <c r="BF4" s="18" t="s">
        <v>480</v>
      </c>
      <c r="BG4" s="18" t="s">
        <v>481</v>
      </c>
      <c r="BH4" s="18" t="s">
        <v>482</v>
      </c>
      <c r="BI4" s="18" t="s">
        <v>483</v>
      </c>
      <c r="BJ4" s="18" t="s">
        <v>484</v>
      </c>
      <c r="BK4" s="18" t="s">
        <v>473</v>
      </c>
      <c r="BL4" s="18" t="s">
        <v>474</v>
      </c>
      <c r="BM4" s="18" t="s">
        <v>475</v>
      </c>
      <c r="BN4" s="18" t="s">
        <v>476</v>
      </c>
      <c r="BO4" s="18" t="s">
        <v>477</v>
      </c>
      <c r="BP4" s="18" t="s">
        <v>478</v>
      </c>
      <c r="BQ4" s="18" t="s">
        <v>479</v>
      </c>
      <c r="BR4" s="18" t="s">
        <v>480</v>
      </c>
      <c r="BS4" s="18" t="s">
        <v>481</v>
      </c>
      <c r="BT4" s="18" t="s">
        <v>482</v>
      </c>
      <c r="BU4" s="18" t="s">
        <v>483</v>
      </c>
      <c r="BV4" s="18" t="s">
        <v>484</v>
      </c>
    </row>
    <row r="5" spans="1:74" ht="11.1" customHeight="1" x14ac:dyDescent="0.2">
      <c r="A5" s="140"/>
      <c r="B5" s="136" t="s">
        <v>794</v>
      </c>
      <c r="C5" s="137"/>
      <c r="D5" s="137"/>
      <c r="E5" s="137"/>
      <c r="F5" s="137"/>
      <c r="G5" s="137"/>
      <c r="H5" s="137"/>
      <c r="I5" s="137"/>
      <c r="J5" s="137"/>
      <c r="K5" s="137"/>
      <c r="L5" s="137"/>
      <c r="M5" s="137"/>
      <c r="N5" s="137"/>
      <c r="O5" s="137"/>
      <c r="P5" s="137"/>
      <c r="Q5" s="137"/>
      <c r="R5" s="137"/>
      <c r="S5" s="137"/>
      <c r="T5" s="137"/>
      <c r="U5" s="137"/>
      <c r="V5" s="137"/>
      <c r="W5" s="137"/>
      <c r="X5" s="137"/>
      <c r="Y5" s="137"/>
      <c r="Z5" s="137"/>
      <c r="AA5" s="137"/>
      <c r="AB5" s="137"/>
      <c r="AC5" s="137"/>
      <c r="AD5" s="137"/>
      <c r="AE5" s="137"/>
      <c r="AF5" s="137"/>
      <c r="AG5" s="137"/>
      <c r="AH5" s="137"/>
      <c r="AI5" s="137"/>
      <c r="AJ5" s="137"/>
      <c r="AK5" s="137"/>
      <c r="AL5" s="137"/>
      <c r="AM5" s="137"/>
      <c r="AN5" s="137"/>
      <c r="AO5" s="137"/>
      <c r="AP5" s="137"/>
      <c r="AQ5" s="137"/>
      <c r="AR5" s="137"/>
      <c r="AS5" s="137"/>
      <c r="AT5" s="137"/>
      <c r="AU5" s="137"/>
      <c r="AV5" s="137"/>
      <c r="AW5" s="137"/>
      <c r="AX5" s="137"/>
      <c r="AY5" s="388"/>
      <c r="AZ5" s="388"/>
      <c r="BA5" s="388"/>
      <c r="BB5" s="388"/>
      <c r="BC5" s="388"/>
      <c r="BD5" s="660"/>
      <c r="BE5" s="660"/>
      <c r="BF5" s="660"/>
      <c r="BG5" s="660"/>
      <c r="BH5" s="660"/>
      <c r="BI5" s="660"/>
      <c r="BJ5" s="388"/>
      <c r="BK5" s="388"/>
      <c r="BL5" s="388"/>
      <c r="BM5" s="388"/>
      <c r="BN5" s="388"/>
      <c r="BO5" s="388"/>
      <c r="BP5" s="388"/>
      <c r="BQ5" s="388"/>
      <c r="BR5" s="388"/>
      <c r="BS5" s="388"/>
      <c r="BT5" s="388"/>
      <c r="BU5" s="388"/>
      <c r="BV5" s="388"/>
    </row>
    <row r="6" spans="1:74" ht="11.1" customHeight="1" x14ac:dyDescent="0.2">
      <c r="A6" s="140"/>
      <c r="B6" s="36" t="s">
        <v>558</v>
      </c>
      <c r="C6" s="138"/>
      <c r="D6" s="138"/>
      <c r="E6" s="138"/>
      <c r="F6" s="138"/>
      <c r="G6" s="138"/>
      <c r="H6" s="138"/>
      <c r="I6" s="138"/>
      <c r="J6" s="138"/>
      <c r="K6" s="138"/>
      <c r="L6" s="138"/>
      <c r="M6" s="138"/>
      <c r="N6" s="138"/>
      <c r="O6" s="138"/>
      <c r="P6" s="138"/>
      <c r="Q6" s="138"/>
      <c r="R6" s="138"/>
      <c r="S6" s="138"/>
      <c r="T6" s="138"/>
      <c r="U6" s="138"/>
      <c r="V6" s="138"/>
      <c r="W6" s="138"/>
      <c r="X6" s="138"/>
      <c r="Y6" s="138"/>
      <c r="Z6" s="138"/>
      <c r="AA6" s="138"/>
      <c r="AB6" s="138"/>
      <c r="AC6" s="138"/>
      <c r="AD6" s="138"/>
      <c r="AE6" s="138"/>
      <c r="AF6" s="138"/>
      <c r="AG6" s="138"/>
      <c r="AH6" s="138"/>
      <c r="AI6" s="138"/>
      <c r="AJ6" s="138"/>
      <c r="AK6" s="138"/>
      <c r="AL6" s="138"/>
      <c r="AM6" s="138"/>
      <c r="AN6" s="138"/>
      <c r="AO6" s="138"/>
      <c r="AP6" s="138"/>
      <c r="AQ6" s="138"/>
      <c r="AR6" s="138"/>
      <c r="AS6" s="138"/>
      <c r="AT6" s="138"/>
      <c r="AU6" s="138"/>
      <c r="AV6" s="138"/>
      <c r="AW6" s="138"/>
      <c r="AX6" s="138"/>
      <c r="AY6" s="389"/>
      <c r="AZ6" s="389"/>
      <c r="BA6" s="389"/>
      <c r="BB6" s="389"/>
      <c r="BC6" s="389"/>
      <c r="BD6" s="389"/>
      <c r="BE6" s="389"/>
      <c r="BF6" s="389"/>
      <c r="BG6" s="389"/>
      <c r="BH6" s="389"/>
      <c r="BI6" s="389"/>
      <c r="BJ6" s="389"/>
      <c r="BK6" s="389"/>
      <c r="BL6" s="389"/>
      <c r="BM6" s="389"/>
      <c r="BN6" s="389"/>
      <c r="BO6" s="389"/>
      <c r="BP6" s="389"/>
      <c r="BQ6" s="389"/>
      <c r="BR6" s="389"/>
      <c r="BS6" s="389"/>
      <c r="BT6" s="389"/>
      <c r="BU6" s="389"/>
      <c r="BV6" s="389"/>
    </row>
    <row r="7" spans="1:74" ht="11.1" customHeight="1" x14ac:dyDescent="0.2">
      <c r="A7" s="140" t="s">
        <v>559</v>
      </c>
      <c r="B7" s="39" t="s">
        <v>1117</v>
      </c>
      <c r="C7" s="232">
        <v>17947.202259000002</v>
      </c>
      <c r="D7" s="232">
        <v>17978.201481</v>
      </c>
      <c r="E7" s="232">
        <v>18006.493258999999</v>
      </c>
      <c r="F7" s="232">
        <v>18020.344556</v>
      </c>
      <c r="G7" s="232">
        <v>18052.021221999999</v>
      </c>
      <c r="H7" s="232">
        <v>18089.790222</v>
      </c>
      <c r="I7" s="232">
        <v>18135.521036999999</v>
      </c>
      <c r="J7" s="232">
        <v>18184.072593000001</v>
      </c>
      <c r="K7" s="232">
        <v>18237.31437</v>
      </c>
      <c r="L7" s="232">
        <v>18301.906666999999</v>
      </c>
      <c r="M7" s="232">
        <v>18359.533667</v>
      </c>
      <c r="N7" s="232">
        <v>18416.855667</v>
      </c>
      <c r="O7" s="232">
        <v>18480.451333000001</v>
      </c>
      <c r="P7" s="232">
        <v>18532.229332999999</v>
      </c>
      <c r="Q7" s="232">
        <v>18578.768333</v>
      </c>
      <c r="R7" s="232">
        <v>18616.924185</v>
      </c>
      <c r="S7" s="232">
        <v>18655.343295999999</v>
      </c>
      <c r="T7" s="232">
        <v>18690.881518999999</v>
      </c>
      <c r="U7" s="232">
        <v>18725.090852000001</v>
      </c>
      <c r="V7" s="232">
        <v>18753.703296</v>
      </c>
      <c r="W7" s="232">
        <v>18778.270852000001</v>
      </c>
      <c r="X7" s="232">
        <v>18782.310556</v>
      </c>
      <c r="Y7" s="232">
        <v>18811.150556000001</v>
      </c>
      <c r="Z7" s="232">
        <v>18848.307889</v>
      </c>
      <c r="AA7" s="232">
        <v>18914.675593</v>
      </c>
      <c r="AB7" s="232">
        <v>18952.797815000002</v>
      </c>
      <c r="AC7" s="232">
        <v>18983.567593</v>
      </c>
      <c r="AD7" s="232">
        <v>18989.641962999998</v>
      </c>
      <c r="AE7" s="232">
        <v>19018.714074</v>
      </c>
      <c r="AF7" s="232">
        <v>19053.440963000001</v>
      </c>
      <c r="AG7" s="232">
        <v>19102.685296</v>
      </c>
      <c r="AH7" s="232">
        <v>19142.074741</v>
      </c>
      <c r="AI7" s="232">
        <v>19180.471963</v>
      </c>
      <c r="AJ7" s="232">
        <v>19269.194888999999</v>
      </c>
      <c r="AK7" s="232">
        <v>19267.119222000001</v>
      </c>
      <c r="AL7" s="232">
        <v>19225.562889000001</v>
      </c>
      <c r="AM7" s="232">
        <v>19308.955518999999</v>
      </c>
      <c r="AN7" s="232">
        <v>19065.11563</v>
      </c>
      <c r="AO7" s="232">
        <v>18658.472851999999</v>
      </c>
      <c r="AP7" s="232">
        <v>17429.093407</v>
      </c>
      <c r="AQ7" s="232">
        <v>17191.795184999999</v>
      </c>
      <c r="AR7" s="232">
        <v>17286.644407</v>
      </c>
      <c r="AS7" s="232">
        <v>17713.641073999999</v>
      </c>
      <c r="AT7" s="232">
        <v>18472.785185000001</v>
      </c>
      <c r="AU7" s="232">
        <v>19564.076741000001</v>
      </c>
      <c r="AV7" s="232">
        <v>18765.067593</v>
      </c>
      <c r="AW7" s="232">
        <v>18834.425147999998</v>
      </c>
      <c r="AX7" s="232">
        <v>18890.927259</v>
      </c>
      <c r="AY7" s="313">
        <v>18921.490000000002</v>
      </c>
      <c r="AZ7" s="313">
        <v>18962.09</v>
      </c>
      <c r="BA7" s="313">
        <v>18999.66</v>
      </c>
      <c r="BB7" s="313">
        <v>19011.86</v>
      </c>
      <c r="BC7" s="313">
        <v>19060.080000000002</v>
      </c>
      <c r="BD7" s="313">
        <v>19122.009999999998</v>
      </c>
      <c r="BE7" s="313">
        <v>19220.55</v>
      </c>
      <c r="BF7" s="313">
        <v>19292.7</v>
      </c>
      <c r="BG7" s="313">
        <v>19361.37</v>
      </c>
      <c r="BH7" s="313">
        <v>19419.88</v>
      </c>
      <c r="BI7" s="313">
        <v>19486.62</v>
      </c>
      <c r="BJ7" s="313">
        <v>19554.89</v>
      </c>
      <c r="BK7" s="313">
        <v>19631.91</v>
      </c>
      <c r="BL7" s="313">
        <v>19697.86</v>
      </c>
      <c r="BM7" s="313">
        <v>19759.939999999999</v>
      </c>
      <c r="BN7" s="313">
        <v>19816.88</v>
      </c>
      <c r="BO7" s="313">
        <v>19872.21</v>
      </c>
      <c r="BP7" s="313">
        <v>19924.63</v>
      </c>
      <c r="BQ7" s="313">
        <v>19973.580000000002</v>
      </c>
      <c r="BR7" s="313">
        <v>20020.64</v>
      </c>
      <c r="BS7" s="313">
        <v>20065.23</v>
      </c>
      <c r="BT7" s="313">
        <v>20102.38</v>
      </c>
      <c r="BU7" s="313">
        <v>20145.77</v>
      </c>
      <c r="BV7" s="313">
        <v>20190.419999999998</v>
      </c>
    </row>
    <row r="8" spans="1:74" ht="11.1" customHeight="1" x14ac:dyDescent="0.2">
      <c r="A8" s="140"/>
      <c r="B8" s="36" t="s">
        <v>820</v>
      </c>
      <c r="C8" s="232"/>
      <c r="D8" s="232"/>
      <c r="E8" s="232"/>
      <c r="F8" s="232"/>
      <c r="G8" s="232"/>
      <c r="H8" s="232"/>
      <c r="I8" s="232"/>
      <c r="J8" s="232"/>
      <c r="K8" s="232"/>
      <c r="L8" s="232"/>
      <c r="M8" s="232"/>
      <c r="N8" s="232"/>
      <c r="O8" s="232"/>
      <c r="P8" s="232"/>
      <c r="Q8" s="232"/>
      <c r="R8" s="232"/>
      <c r="S8" s="232"/>
      <c r="T8" s="232"/>
      <c r="U8" s="232"/>
      <c r="V8" s="232"/>
      <c r="W8" s="232"/>
      <c r="X8" s="232"/>
      <c r="Y8" s="232"/>
      <c r="Z8" s="232"/>
      <c r="AA8" s="232"/>
      <c r="AB8" s="232"/>
      <c r="AC8" s="232"/>
      <c r="AD8" s="232"/>
      <c r="AE8" s="232"/>
      <c r="AF8" s="232"/>
      <c r="AG8" s="232"/>
      <c r="AH8" s="232"/>
      <c r="AI8" s="232"/>
      <c r="AJ8" s="232"/>
      <c r="AK8" s="232"/>
      <c r="AL8" s="232"/>
      <c r="AM8" s="232"/>
      <c r="AN8" s="232"/>
      <c r="AO8" s="232"/>
      <c r="AP8" s="232"/>
      <c r="AQ8" s="232"/>
      <c r="AR8" s="232"/>
      <c r="AS8" s="232"/>
      <c r="AT8" s="232"/>
      <c r="AU8" s="232"/>
      <c r="AV8" s="232"/>
      <c r="AW8" s="232"/>
      <c r="AX8" s="232"/>
      <c r="AY8" s="313"/>
      <c r="AZ8" s="313"/>
      <c r="BA8" s="313"/>
      <c r="BB8" s="313"/>
      <c r="BC8" s="313"/>
      <c r="BD8" s="313"/>
      <c r="BE8" s="313"/>
      <c r="BF8" s="313"/>
      <c r="BG8" s="313"/>
      <c r="BH8" s="313"/>
      <c r="BI8" s="313"/>
      <c r="BJ8" s="313"/>
      <c r="BK8" s="313"/>
      <c r="BL8" s="313"/>
      <c r="BM8" s="313"/>
      <c r="BN8" s="313"/>
      <c r="BO8" s="313"/>
      <c r="BP8" s="313"/>
      <c r="BQ8" s="313"/>
      <c r="BR8" s="313"/>
      <c r="BS8" s="313"/>
      <c r="BT8" s="313"/>
      <c r="BU8" s="313"/>
      <c r="BV8" s="313"/>
    </row>
    <row r="9" spans="1:74" ht="11.1" customHeight="1" x14ac:dyDescent="0.2">
      <c r="A9" s="140" t="s">
        <v>821</v>
      </c>
      <c r="B9" s="39" t="s">
        <v>1117</v>
      </c>
      <c r="C9" s="232">
        <v>12451.3</v>
      </c>
      <c r="D9" s="232">
        <v>12456.4</v>
      </c>
      <c r="E9" s="232">
        <v>12524</v>
      </c>
      <c r="F9" s="232">
        <v>12519.5</v>
      </c>
      <c r="G9" s="232">
        <v>12523.9</v>
      </c>
      <c r="H9" s="232">
        <v>12555.9</v>
      </c>
      <c r="I9" s="232">
        <v>12574.6</v>
      </c>
      <c r="J9" s="232">
        <v>12585</v>
      </c>
      <c r="K9" s="232">
        <v>12654</v>
      </c>
      <c r="L9" s="232">
        <v>12668.5</v>
      </c>
      <c r="M9" s="232">
        <v>12730.1</v>
      </c>
      <c r="N9" s="232">
        <v>12802.6</v>
      </c>
      <c r="O9" s="232">
        <v>12784.9</v>
      </c>
      <c r="P9" s="232">
        <v>12777.1</v>
      </c>
      <c r="Q9" s="232">
        <v>12832.3</v>
      </c>
      <c r="R9" s="232">
        <v>12864.5</v>
      </c>
      <c r="S9" s="232">
        <v>12908.2</v>
      </c>
      <c r="T9" s="232">
        <v>12921.6</v>
      </c>
      <c r="U9" s="232">
        <v>12962.7</v>
      </c>
      <c r="V9" s="232">
        <v>13002.1</v>
      </c>
      <c r="W9" s="232">
        <v>12984.2</v>
      </c>
      <c r="X9" s="232">
        <v>13044.3</v>
      </c>
      <c r="Y9" s="232">
        <v>13086.4</v>
      </c>
      <c r="Z9" s="232">
        <v>12969.4</v>
      </c>
      <c r="AA9" s="232">
        <v>13065</v>
      </c>
      <c r="AB9" s="232">
        <v>13060.9</v>
      </c>
      <c r="AC9" s="232">
        <v>13153.6</v>
      </c>
      <c r="AD9" s="232">
        <v>13177.5</v>
      </c>
      <c r="AE9" s="232">
        <v>13209.6</v>
      </c>
      <c r="AF9" s="232">
        <v>13251.3</v>
      </c>
      <c r="AG9" s="232">
        <v>13279</v>
      </c>
      <c r="AH9" s="232">
        <v>13305.5</v>
      </c>
      <c r="AI9" s="232">
        <v>13319.5</v>
      </c>
      <c r="AJ9" s="232">
        <v>13344.3</v>
      </c>
      <c r="AK9" s="232">
        <v>13356.2</v>
      </c>
      <c r="AL9" s="232">
        <v>13360.6</v>
      </c>
      <c r="AM9" s="232">
        <v>13416.7</v>
      </c>
      <c r="AN9" s="232">
        <v>13402.4</v>
      </c>
      <c r="AO9" s="232">
        <v>12536.1</v>
      </c>
      <c r="AP9" s="232">
        <v>10999.3</v>
      </c>
      <c r="AQ9" s="232">
        <v>11936.7</v>
      </c>
      <c r="AR9" s="232">
        <v>12644.7</v>
      </c>
      <c r="AS9" s="232">
        <v>12792.8</v>
      </c>
      <c r="AT9" s="232">
        <v>12909.3</v>
      </c>
      <c r="AU9" s="232">
        <v>13045.5</v>
      </c>
      <c r="AV9" s="232">
        <v>13108.9</v>
      </c>
      <c r="AW9" s="232">
        <v>13114.905704000001</v>
      </c>
      <c r="AX9" s="232">
        <v>13148.850480999999</v>
      </c>
      <c r="AY9" s="313">
        <v>13137.46</v>
      </c>
      <c r="AZ9" s="313">
        <v>13163.2</v>
      </c>
      <c r="BA9" s="313">
        <v>13196.07</v>
      </c>
      <c r="BB9" s="313">
        <v>13235.03</v>
      </c>
      <c r="BC9" s="313">
        <v>13282.97</v>
      </c>
      <c r="BD9" s="313">
        <v>13338.86</v>
      </c>
      <c r="BE9" s="313">
        <v>13419.28</v>
      </c>
      <c r="BF9" s="313">
        <v>13478.59</v>
      </c>
      <c r="BG9" s="313">
        <v>13533.37</v>
      </c>
      <c r="BH9" s="313">
        <v>13580.65</v>
      </c>
      <c r="BI9" s="313">
        <v>13628.63</v>
      </c>
      <c r="BJ9" s="313">
        <v>13674.32</v>
      </c>
      <c r="BK9" s="313">
        <v>13719.33</v>
      </c>
      <c r="BL9" s="313">
        <v>13759.25</v>
      </c>
      <c r="BM9" s="313">
        <v>13795.68</v>
      </c>
      <c r="BN9" s="313">
        <v>13826.72</v>
      </c>
      <c r="BO9" s="313">
        <v>13857.6</v>
      </c>
      <c r="BP9" s="313">
        <v>13886.44</v>
      </c>
      <c r="BQ9" s="313">
        <v>13910.26</v>
      </c>
      <c r="BR9" s="313">
        <v>13937.2</v>
      </c>
      <c r="BS9" s="313">
        <v>13964.32</v>
      </c>
      <c r="BT9" s="313">
        <v>13990.89</v>
      </c>
      <c r="BU9" s="313">
        <v>14018.86</v>
      </c>
      <c r="BV9" s="313">
        <v>14047.52</v>
      </c>
    </row>
    <row r="10" spans="1:74" ht="11.1" customHeight="1" x14ac:dyDescent="0.2">
      <c r="A10" s="140"/>
      <c r="B10" s="715" t="s">
        <v>1122</v>
      </c>
      <c r="C10" s="234"/>
      <c r="D10" s="234"/>
      <c r="E10" s="234"/>
      <c r="F10" s="234"/>
      <c r="G10" s="234"/>
      <c r="H10" s="234"/>
      <c r="I10" s="234"/>
      <c r="J10" s="234"/>
      <c r="K10" s="234"/>
      <c r="L10" s="234"/>
      <c r="M10" s="234"/>
      <c r="N10" s="234"/>
      <c r="O10" s="234"/>
      <c r="P10" s="234"/>
      <c r="Q10" s="234"/>
      <c r="R10" s="234"/>
      <c r="S10" s="234"/>
      <c r="T10" s="234"/>
      <c r="U10" s="234"/>
      <c r="V10" s="234"/>
      <c r="W10" s="234"/>
      <c r="X10" s="234"/>
      <c r="Y10" s="234"/>
      <c r="Z10" s="234"/>
      <c r="AA10" s="234"/>
      <c r="AB10" s="234"/>
      <c r="AC10" s="234"/>
      <c r="AD10" s="234"/>
      <c r="AE10" s="234"/>
      <c r="AF10" s="234"/>
      <c r="AG10" s="234"/>
      <c r="AH10" s="234"/>
      <c r="AI10" s="234"/>
      <c r="AJ10" s="234"/>
      <c r="AK10" s="234"/>
      <c r="AL10" s="234"/>
      <c r="AM10" s="234"/>
      <c r="AN10" s="234"/>
      <c r="AO10" s="234"/>
      <c r="AP10" s="234"/>
      <c r="AQ10" s="234"/>
      <c r="AR10" s="234"/>
      <c r="AS10" s="234"/>
      <c r="AT10" s="234"/>
      <c r="AU10" s="234"/>
      <c r="AV10" s="234"/>
      <c r="AW10" s="234"/>
      <c r="AX10" s="234"/>
      <c r="AY10" s="332"/>
      <c r="AZ10" s="332"/>
      <c r="BA10" s="332"/>
      <c r="BB10" s="332"/>
      <c r="BC10" s="332"/>
      <c r="BD10" s="332"/>
      <c r="BE10" s="332"/>
      <c r="BF10" s="332"/>
      <c r="BG10" s="332"/>
      <c r="BH10" s="332"/>
      <c r="BI10" s="332"/>
      <c r="BJ10" s="332"/>
      <c r="BK10" s="332"/>
      <c r="BL10" s="332"/>
      <c r="BM10" s="332"/>
      <c r="BN10" s="332"/>
      <c r="BO10" s="332"/>
      <c r="BP10" s="332"/>
      <c r="BQ10" s="332"/>
      <c r="BR10" s="332"/>
      <c r="BS10" s="332"/>
      <c r="BT10" s="332"/>
      <c r="BU10" s="332"/>
      <c r="BV10" s="332"/>
    </row>
    <row r="11" spans="1:74" ht="11.1" customHeight="1" x14ac:dyDescent="0.2">
      <c r="A11" s="140" t="s">
        <v>573</v>
      </c>
      <c r="B11" s="39" t="s">
        <v>1117</v>
      </c>
      <c r="C11" s="232">
        <v>3103.8484815000002</v>
      </c>
      <c r="D11" s="232">
        <v>3117.0457037000001</v>
      </c>
      <c r="E11" s="232">
        <v>3125.6808148</v>
      </c>
      <c r="F11" s="232">
        <v>3124.088037</v>
      </c>
      <c r="G11" s="232">
        <v>3127.8482592999999</v>
      </c>
      <c r="H11" s="232">
        <v>3131.2957037000001</v>
      </c>
      <c r="I11" s="232">
        <v>3124.7250370000002</v>
      </c>
      <c r="J11" s="232">
        <v>3134.8259259000001</v>
      </c>
      <c r="K11" s="232">
        <v>3151.8930369999998</v>
      </c>
      <c r="L11" s="232">
        <v>3186.1254815000002</v>
      </c>
      <c r="M11" s="232">
        <v>3209.4757036999999</v>
      </c>
      <c r="N11" s="232">
        <v>3232.1428148</v>
      </c>
      <c r="O11" s="232">
        <v>3257.7475555999999</v>
      </c>
      <c r="P11" s="232">
        <v>3276.3328888999999</v>
      </c>
      <c r="Q11" s="232">
        <v>3291.5195555999999</v>
      </c>
      <c r="R11" s="232">
        <v>3303.0551111</v>
      </c>
      <c r="S11" s="232">
        <v>3311.6337778000002</v>
      </c>
      <c r="T11" s="232">
        <v>3317.0031110999998</v>
      </c>
      <c r="U11" s="232">
        <v>3312.6361480999999</v>
      </c>
      <c r="V11" s="232">
        <v>3316.4820370000002</v>
      </c>
      <c r="W11" s="232">
        <v>3322.0138148000001</v>
      </c>
      <c r="X11" s="232">
        <v>3331.1977037000001</v>
      </c>
      <c r="Y11" s="232">
        <v>3338.6265926000001</v>
      </c>
      <c r="Z11" s="232">
        <v>3346.2667037000001</v>
      </c>
      <c r="AA11" s="232">
        <v>3358.4325555999999</v>
      </c>
      <c r="AB11" s="232">
        <v>3363.2592221999998</v>
      </c>
      <c r="AC11" s="232">
        <v>3365.0612222</v>
      </c>
      <c r="AD11" s="232">
        <v>3356.2450740999998</v>
      </c>
      <c r="AE11" s="232">
        <v>3357.6928518999998</v>
      </c>
      <c r="AF11" s="232">
        <v>3361.8110741</v>
      </c>
      <c r="AG11" s="232">
        <v>3373.9579629999998</v>
      </c>
      <c r="AH11" s="232">
        <v>3379.3984074</v>
      </c>
      <c r="AI11" s="232">
        <v>3383.4906295999999</v>
      </c>
      <c r="AJ11" s="232">
        <v>3387.4008518999999</v>
      </c>
      <c r="AK11" s="232">
        <v>3387.9219629999998</v>
      </c>
      <c r="AL11" s="232">
        <v>3386.2201851999998</v>
      </c>
      <c r="AM11" s="232">
        <v>3418.9324074000001</v>
      </c>
      <c r="AN11" s="232">
        <v>3385.3071851999998</v>
      </c>
      <c r="AO11" s="232">
        <v>3321.9814074000001</v>
      </c>
      <c r="AP11" s="232">
        <v>3116.5590741000001</v>
      </c>
      <c r="AQ11" s="232">
        <v>3078.1291851999999</v>
      </c>
      <c r="AR11" s="232">
        <v>3094.2957406999999</v>
      </c>
      <c r="AS11" s="232">
        <v>3165.0587406999998</v>
      </c>
      <c r="AT11" s="232">
        <v>3290.4181852000002</v>
      </c>
      <c r="AU11" s="232">
        <v>3470.3740741000001</v>
      </c>
      <c r="AV11" s="232">
        <v>3371.2415185</v>
      </c>
      <c r="AW11" s="232">
        <v>3393.2472963</v>
      </c>
      <c r="AX11" s="232">
        <v>3409.6691851999999</v>
      </c>
      <c r="AY11" s="313">
        <v>3418.2939999999999</v>
      </c>
      <c r="AZ11" s="313">
        <v>3425.2080000000001</v>
      </c>
      <c r="BA11" s="313">
        <v>3428.1979999999999</v>
      </c>
      <c r="BB11" s="313">
        <v>3419.0410000000002</v>
      </c>
      <c r="BC11" s="313">
        <v>3420.3519999999999</v>
      </c>
      <c r="BD11" s="313">
        <v>3423.9070000000002</v>
      </c>
      <c r="BE11" s="313">
        <v>3431.3890000000001</v>
      </c>
      <c r="BF11" s="313">
        <v>3438.1689999999999</v>
      </c>
      <c r="BG11" s="313">
        <v>3445.93</v>
      </c>
      <c r="BH11" s="313">
        <v>3455.2939999999999</v>
      </c>
      <c r="BI11" s="313">
        <v>3464.5520000000001</v>
      </c>
      <c r="BJ11" s="313">
        <v>3474.3249999999998</v>
      </c>
      <c r="BK11" s="313">
        <v>3484.9290000000001</v>
      </c>
      <c r="BL11" s="313">
        <v>3495.4960000000001</v>
      </c>
      <c r="BM11" s="313">
        <v>3506.3429999999998</v>
      </c>
      <c r="BN11" s="313">
        <v>3517.819</v>
      </c>
      <c r="BO11" s="313">
        <v>3528.9609999999998</v>
      </c>
      <c r="BP11" s="313">
        <v>3540.1179999999999</v>
      </c>
      <c r="BQ11" s="313">
        <v>3551.8139999999999</v>
      </c>
      <c r="BR11" s="313">
        <v>3562.6120000000001</v>
      </c>
      <c r="BS11" s="313">
        <v>3573.0349999999999</v>
      </c>
      <c r="BT11" s="313">
        <v>3581.9920000000002</v>
      </c>
      <c r="BU11" s="313">
        <v>3592.482</v>
      </c>
      <c r="BV11" s="313">
        <v>3603.4160000000002</v>
      </c>
    </row>
    <row r="12" spans="1:74" ht="11.1" customHeight="1" x14ac:dyDescent="0.2">
      <c r="A12" s="140"/>
      <c r="B12" s="141" t="s">
        <v>578</v>
      </c>
      <c r="C12" s="213"/>
      <c r="D12" s="213"/>
      <c r="E12" s="213"/>
      <c r="F12" s="213"/>
      <c r="G12" s="213"/>
      <c r="H12" s="213"/>
      <c r="I12" s="213"/>
      <c r="J12" s="213"/>
      <c r="K12" s="213"/>
      <c r="L12" s="213"/>
      <c r="M12" s="213"/>
      <c r="N12" s="213"/>
      <c r="O12" s="213"/>
      <c r="P12" s="213"/>
      <c r="Q12" s="213"/>
      <c r="R12" s="213"/>
      <c r="S12" s="213"/>
      <c r="T12" s="213"/>
      <c r="U12" s="213"/>
      <c r="V12" s="213"/>
      <c r="W12" s="213"/>
      <c r="X12" s="213"/>
      <c r="Y12" s="213"/>
      <c r="Z12" s="213"/>
      <c r="AA12" s="213"/>
      <c r="AB12" s="213"/>
      <c r="AC12" s="213"/>
      <c r="AD12" s="213"/>
      <c r="AE12" s="213"/>
      <c r="AF12" s="213"/>
      <c r="AG12" s="213"/>
      <c r="AH12" s="213"/>
      <c r="AI12" s="213"/>
      <c r="AJ12" s="213"/>
      <c r="AK12" s="213"/>
      <c r="AL12" s="213"/>
      <c r="AM12" s="213"/>
      <c r="AN12" s="213"/>
      <c r="AO12" s="213"/>
      <c r="AP12" s="213"/>
      <c r="AQ12" s="213"/>
      <c r="AR12" s="213"/>
      <c r="AS12" s="213"/>
      <c r="AT12" s="213"/>
      <c r="AU12" s="213"/>
      <c r="AV12" s="213"/>
      <c r="AW12" s="213"/>
      <c r="AX12" s="213"/>
      <c r="AY12" s="312"/>
      <c r="AZ12" s="312"/>
      <c r="BA12" s="312"/>
      <c r="BB12" s="312"/>
      <c r="BC12" s="312"/>
      <c r="BD12" s="312"/>
      <c r="BE12" s="312"/>
      <c r="BF12" s="312"/>
      <c r="BG12" s="312"/>
      <c r="BH12" s="312"/>
      <c r="BI12" s="312"/>
      <c r="BJ12" s="312"/>
      <c r="BK12" s="312"/>
      <c r="BL12" s="312"/>
      <c r="BM12" s="312"/>
      <c r="BN12" s="312"/>
      <c r="BO12" s="312"/>
      <c r="BP12" s="312"/>
      <c r="BQ12" s="312"/>
      <c r="BR12" s="312"/>
      <c r="BS12" s="312"/>
      <c r="BT12" s="312"/>
      <c r="BU12" s="312"/>
      <c r="BV12" s="312"/>
    </row>
    <row r="13" spans="1:74" ht="11.1" customHeight="1" x14ac:dyDescent="0.2">
      <c r="A13" s="140" t="s">
        <v>579</v>
      </c>
      <c r="B13" s="39" t="s">
        <v>1117</v>
      </c>
      <c r="C13" s="581">
        <v>-2.7667777777999998</v>
      </c>
      <c r="D13" s="581">
        <v>-15.235777777999999</v>
      </c>
      <c r="E13" s="581">
        <v>-18.756444444</v>
      </c>
      <c r="F13" s="581">
        <v>-5.0643333332999996</v>
      </c>
      <c r="G13" s="581">
        <v>3.1133333332999999</v>
      </c>
      <c r="H13" s="581">
        <v>14.041</v>
      </c>
      <c r="I13" s="581">
        <v>39.924888889000002</v>
      </c>
      <c r="J13" s="581">
        <v>47.197888888999998</v>
      </c>
      <c r="K13" s="581">
        <v>48.066222222</v>
      </c>
      <c r="L13" s="581">
        <v>29.145444443999999</v>
      </c>
      <c r="M13" s="581">
        <v>27.242777778000001</v>
      </c>
      <c r="N13" s="581">
        <v>28.973777777999999</v>
      </c>
      <c r="O13" s="581">
        <v>46.580518519000002</v>
      </c>
      <c r="P13" s="581">
        <v>46.397296296</v>
      </c>
      <c r="Q13" s="581">
        <v>40.666185185000003</v>
      </c>
      <c r="R13" s="581">
        <v>6.9531111111000001</v>
      </c>
      <c r="S13" s="581">
        <v>6.9517777778000003</v>
      </c>
      <c r="T13" s="581">
        <v>18.228111111</v>
      </c>
      <c r="U13" s="581">
        <v>63.037074074000003</v>
      </c>
      <c r="V13" s="581">
        <v>80.177518519000003</v>
      </c>
      <c r="W13" s="581">
        <v>91.904407406999994</v>
      </c>
      <c r="X13" s="581">
        <v>93.612259258999998</v>
      </c>
      <c r="Y13" s="581">
        <v>97.966148148000002</v>
      </c>
      <c r="Z13" s="581">
        <v>100.36059259</v>
      </c>
      <c r="AA13" s="581">
        <v>105.12566667</v>
      </c>
      <c r="AB13" s="581">
        <v>100.35366667</v>
      </c>
      <c r="AC13" s="581">
        <v>90.374666667</v>
      </c>
      <c r="AD13" s="581">
        <v>63.236518519000001</v>
      </c>
      <c r="AE13" s="581">
        <v>51.807629630000001</v>
      </c>
      <c r="AF13" s="581">
        <v>44.135851852000002</v>
      </c>
      <c r="AG13" s="581">
        <v>49.107111111000002</v>
      </c>
      <c r="AH13" s="581">
        <v>42.285111110999999</v>
      </c>
      <c r="AI13" s="581">
        <v>32.555777778</v>
      </c>
      <c r="AJ13" s="581">
        <v>18.652000000000001</v>
      </c>
      <c r="AK13" s="581">
        <v>4.0583333333000002</v>
      </c>
      <c r="AL13" s="581">
        <v>-12.492333332999999</v>
      </c>
      <c r="AM13" s="581">
        <v>-5.3551111111000003</v>
      </c>
      <c r="AN13" s="581">
        <v>-45.053444444</v>
      </c>
      <c r="AO13" s="581">
        <v>-105.94244444</v>
      </c>
      <c r="AP13" s="581">
        <v>-296.65070370000001</v>
      </c>
      <c r="AQ13" s="581">
        <v>-318.44959259000001</v>
      </c>
      <c r="AR13" s="581">
        <v>-279.96770370000002</v>
      </c>
      <c r="AS13" s="581">
        <v>-181.20503704000001</v>
      </c>
      <c r="AT13" s="581">
        <v>-22.161592593000002</v>
      </c>
      <c r="AU13" s="581">
        <v>197.16262963</v>
      </c>
      <c r="AV13" s="581">
        <v>23.328345926000001</v>
      </c>
      <c r="AW13" s="581">
        <v>34.221861480999998</v>
      </c>
      <c r="AX13" s="581">
        <v>44.032582593000001</v>
      </c>
      <c r="AY13" s="582">
        <v>54.702645556</v>
      </c>
      <c r="AZ13" s="582">
        <v>60.891175556</v>
      </c>
      <c r="BA13" s="582">
        <v>64.540308889000002</v>
      </c>
      <c r="BB13" s="582">
        <v>60.230282592999998</v>
      </c>
      <c r="BC13" s="582">
        <v>62.865444814999996</v>
      </c>
      <c r="BD13" s="582">
        <v>67.026032592999996</v>
      </c>
      <c r="BE13" s="582">
        <v>73.707605925999999</v>
      </c>
      <c r="BF13" s="582">
        <v>80.172374814999998</v>
      </c>
      <c r="BG13" s="582">
        <v>87.415899259</v>
      </c>
      <c r="BH13" s="582">
        <v>96.032140741000006</v>
      </c>
      <c r="BI13" s="582">
        <v>104.38770519000001</v>
      </c>
      <c r="BJ13" s="582">
        <v>113.07655407</v>
      </c>
      <c r="BK13" s="582">
        <v>125.24537778</v>
      </c>
      <c r="BL13" s="582">
        <v>132.24077778</v>
      </c>
      <c r="BM13" s="582">
        <v>137.20944444</v>
      </c>
      <c r="BN13" s="582">
        <v>138.57383704</v>
      </c>
      <c r="BO13" s="582">
        <v>140.67219259000001</v>
      </c>
      <c r="BP13" s="582">
        <v>141.92697036999999</v>
      </c>
      <c r="BQ13" s="582">
        <v>142.31538519</v>
      </c>
      <c r="BR13" s="582">
        <v>141.9000963</v>
      </c>
      <c r="BS13" s="582">
        <v>140.65831851999999</v>
      </c>
      <c r="BT13" s="582">
        <v>138.15508889</v>
      </c>
      <c r="BU13" s="582">
        <v>135.58655555999999</v>
      </c>
      <c r="BV13" s="582">
        <v>132.51775556000001</v>
      </c>
    </row>
    <row r="14" spans="1:74" ht="11.1" customHeight="1" x14ac:dyDescent="0.2">
      <c r="A14" s="140"/>
      <c r="B14" s="141" t="s">
        <v>921</v>
      </c>
      <c r="C14" s="208"/>
      <c r="D14" s="208"/>
      <c r="E14" s="208"/>
      <c r="F14" s="208"/>
      <c r="G14" s="208"/>
      <c r="H14" s="208"/>
      <c r="I14" s="208"/>
      <c r="J14" s="208"/>
      <c r="K14" s="208"/>
      <c r="L14" s="208"/>
      <c r="M14" s="208"/>
      <c r="N14" s="208"/>
      <c r="O14" s="208"/>
      <c r="P14" s="208"/>
      <c r="Q14" s="208"/>
      <c r="R14" s="208"/>
      <c r="S14" s="208"/>
      <c r="T14" s="208"/>
      <c r="U14" s="208"/>
      <c r="V14" s="208"/>
      <c r="W14" s="208"/>
      <c r="X14" s="208"/>
      <c r="Y14" s="208"/>
      <c r="Z14" s="208"/>
      <c r="AA14" s="208"/>
      <c r="AB14" s="208"/>
      <c r="AC14" s="208"/>
      <c r="AD14" s="208"/>
      <c r="AE14" s="208"/>
      <c r="AF14" s="208"/>
      <c r="AG14" s="208"/>
      <c r="AH14" s="208"/>
      <c r="AI14" s="208"/>
      <c r="AJ14" s="208"/>
      <c r="AK14" s="208"/>
      <c r="AL14" s="208"/>
      <c r="AM14" s="208"/>
      <c r="AN14" s="208"/>
      <c r="AO14" s="208"/>
      <c r="AP14" s="208"/>
      <c r="AQ14" s="208"/>
      <c r="AR14" s="208"/>
      <c r="AS14" s="208"/>
      <c r="AT14" s="208"/>
      <c r="AU14" s="208"/>
      <c r="AV14" s="208"/>
      <c r="AW14" s="208"/>
      <c r="AX14" s="208"/>
      <c r="AY14" s="333"/>
      <c r="AZ14" s="333"/>
      <c r="BA14" s="333"/>
      <c r="BB14" s="333"/>
      <c r="BC14" s="333"/>
      <c r="BD14" s="333"/>
      <c r="BE14" s="333"/>
      <c r="BF14" s="333"/>
      <c r="BG14" s="333"/>
      <c r="BH14" s="333"/>
      <c r="BI14" s="333"/>
      <c r="BJ14" s="333"/>
      <c r="BK14" s="333"/>
      <c r="BL14" s="333"/>
      <c r="BM14" s="333"/>
      <c r="BN14" s="333"/>
      <c r="BO14" s="333"/>
      <c r="BP14" s="333"/>
      <c r="BQ14" s="333"/>
      <c r="BR14" s="333"/>
      <c r="BS14" s="333"/>
      <c r="BT14" s="333"/>
      <c r="BU14" s="333"/>
      <c r="BV14" s="333"/>
    </row>
    <row r="15" spans="1:74" ht="11.1" customHeight="1" x14ac:dyDescent="0.2">
      <c r="A15" s="140" t="s">
        <v>923</v>
      </c>
      <c r="B15" s="39" t="s">
        <v>1117</v>
      </c>
      <c r="C15" s="232">
        <v>3155.0358888999999</v>
      </c>
      <c r="D15" s="232">
        <v>3156.4485556</v>
      </c>
      <c r="E15" s="232">
        <v>3159.1765556</v>
      </c>
      <c r="F15" s="232">
        <v>3166.5361852000001</v>
      </c>
      <c r="G15" s="232">
        <v>3169.4076295999998</v>
      </c>
      <c r="H15" s="232">
        <v>3171.1071852</v>
      </c>
      <c r="I15" s="232">
        <v>3167.0169258999999</v>
      </c>
      <c r="J15" s="232">
        <v>3169.8361481000002</v>
      </c>
      <c r="K15" s="232">
        <v>3174.9469259000002</v>
      </c>
      <c r="L15" s="232">
        <v>3186.9864444</v>
      </c>
      <c r="M15" s="232">
        <v>3193.2024443999999</v>
      </c>
      <c r="N15" s="232">
        <v>3198.2321111000001</v>
      </c>
      <c r="O15" s="232">
        <v>3198.8062593</v>
      </c>
      <c r="P15" s="232">
        <v>3203.9151480999999</v>
      </c>
      <c r="Q15" s="232">
        <v>3210.2895926000001</v>
      </c>
      <c r="R15" s="232">
        <v>3220.0235185000001</v>
      </c>
      <c r="S15" s="232">
        <v>3227.3586295999999</v>
      </c>
      <c r="T15" s="232">
        <v>3234.3888519000002</v>
      </c>
      <c r="U15" s="232">
        <v>3244.7722592999999</v>
      </c>
      <c r="V15" s="232">
        <v>3248.4491481</v>
      </c>
      <c r="W15" s="232">
        <v>3249.0775926000001</v>
      </c>
      <c r="X15" s="232">
        <v>3238.5746296000002</v>
      </c>
      <c r="Y15" s="232">
        <v>3239.1684074</v>
      </c>
      <c r="Z15" s="232">
        <v>3242.775963</v>
      </c>
      <c r="AA15" s="232">
        <v>3250.3993704</v>
      </c>
      <c r="AB15" s="232">
        <v>3259.2829259</v>
      </c>
      <c r="AC15" s="232">
        <v>3270.4287036999999</v>
      </c>
      <c r="AD15" s="232">
        <v>3290.2263333000001</v>
      </c>
      <c r="AE15" s="232">
        <v>3301.1043332999998</v>
      </c>
      <c r="AF15" s="232">
        <v>3309.4523333000002</v>
      </c>
      <c r="AG15" s="232">
        <v>3311.5575926000001</v>
      </c>
      <c r="AH15" s="232">
        <v>3317.6301481</v>
      </c>
      <c r="AI15" s="232">
        <v>3323.9572592999998</v>
      </c>
      <c r="AJ15" s="232">
        <v>3332.2632222000002</v>
      </c>
      <c r="AK15" s="232">
        <v>3337.8062221999999</v>
      </c>
      <c r="AL15" s="232">
        <v>3342.3105556</v>
      </c>
      <c r="AM15" s="232">
        <v>3342.8390370000002</v>
      </c>
      <c r="AN15" s="232">
        <v>3347.4689259000002</v>
      </c>
      <c r="AO15" s="232">
        <v>3353.2630370000002</v>
      </c>
      <c r="AP15" s="232">
        <v>3371.048037</v>
      </c>
      <c r="AQ15" s="232">
        <v>3371.0505926000001</v>
      </c>
      <c r="AR15" s="232">
        <v>3364.0973703999998</v>
      </c>
      <c r="AS15" s="232">
        <v>3350.1883704000002</v>
      </c>
      <c r="AT15" s="232">
        <v>3329.3235926000002</v>
      </c>
      <c r="AU15" s="232">
        <v>3301.5030369999999</v>
      </c>
      <c r="AV15" s="232">
        <v>3299.7054444</v>
      </c>
      <c r="AW15" s="232">
        <v>3293.7351110999998</v>
      </c>
      <c r="AX15" s="232">
        <v>3292.3724443999999</v>
      </c>
      <c r="AY15" s="313">
        <v>3302.1990000000001</v>
      </c>
      <c r="AZ15" s="313">
        <v>3305.116</v>
      </c>
      <c r="BA15" s="313">
        <v>3307.703</v>
      </c>
      <c r="BB15" s="313">
        <v>3309.3049999999998</v>
      </c>
      <c r="BC15" s="313">
        <v>3311.7269999999999</v>
      </c>
      <c r="BD15" s="313">
        <v>3314.3130000000001</v>
      </c>
      <c r="BE15" s="313">
        <v>3317.931</v>
      </c>
      <c r="BF15" s="313">
        <v>3320.1930000000002</v>
      </c>
      <c r="BG15" s="313">
        <v>3321.9690000000001</v>
      </c>
      <c r="BH15" s="313">
        <v>3322.4229999999998</v>
      </c>
      <c r="BI15" s="313">
        <v>3323.8510000000001</v>
      </c>
      <c r="BJ15" s="313">
        <v>3325.4180000000001</v>
      </c>
      <c r="BK15" s="313">
        <v>3327.6950000000002</v>
      </c>
      <c r="BL15" s="313">
        <v>3329.1120000000001</v>
      </c>
      <c r="BM15" s="313">
        <v>3330.241</v>
      </c>
      <c r="BN15" s="313">
        <v>3330.3339999999998</v>
      </c>
      <c r="BO15" s="313">
        <v>3331.4459999999999</v>
      </c>
      <c r="BP15" s="313">
        <v>3332.828</v>
      </c>
      <c r="BQ15" s="313">
        <v>3335.5639999999999</v>
      </c>
      <c r="BR15" s="313">
        <v>3336.6779999999999</v>
      </c>
      <c r="BS15" s="313">
        <v>3337.252</v>
      </c>
      <c r="BT15" s="313">
        <v>3336.4</v>
      </c>
      <c r="BU15" s="313">
        <v>3336.56</v>
      </c>
      <c r="BV15" s="313">
        <v>3336.846</v>
      </c>
    </row>
    <row r="16" spans="1:74" ht="11.1" customHeight="1" x14ac:dyDescent="0.2">
      <c r="A16" s="140"/>
      <c r="B16" s="141" t="s">
        <v>922</v>
      </c>
      <c r="C16" s="208"/>
      <c r="D16" s="208"/>
      <c r="E16" s="208"/>
      <c r="F16" s="208"/>
      <c r="G16" s="208"/>
      <c r="H16" s="208"/>
      <c r="I16" s="208"/>
      <c r="J16" s="208"/>
      <c r="K16" s="208"/>
      <c r="L16" s="208"/>
      <c r="M16" s="208"/>
      <c r="N16" s="208"/>
      <c r="O16" s="208"/>
      <c r="P16" s="208"/>
      <c r="Q16" s="208"/>
      <c r="R16" s="208"/>
      <c r="S16" s="208"/>
      <c r="T16" s="208"/>
      <c r="U16" s="208"/>
      <c r="V16" s="208"/>
      <c r="W16" s="208"/>
      <c r="X16" s="208"/>
      <c r="Y16" s="208"/>
      <c r="Z16" s="208"/>
      <c r="AA16" s="208"/>
      <c r="AB16" s="208"/>
      <c r="AC16" s="208"/>
      <c r="AD16" s="208"/>
      <c r="AE16" s="208"/>
      <c r="AF16" s="208"/>
      <c r="AG16" s="208"/>
      <c r="AH16" s="208"/>
      <c r="AI16" s="208"/>
      <c r="AJ16" s="208"/>
      <c r="AK16" s="208"/>
      <c r="AL16" s="208"/>
      <c r="AM16" s="208"/>
      <c r="AN16" s="208"/>
      <c r="AO16" s="208"/>
      <c r="AP16" s="208"/>
      <c r="AQ16" s="208"/>
      <c r="AR16" s="208"/>
      <c r="AS16" s="208"/>
      <c r="AT16" s="208"/>
      <c r="AU16" s="208"/>
      <c r="AV16" s="208"/>
      <c r="AW16" s="208"/>
      <c r="AX16" s="208"/>
      <c r="AY16" s="333"/>
      <c r="AZ16" s="333"/>
      <c r="BA16" s="333"/>
      <c r="BB16" s="333"/>
      <c r="BC16" s="333"/>
      <c r="BD16" s="333"/>
      <c r="BE16" s="333"/>
      <c r="BF16" s="333"/>
      <c r="BG16" s="333"/>
      <c r="BH16" s="333"/>
      <c r="BI16" s="333"/>
      <c r="BJ16" s="333"/>
      <c r="BK16" s="333"/>
      <c r="BL16" s="333"/>
      <c r="BM16" s="333"/>
      <c r="BN16" s="333"/>
      <c r="BO16" s="333"/>
      <c r="BP16" s="333"/>
      <c r="BQ16" s="333"/>
      <c r="BR16" s="333"/>
      <c r="BS16" s="333"/>
      <c r="BT16" s="333"/>
      <c r="BU16" s="333"/>
      <c r="BV16" s="333"/>
    </row>
    <row r="17" spans="1:74" ht="11.1" customHeight="1" x14ac:dyDescent="0.2">
      <c r="A17" s="140" t="s">
        <v>924</v>
      </c>
      <c r="B17" s="39" t="s">
        <v>1117</v>
      </c>
      <c r="C17" s="232">
        <v>2436.2324815000002</v>
      </c>
      <c r="D17" s="232">
        <v>2447.5840370000001</v>
      </c>
      <c r="E17" s="232">
        <v>2454.2404815</v>
      </c>
      <c r="F17" s="232">
        <v>2448.4342593000001</v>
      </c>
      <c r="G17" s="232">
        <v>2451.5261480999998</v>
      </c>
      <c r="H17" s="232">
        <v>2455.7485925999999</v>
      </c>
      <c r="I17" s="232">
        <v>2454.8731481</v>
      </c>
      <c r="J17" s="232">
        <v>2466.028037</v>
      </c>
      <c r="K17" s="232">
        <v>2482.9848148000001</v>
      </c>
      <c r="L17" s="232">
        <v>2521.0857037000001</v>
      </c>
      <c r="M17" s="232">
        <v>2538.1395926</v>
      </c>
      <c r="N17" s="232">
        <v>2549.4887036999999</v>
      </c>
      <c r="O17" s="232">
        <v>2548.2462221999999</v>
      </c>
      <c r="P17" s="232">
        <v>2553.3508889</v>
      </c>
      <c r="Q17" s="232">
        <v>2557.9158889</v>
      </c>
      <c r="R17" s="232">
        <v>2568.0917407000002</v>
      </c>
      <c r="S17" s="232">
        <v>2566.9645184999999</v>
      </c>
      <c r="T17" s="232">
        <v>2560.6847407</v>
      </c>
      <c r="U17" s="232">
        <v>2534.6587777999998</v>
      </c>
      <c r="V17" s="232">
        <v>2529.0191110999999</v>
      </c>
      <c r="W17" s="232">
        <v>2529.1721111000002</v>
      </c>
      <c r="X17" s="232">
        <v>2543.7614815000002</v>
      </c>
      <c r="Y17" s="232">
        <v>2549.0170370000001</v>
      </c>
      <c r="Z17" s="232">
        <v>2553.5824815000001</v>
      </c>
      <c r="AA17" s="232">
        <v>2562.5549999999998</v>
      </c>
      <c r="AB17" s="232">
        <v>2561.9173332999999</v>
      </c>
      <c r="AC17" s="232">
        <v>2556.7666666999999</v>
      </c>
      <c r="AD17" s="232">
        <v>2536.0292221999998</v>
      </c>
      <c r="AE17" s="232">
        <v>2530.1578889000002</v>
      </c>
      <c r="AF17" s="232">
        <v>2528.0788889</v>
      </c>
      <c r="AG17" s="232">
        <v>2532.4569630000001</v>
      </c>
      <c r="AH17" s="232">
        <v>2535.9640740999998</v>
      </c>
      <c r="AI17" s="232">
        <v>2541.2649630000001</v>
      </c>
      <c r="AJ17" s="232">
        <v>2563.2003703999999</v>
      </c>
      <c r="AK17" s="232">
        <v>2560.9582593</v>
      </c>
      <c r="AL17" s="232">
        <v>2549.3793704</v>
      </c>
      <c r="AM17" s="232">
        <v>2590.8198518999998</v>
      </c>
      <c r="AN17" s="232">
        <v>2513.8002962999999</v>
      </c>
      <c r="AO17" s="232">
        <v>2380.6768519000002</v>
      </c>
      <c r="AP17" s="232">
        <v>1996.6779630000001</v>
      </c>
      <c r="AQ17" s="232">
        <v>1897.4254074</v>
      </c>
      <c r="AR17" s="232">
        <v>1888.1476296000001</v>
      </c>
      <c r="AS17" s="232">
        <v>1968.8446296</v>
      </c>
      <c r="AT17" s="232">
        <v>2139.5164073999999</v>
      </c>
      <c r="AU17" s="232">
        <v>2400.1629630000002</v>
      </c>
      <c r="AV17" s="232">
        <v>2231.2994815000002</v>
      </c>
      <c r="AW17" s="232">
        <v>2259.5783704</v>
      </c>
      <c r="AX17" s="232">
        <v>2286.2871481000002</v>
      </c>
      <c r="AY17" s="313">
        <v>2311.7939999999999</v>
      </c>
      <c r="AZ17" s="313">
        <v>2335.0859999999998</v>
      </c>
      <c r="BA17" s="313">
        <v>2356.5320000000002</v>
      </c>
      <c r="BB17" s="313">
        <v>2373.1959999999999</v>
      </c>
      <c r="BC17" s="313">
        <v>2393.152</v>
      </c>
      <c r="BD17" s="313">
        <v>2413.462</v>
      </c>
      <c r="BE17" s="313">
        <v>2433.5509999999999</v>
      </c>
      <c r="BF17" s="313">
        <v>2455.0050000000001</v>
      </c>
      <c r="BG17" s="313">
        <v>2477.248</v>
      </c>
      <c r="BH17" s="313">
        <v>2501.75</v>
      </c>
      <c r="BI17" s="313">
        <v>2524.4670000000001</v>
      </c>
      <c r="BJ17" s="313">
        <v>2546.87</v>
      </c>
      <c r="BK17" s="313">
        <v>2569.114</v>
      </c>
      <c r="BL17" s="313">
        <v>2590.7719999999999</v>
      </c>
      <c r="BM17" s="313">
        <v>2611.9989999999998</v>
      </c>
      <c r="BN17" s="313">
        <v>2633.8029999999999</v>
      </c>
      <c r="BO17" s="313">
        <v>2653.413</v>
      </c>
      <c r="BP17" s="313">
        <v>2671.837</v>
      </c>
      <c r="BQ17" s="313">
        <v>2688.1239999999998</v>
      </c>
      <c r="BR17" s="313">
        <v>2704.8879999999999</v>
      </c>
      <c r="BS17" s="313">
        <v>2721.1779999999999</v>
      </c>
      <c r="BT17" s="313">
        <v>2737.018</v>
      </c>
      <c r="BU17" s="313">
        <v>2752.3429999999998</v>
      </c>
      <c r="BV17" s="313">
        <v>2767.1759999999999</v>
      </c>
    </row>
    <row r="18" spans="1:74" ht="11.1" customHeight="1" x14ac:dyDescent="0.2">
      <c r="A18" s="140"/>
      <c r="B18" s="141" t="s">
        <v>926</v>
      </c>
      <c r="C18" s="208"/>
      <c r="D18" s="208"/>
      <c r="E18" s="208"/>
      <c r="F18" s="208"/>
      <c r="G18" s="208"/>
      <c r="H18" s="208"/>
      <c r="I18" s="208"/>
      <c r="J18" s="208"/>
      <c r="K18" s="208"/>
      <c r="L18" s="208"/>
      <c r="M18" s="208"/>
      <c r="N18" s="208"/>
      <c r="O18" s="208"/>
      <c r="P18" s="208"/>
      <c r="Q18" s="208"/>
      <c r="R18" s="208"/>
      <c r="S18" s="208"/>
      <c r="T18" s="208"/>
      <c r="U18" s="208"/>
      <c r="V18" s="208"/>
      <c r="W18" s="208"/>
      <c r="X18" s="208"/>
      <c r="Y18" s="208"/>
      <c r="Z18" s="208"/>
      <c r="AA18" s="208"/>
      <c r="AB18" s="208"/>
      <c r="AC18" s="208"/>
      <c r="AD18" s="208"/>
      <c r="AE18" s="208"/>
      <c r="AF18" s="208"/>
      <c r="AG18" s="208"/>
      <c r="AH18" s="208"/>
      <c r="AI18" s="208"/>
      <c r="AJ18" s="208"/>
      <c r="AK18" s="208"/>
      <c r="AL18" s="208"/>
      <c r="AM18" s="208"/>
      <c r="AN18" s="208"/>
      <c r="AO18" s="208"/>
      <c r="AP18" s="208"/>
      <c r="AQ18" s="208"/>
      <c r="AR18" s="208"/>
      <c r="AS18" s="208"/>
      <c r="AT18" s="208"/>
      <c r="AU18" s="208"/>
      <c r="AV18" s="208"/>
      <c r="AW18" s="208"/>
      <c r="AX18" s="208"/>
      <c r="AY18" s="333"/>
      <c r="AZ18" s="333"/>
      <c r="BA18" s="333"/>
      <c r="BB18" s="333"/>
      <c r="BC18" s="333"/>
      <c r="BD18" s="333"/>
      <c r="BE18" s="333"/>
      <c r="BF18" s="333"/>
      <c r="BG18" s="333"/>
      <c r="BH18" s="333"/>
      <c r="BI18" s="333"/>
      <c r="BJ18" s="333"/>
      <c r="BK18" s="333"/>
      <c r="BL18" s="333"/>
      <c r="BM18" s="333"/>
      <c r="BN18" s="333"/>
      <c r="BO18" s="333"/>
      <c r="BP18" s="333"/>
      <c r="BQ18" s="333"/>
      <c r="BR18" s="333"/>
      <c r="BS18" s="333"/>
      <c r="BT18" s="333"/>
      <c r="BU18" s="333"/>
      <c r="BV18" s="333"/>
    </row>
    <row r="19" spans="1:74" ht="11.1" customHeight="1" x14ac:dyDescent="0.2">
      <c r="A19" s="576" t="s">
        <v>925</v>
      </c>
      <c r="B19" s="39" t="s">
        <v>1117</v>
      </c>
      <c r="C19" s="232">
        <v>3227.7975185</v>
      </c>
      <c r="D19" s="232">
        <v>3238.5519629999999</v>
      </c>
      <c r="E19" s="232">
        <v>3248.6885185000001</v>
      </c>
      <c r="F19" s="232">
        <v>3259.5251110999998</v>
      </c>
      <c r="G19" s="232">
        <v>3267.4374444</v>
      </c>
      <c r="H19" s="232">
        <v>3273.7434444</v>
      </c>
      <c r="I19" s="232">
        <v>3263.2488889000001</v>
      </c>
      <c r="J19" s="232">
        <v>3277.7378889000001</v>
      </c>
      <c r="K19" s="232">
        <v>3302.0162221999999</v>
      </c>
      <c r="L19" s="232">
        <v>3363.8452222000001</v>
      </c>
      <c r="M19" s="232">
        <v>3386.8812222000001</v>
      </c>
      <c r="N19" s="232">
        <v>3398.8855555999999</v>
      </c>
      <c r="O19" s="232">
        <v>3385.6890370000001</v>
      </c>
      <c r="P19" s="232">
        <v>3386.2569259000002</v>
      </c>
      <c r="Q19" s="232">
        <v>3386.4200369999999</v>
      </c>
      <c r="R19" s="232">
        <v>3375.7702221999998</v>
      </c>
      <c r="S19" s="232">
        <v>3382.9298889000002</v>
      </c>
      <c r="T19" s="232">
        <v>3397.4908888999998</v>
      </c>
      <c r="U19" s="232">
        <v>3433.9332221999998</v>
      </c>
      <c r="V19" s="232">
        <v>3452.4368889000002</v>
      </c>
      <c r="W19" s="232">
        <v>3467.4818888999998</v>
      </c>
      <c r="X19" s="232">
        <v>3482.3107407000002</v>
      </c>
      <c r="Y19" s="232">
        <v>3488.0065184999999</v>
      </c>
      <c r="Z19" s="232">
        <v>3487.8117407</v>
      </c>
      <c r="AA19" s="232">
        <v>3468.9361852000002</v>
      </c>
      <c r="AB19" s="232">
        <v>3466.5529630000001</v>
      </c>
      <c r="AC19" s="232">
        <v>3467.8718518999999</v>
      </c>
      <c r="AD19" s="232">
        <v>3479.4772963</v>
      </c>
      <c r="AE19" s="232">
        <v>3483.2620741000001</v>
      </c>
      <c r="AF19" s="232">
        <v>3485.8106296000001</v>
      </c>
      <c r="AG19" s="232">
        <v>3496.0512592999999</v>
      </c>
      <c r="AH19" s="232">
        <v>3489.4311481</v>
      </c>
      <c r="AI19" s="232">
        <v>3474.8785926</v>
      </c>
      <c r="AJ19" s="232">
        <v>3452.0047036999999</v>
      </c>
      <c r="AK19" s="232">
        <v>3421.8789259</v>
      </c>
      <c r="AL19" s="232">
        <v>3384.1123704000001</v>
      </c>
      <c r="AM19" s="232">
        <v>3394.3574815000002</v>
      </c>
      <c r="AN19" s="232">
        <v>3299.570037</v>
      </c>
      <c r="AO19" s="232">
        <v>3155.4024814999998</v>
      </c>
      <c r="AP19" s="232">
        <v>2738.3779258999998</v>
      </c>
      <c r="AQ19" s="232">
        <v>2663.0578148</v>
      </c>
      <c r="AR19" s="232">
        <v>2705.9652593000001</v>
      </c>
      <c r="AS19" s="232">
        <v>2867.1002592999998</v>
      </c>
      <c r="AT19" s="232">
        <v>3146.4628148000002</v>
      </c>
      <c r="AU19" s="232">
        <v>3544.0529259</v>
      </c>
      <c r="AV19" s="232">
        <v>3282.5704443999998</v>
      </c>
      <c r="AW19" s="232">
        <v>3319.1007777999998</v>
      </c>
      <c r="AX19" s="232">
        <v>3348.5397778000001</v>
      </c>
      <c r="AY19" s="313">
        <v>3358.1390000000001</v>
      </c>
      <c r="AZ19" s="313">
        <v>3382.9569999999999</v>
      </c>
      <c r="BA19" s="313">
        <v>3410.2440000000001</v>
      </c>
      <c r="BB19" s="313">
        <v>3446.5410000000002</v>
      </c>
      <c r="BC19" s="313">
        <v>3473.8629999999998</v>
      </c>
      <c r="BD19" s="313">
        <v>3498.7489999999998</v>
      </c>
      <c r="BE19" s="313">
        <v>3516.5549999999998</v>
      </c>
      <c r="BF19" s="313">
        <v>3540.0549999999998</v>
      </c>
      <c r="BG19" s="313">
        <v>3564.605</v>
      </c>
      <c r="BH19" s="313">
        <v>3596.788</v>
      </c>
      <c r="BI19" s="313">
        <v>3618.4989999999998</v>
      </c>
      <c r="BJ19" s="313">
        <v>3636.3220000000001</v>
      </c>
      <c r="BK19" s="313">
        <v>3647.9609999999998</v>
      </c>
      <c r="BL19" s="313">
        <v>3659.7289999999998</v>
      </c>
      <c r="BM19" s="313">
        <v>3669.3310000000001</v>
      </c>
      <c r="BN19" s="313">
        <v>3674.8490000000002</v>
      </c>
      <c r="BO19" s="313">
        <v>3681.5569999999998</v>
      </c>
      <c r="BP19" s="313">
        <v>3687.5360000000001</v>
      </c>
      <c r="BQ19" s="313">
        <v>3690.8119999999999</v>
      </c>
      <c r="BR19" s="313">
        <v>3696.8150000000001</v>
      </c>
      <c r="BS19" s="313">
        <v>3703.5709999999999</v>
      </c>
      <c r="BT19" s="313">
        <v>3713.5219999999999</v>
      </c>
      <c r="BU19" s="313">
        <v>3719.953</v>
      </c>
      <c r="BV19" s="313">
        <v>3725.3040000000001</v>
      </c>
    </row>
    <row r="20" spans="1:74" ht="11.1" customHeight="1" x14ac:dyDescent="0.2">
      <c r="A20" s="140"/>
      <c r="B20" s="36" t="s">
        <v>562</v>
      </c>
      <c r="C20" s="233"/>
      <c r="D20" s="233"/>
      <c r="E20" s="233"/>
      <c r="F20" s="233"/>
      <c r="G20" s="233"/>
      <c r="H20" s="233"/>
      <c r="I20" s="233"/>
      <c r="J20" s="233"/>
      <c r="K20" s="233"/>
      <c r="L20" s="233"/>
      <c r="M20" s="233"/>
      <c r="N20" s="233"/>
      <c r="O20" s="233"/>
      <c r="P20" s="233"/>
      <c r="Q20" s="233"/>
      <c r="R20" s="233"/>
      <c r="S20" s="233"/>
      <c r="T20" s="233"/>
      <c r="U20" s="233"/>
      <c r="V20" s="233"/>
      <c r="W20" s="233"/>
      <c r="X20" s="233"/>
      <c r="Y20" s="233"/>
      <c r="Z20" s="233"/>
      <c r="AA20" s="233"/>
      <c r="AB20" s="233"/>
      <c r="AC20" s="233"/>
      <c r="AD20" s="233"/>
      <c r="AE20" s="233"/>
      <c r="AF20" s="233"/>
      <c r="AG20" s="233"/>
      <c r="AH20" s="233"/>
      <c r="AI20" s="233"/>
      <c r="AJ20" s="233"/>
      <c r="AK20" s="233"/>
      <c r="AL20" s="233"/>
      <c r="AM20" s="233"/>
      <c r="AN20" s="233"/>
      <c r="AO20" s="233"/>
      <c r="AP20" s="233"/>
      <c r="AQ20" s="233"/>
      <c r="AR20" s="233"/>
      <c r="AS20" s="233"/>
      <c r="AT20" s="233"/>
      <c r="AU20" s="233"/>
      <c r="AV20" s="233"/>
      <c r="AW20" s="233"/>
      <c r="AX20" s="233"/>
      <c r="AY20" s="331"/>
      <c r="AZ20" s="331"/>
      <c r="BA20" s="331"/>
      <c r="BB20" s="331"/>
      <c r="BC20" s="331"/>
      <c r="BD20" s="331"/>
      <c r="BE20" s="331"/>
      <c r="BF20" s="331"/>
      <c r="BG20" s="331"/>
      <c r="BH20" s="331"/>
      <c r="BI20" s="331"/>
      <c r="BJ20" s="331"/>
      <c r="BK20" s="331"/>
      <c r="BL20" s="331"/>
      <c r="BM20" s="331"/>
      <c r="BN20" s="331"/>
      <c r="BO20" s="331"/>
      <c r="BP20" s="331"/>
      <c r="BQ20" s="331"/>
      <c r="BR20" s="331"/>
      <c r="BS20" s="331"/>
      <c r="BT20" s="331"/>
      <c r="BU20" s="331"/>
      <c r="BV20" s="331"/>
    </row>
    <row r="21" spans="1:74" ht="11.1" customHeight="1" x14ac:dyDescent="0.2">
      <c r="A21" s="140" t="s">
        <v>563</v>
      </c>
      <c r="B21" s="39" t="s">
        <v>1117</v>
      </c>
      <c r="C21" s="232">
        <v>13824.9</v>
      </c>
      <c r="D21" s="232">
        <v>13875.1</v>
      </c>
      <c r="E21" s="232">
        <v>13942.1</v>
      </c>
      <c r="F21" s="232">
        <v>13967</v>
      </c>
      <c r="G21" s="232">
        <v>14059.6</v>
      </c>
      <c r="H21" s="232">
        <v>14063.7</v>
      </c>
      <c r="I21" s="232">
        <v>14103.1</v>
      </c>
      <c r="J21" s="232">
        <v>14122.8</v>
      </c>
      <c r="K21" s="232">
        <v>14150.3</v>
      </c>
      <c r="L21" s="232">
        <v>14187.8</v>
      </c>
      <c r="M21" s="232">
        <v>14202.8</v>
      </c>
      <c r="N21" s="232">
        <v>14227</v>
      </c>
      <c r="O21" s="232">
        <v>14342.7</v>
      </c>
      <c r="P21" s="232">
        <v>14379.4</v>
      </c>
      <c r="Q21" s="232">
        <v>14437.8</v>
      </c>
      <c r="R21" s="232">
        <v>14471.5</v>
      </c>
      <c r="S21" s="232">
        <v>14512.2</v>
      </c>
      <c r="T21" s="232">
        <v>14557.1</v>
      </c>
      <c r="U21" s="232">
        <v>14609.9</v>
      </c>
      <c r="V21" s="232">
        <v>14649.7</v>
      </c>
      <c r="W21" s="232">
        <v>14638.2</v>
      </c>
      <c r="X21" s="232">
        <v>14670.6</v>
      </c>
      <c r="Y21" s="232">
        <v>14688.9</v>
      </c>
      <c r="Z21" s="232">
        <v>14837.3</v>
      </c>
      <c r="AA21" s="232">
        <v>14840.9</v>
      </c>
      <c r="AB21" s="232">
        <v>14864.1</v>
      </c>
      <c r="AC21" s="232">
        <v>14855.7</v>
      </c>
      <c r="AD21" s="232">
        <v>14817.2</v>
      </c>
      <c r="AE21" s="232">
        <v>14809.6</v>
      </c>
      <c r="AF21" s="232">
        <v>14826.8</v>
      </c>
      <c r="AG21" s="232">
        <v>14840.3</v>
      </c>
      <c r="AH21" s="232">
        <v>14912.4</v>
      </c>
      <c r="AI21" s="232">
        <v>14933.6</v>
      </c>
      <c r="AJ21" s="232">
        <v>14936.2</v>
      </c>
      <c r="AK21" s="232">
        <v>14997.2</v>
      </c>
      <c r="AL21" s="232">
        <v>14960.2</v>
      </c>
      <c r="AM21" s="232">
        <v>15070.2</v>
      </c>
      <c r="AN21" s="232">
        <v>15162.6</v>
      </c>
      <c r="AO21" s="232">
        <v>14949.3</v>
      </c>
      <c r="AP21" s="232">
        <v>17287.099999999999</v>
      </c>
      <c r="AQ21" s="232">
        <v>16453.5</v>
      </c>
      <c r="AR21" s="232">
        <v>16149.8</v>
      </c>
      <c r="AS21" s="232">
        <v>16240.2</v>
      </c>
      <c r="AT21" s="232">
        <v>15712</v>
      </c>
      <c r="AU21" s="232">
        <v>15803.6</v>
      </c>
      <c r="AV21" s="232">
        <v>15682.9</v>
      </c>
      <c r="AW21" s="232">
        <v>15434.204444000001</v>
      </c>
      <c r="AX21" s="232">
        <v>15427.529444</v>
      </c>
      <c r="AY21" s="313">
        <v>15653.83</v>
      </c>
      <c r="AZ21" s="313">
        <v>15674.06</v>
      </c>
      <c r="BA21" s="313">
        <v>15647.87</v>
      </c>
      <c r="BB21" s="313">
        <v>15490.83</v>
      </c>
      <c r="BC21" s="313">
        <v>15435.14</v>
      </c>
      <c r="BD21" s="313">
        <v>15396.36</v>
      </c>
      <c r="BE21" s="313">
        <v>15379.78</v>
      </c>
      <c r="BF21" s="313">
        <v>15370.87</v>
      </c>
      <c r="BG21" s="313">
        <v>15374.9</v>
      </c>
      <c r="BH21" s="313">
        <v>15401.06</v>
      </c>
      <c r="BI21" s="313">
        <v>15424.1</v>
      </c>
      <c r="BJ21" s="313">
        <v>15453.21</v>
      </c>
      <c r="BK21" s="313">
        <v>15501.87</v>
      </c>
      <c r="BL21" s="313">
        <v>15532.98</v>
      </c>
      <c r="BM21" s="313">
        <v>15560.03</v>
      </c>
      <c r="BN21" s="313">
        <v>15576.4</v>
      </c>
      <c r="BO21" s="313">
        <v>15600.31</v>
      </c>
      <c r="BP21" s="313">
        <v>15625.14</v>
      </c>
      <c r="BQ21" s="313">
        <v>15652.33</v>
      </c>
      <c r="BR21" s="313">
        <v>15677.9</v>
      </c>
      <c r="BS21" s="313">
        <v>15703.31</v>
      </c>
      <c r="BT21" s="313">
        <v>15722.01</v>
      </c>
      <c r="BU21" s="313">
        <v>15751.98</v>
      </c>
      <c r="BV21" s="313">
        <v>15786.67</v>
      </c>
    </row>
    <row r="22" spans="1:74" ht="11.1" customHeight="1" x14ac:dyDescent="0.2">
      <c r="A22" s="140"/>
      <c r="B22" s="139" t="s">
        <v>583</v>
      </c>
      <c r="C22" s="213"/>
      <c r="D22" s="213"/>
      <c r="E22" s="213"/>
      <c r="F22" s="213"/>
      <c r="G22" s="213"/>
      <c r="H22" s="213"/>
      <c r="I22" s="213"/>
      <c r="J22" s="213"/>
      <c r="K22" s="213"/>
      <c r="L22" s="213"/>
      <c r="M22" s="213"/>
      <c r="N22" s="213"/>
      <c r="O22" s="213"/>
      <c r="P22" s="213"/>
      <c r="Q22" s="213"/>
      <c r="R22" s="213"/>
      <c r="S22" s="213"/>
      <c r="T22" s="213"/>
      <c r="U22" s="213"/>
      <c r="V22" s="213"/>
      <c r="W22" s="213"/>
      <c r="X22" s="213"/>
      <c r="Y22" s="213"/>
      <c r="Z22" s="213"/>
      <c r="AA22" s="213"/>
      <c r="AB22" s="213"/>
      <c r="AC22" s="213"/>
      <c r="AD22" s="213"/>
      <c r="AE22" s="213"/>
      <c r="AF22" s="213"/>
      <c r="AG22" s="213"/>
      <c r="AH22" s="213"/>
      <c r="AI22" s="213"/>
      <c r="AJ22" s="213"/>
      <c r="AK22" s="213"/>
      <c r="AL22" s="213"/>
      <c r="AM22" s="213"/>
      <c r="AN22" s="213"/>
      <c r="AO22" s="213"/>
      <c r="AP22" s="213"/>
      <c r="AQ22" s="213"/>
      <c r="AR22" s="213"/>
      <c r="AS22" s="213"/>
      <c r="AT22" s="213"/>
      <c r="AU22" s="213"/>
      <c r="AV22" s="213"/>
      <c r="AW22" s="213"/>
      <c r="AX22" s="213"/>
      <c r="AY22" s="312"/>
      <c r="AZ22" s="312"/>
      <c r="BA22" s="312"/>
      <c r="BB22" s="312"/>
      <c r="BC22" s="312"/>
      <c r="BD22" s="312"/>
      <c r="BE22" s="312"/>
      <c r="BF22" s="312"/>
      <c r="BG22" s="312"/>
      <c r="BH22" s="312"/>
      <c r="BI22" s="312"/>
      <c r="BJ22" s="312"/>
      <c r="BK22" s="312"/>
      <c r="BL22" s="312"/>
      <c r="BM22" s="312"/>
      <c r="BN22" s="312"/>
      <c r="BO22" s="312"/>
      <c r="BP22" s="312"/>
      <c r="BQ22" s="312"/>
      <c r="BR22" s="312"/>
      <c r="BS22" s="312"/>
      <c r="BT22" s="312"/>
      <c r="BU22" s="312"/>
      <c r="BV22" s="312"/>
    </row>
    <row r="23" spans="1:74" ht="11.1" customHeight="1" x14ac:dyDescent="0.2">
      <c r="A23" s="140" t="s">
        <v>584</v>
      </c>
      <c r="B23" s="203" t="s">
        <v>462</v>
      </c>
      <c r="C23" s="250">
        <v>145.62700000000001</v>
      </c>
      <c r="D23" s="250">
        <v>145.815</v>
      </c>
      <c r="E23" s="250">
        <v>145.94399999999999</v>
      </c>
      <c r="F23" s="250">
        <v>146.14099999999999</v>
      </c>
      <c r="G23" s="250">
        <v>146.29599999999999</v>
      </c>
      <c r="H23" s="250">
        <v>146.512</v>
      </c>
      <c r="I23" s="250">
        <v>146.727</v>
      </c>
      <c r="J23" s="250">
        <v>146.911</v>
      </c>
      <c r="K23" s="250">
        <v>146.929</v>
      </c>
      <c r="L23" s="250">
        <v>147.196</v>
      </c>
      <c r="M23" s="250">
        <v>147.42099999999999</v>
      </c>
      <c r="N23" s="250">
        <v>147.55099999999999</v>
      </c>
      <c r="O23" s="250">
        <v>147.672</v>
      </c>
      <c r="P23" s="250">
        <v>148.078</v>
      </c>
      <c r="Q23" s="250">
        <v>148.25399999999999</v>
      </c>
      <c r="R23" s="250">
        <v>148.39099999999999</v>
      </c>
      <c r="S23" s="250">
        <v>148.66900000000001</v>
      </c>
      <c r="T23" s="250">
        <v>148.88800000000001</v>
      </c>
      <c r="U23" s="250">
        <v>149.024</v>
      </c>
      <c r="V23" s="250">
        <v>149.268</v>
      </c>
      <c r="W23" s="250">
        <v>149.34800000000001</v>
      </c>
      <c r="X23" s="250">
        <v>149.54900000000001</v>
      </c>
      <c r="Y23" s="250">
        <v>149.68299999999999</v>
      </c>
      <c r="Z23" s="250">
        <v>149.86500000000001</v>
      </c>
      <c r="AA23" s="250">
        <v>150.13399999999999</v>
      </c>
      <c r="AB23" s="250">
        <v>150.13499999999999</v>
      </c>
      <c r="AC23" s="250">
        <v>150.28200000000001</v>
      </c>
      <c r="AD23" s="250">
        <v>150.49199999999999</v>
      </c>
      <c r="AE23" s="250">
        <v>150.577</v>
      </c>
      <c r="AF23" s="250">
        <v>150.75899999999999</v>
      </c>
      <c r="AG23" s="250">
        <v>150.953</v>
      </c>
      <c r="AH23" s="250">
        <v>151.16</v>
      </c>
      <c r="AI23" s="250">
        <v>151.36799999999999</v>
      </c>
      <c r="AJ23" s="250">
        <v>151.553</v>
      </c>
      <c r="AK23" s="250">
        <v>151.81399999999999</v>
      </c>
      <c r="AL23" s="250">
        <v>151.99799999999999</v>
      </c>
      <c r="AM23" s="250">
        <v>152.21199999999999</v>
      </c>
      <c r="AN23" s="250">
        <v>152.46299999999999</v>
      </c>
      <c r="AO23" s="250">
        <v>151.09</v>
      </c>
      <c r="AP23" s="250">
        <v>130.303</v>
      </c>
      <c r="AQ23" s="250">
        <v>133.02799999999999</v>
      </c>
      <c r="AR23" s="250">
        <v>137.809</v>
      </c>
      <c r="AS23" s="250">
        <v>139.57</v>
      </c>
      <c r="AT23" s="250">
        <v>141.06299999999999</v>
      </c>
      <c r="AU23" s="250">
        <v>141.774</v>
      </c>
      <c r="AV23" s="250">
        <v>142.38399999999999</v>
      </c>
      <c r="AW23" s="250">
        <v>142.62899999999999</v>
      </c>
      <c r="AX23" s="250">
        <v>143.17943579999999</v>
      </c>
      <c r="AY23" s="325">
        <v>143.65360000000001</v>
      </c>
      <c r="AZ23" s="325">
        <v>144.10640000000001</v>
      </c>
      <c r="BA23" s="325">
        <v>144.52590000000001</v>
      </c>
      <c r="BB23" s="325">
        <v>144.7594</v>
      </c>
      <c r="BC23" s="325">
        <v>145.22739999999999</v>
      </c>
      <c r="BD23" s="325">
        <v>145.77699999999999</v>
      </c>
      <c r="BE23" s="325">
        <v>146.5692</v>
      </c>
      <c r="BF23" s="325">
        <v>147.16120000000001</v>
      </c>
      <c r="BG23" s="325">
        <v>147.71420000000001</v>
      </c>
      <c r="BH23" s="325">
        <v>148.19290000000001</v>
      </c>
      <c r="BI23" s="325">
        <v>148.69390000000001</v>
      </c>
      <c r="BJ23" s="325">
        <v>149.18199999999999</v>
      </c>
      <c r="BK23" s="325">
        <v>149.6995</v>
      </c>
      <c r="BL23" s="325">
        <v>150.13050000000001</v>
      </c>
      <c r="BM23" s="325">
        <v>150.517</v>
      </c>
      <c r="BN23" s="325">
        <v>150.84889999999999</v>
      </c>
      <c r="BO23" s="325">
        <v>151.15430000000001</v>
      </c>
      <c r="BP23" s="325">
        <v>151.42310000000001</v>
      </c>
      <c r="BQ23" s="325">
        <v>151.6439</v>
      </c>
      <c r="BR23" s="325">
        <v>151.84780000000001</v>
      </c>
      <c r="BS23" s="325">
        <v>152.02350000000001</v>
      </c>
      <c r="BT23" s="325">
        <v>152.12260000000001</v>
      </c>
      <c r="BU23" s="325">
        <v>152.2782</v>
      </c>
      <c r="BV23" s="325">
        <v>152.4418</v>
      </c>
    </row>
    <row r="24" spans="1:74" s="143" customFormat="1" ht="11.1" customHeight="1" x14ac:dyDescent="0.2">
      <c r="A24" s="140"/>
      <c r="B24" s="139" t="s">
        <v>822</v>
      </c>
      <c r="C24" s="250"/>
      <c r="D24" s="250"/>
      <c r="E24" s="250"/>
      <c r="F24" s="250"/>
      <c r="G24" s="250"/>
      <c r="H24" s="250"/>
      <c r="I24" s="250"/>
      <c r="J24" s="250"/>
      <c r="K24" s="250"/>
      <c r="L24" s="250"/>
      <c r="M24" s="250"/>
      <c r="N24" s="250"/>
      <c r="O24" s="250"/>
      <c r="P24" s="250"/>
      <c r="Q24" s="250"/>
      <c r="R24" s="250"/>
      <c r="S24" s="250"/>
      <c r="T24" s="250"/>
      <c r="U24" s="250"/>
      <c r="V24" s="250"/>
      <c r="W24" s="250"/>
      <c r="X24" s="250"/>
      <c r="Y24" s="250"/>
      <c r="Z24" s="250"/>
      <c r="AA24" s="250"/>
      <c r="AB24" s="250"/>
      <c r="AC24" s="250"/>
      <c r="AD24" s="250"/>
      <c r="AE24" s="250"/>
      <c r="AF24" s="250"/>
      <c r="AG24" s="250"/>
      <c r="AH24" s="250"/>
      <c r="AI24" s="250"/>
      <c r="AJ24" s="250"/>
      <c r="AK24" s="250"/>
      <c r="AL24" s="250"/>
      <c r="AM24" s="250"/>
      <c r="AN24" s="250"/>
      <c r="AO24" s="250"/>
      <c r="AP24" s="250"/>
      <c r="AQ24" s="250"/>
      <c r="AR24" s="250"/>
      <c r="AS24" s="250"/>
      <c r="AT24" s="250"/>
      <c r="AU24" s="250"/>
      <c r="AV24" s="250"/>
      <c r="AW24" s="250"/>
      <c r="AX24" s="250"/>
      <c r="AY24" s="325"/>
      <c r="AZ24" s="325"/>
      <c r="BA24" s="325"/>
      <c r="BB24" s="325"/>
      <c r="BC24" s="325"/>
      <c r="BD24" s="325"/>
      <c r="BE24" s="325"/>
      <c r="BF24" s="325"/>
      <c r="BG24" s="325"/>
      <c r="BH24" s="325"/>
      <c r="BI24" s="325"/>
      <c r="BJ24" s="325"/>
      <c r="BK24" s="325"/>
      <c r="BL24" s="325"/>
      <c r="BM24" s="325"/>
      <c r="BN24" s="325"/>
      <c r="BO24" s="325"/>
      <c r="BP24" s="325"/>
      <c r="BQ24" s="325"/>
      <c r="BR24" s="325"/>
      <c r="BS24" s="325"/>
      <c r="BT24" s="325"/>
      <c r="BU24" s="325"/>
      <c r="BV24" s="325"/>
    </row>
    <row r="25" spans="1:74" s="143" customFormat="1" ht="11.1" customHeight="1" x14ac:dyDescent="0.2">
      <c r="A25" s="140" t="s">
        <v>824</v>
      </c>
      <c r="B25" s="203" t="s">
        <v>823</v>
      </c>
      <c r="C25" s="250">
        <v>4.7</v>
      </c>
      <c r="D25" s="250">
        <v>4.5999999999999996</v>
      </c>
      <c r="E25" s="250">
        <v>4.4000000000000004</v>
      </c>
      <c r="F25" s="250">
        <v>4.4000000000000004</v>
      </c>
      <c r="G25" s="250">
        <v>4.4000000000000004</v>
      </c>
      <c r="H25" s="250">
        <v>4.3</v>
      </c>
      <c r="I25" s="250">
        <v>4.3</v>
      </c>
      <c r="J25" s="250">
        <v>4.4000000000000004</v>
      </c>
      <c r="K25" s="250">
        <v>4.2</v>
      </c>
      <c r="L25" s="250">
        <v>4.0999999999999996</v>
      </c>
      <c r="M25" s="250">
        <v>4.2</v>
      </c>
      <c r="N25" s="250">
        <v>4.0999999999999996</v>
      </c>
      <c r="O25" s="250">
        <v>4.0999999999999996</v>
      </c>
      <c r="P25" s="250">
        <v>4.0999999999999996</v>
      </c>
      <c r="Q25" s="250">
        <v>4</v>
      </c>
      <c r="R25" s="250">
        <v>4</v>
      </c>
      <c r="S25" s="250">
        <v>3.8</v>
      </c>
      <c r="T25" s="250">
        <v>4</v>
      </c>
      <c r="U25" s="250">
        <v>3.8</v>
      </c>
      <c r="V25" s="250">
        <v>3.8</v>
      </c>
      <c r="W25" s="250">
        <v>3.7</v>
      </c>
      <c r="X25" s="250">
        <v>3.8</v>
      </c>
      <c r="Y25" s="250">
        <v>3.7</v>
      </c>
      <c r="Z25" s="250">
        <v>3.9</v>
      </c>
      <c r="AA25" s="250">
        <v>4</v>
      </c>
      <c r="AB25" s="250">
        <v>3.8</v>
      </c>
      <c r="AC25" s="250">
        <v>3.8</v>
      </c>
      <c r="AD25" s="250">
        <v>3.6</v>
      </c>
      <c r="AE25" s="250">
        <v>3.6</v>
      </c>
      <c r="AF25" s="250">
        <v>3.7</v>
      </c>
      <c r="AG25" s="250">
        <v>3.7</v>
      </c>
      <c r="AH25" s="250">
        <v>3.7</v>
      </c>
      <c r="AI25" s="250">
        <v>3.5</v>
      </c>
      <c r="AJ25" s="250">
        <v>3.6</v>
      </c>
      <c r="AK25" s="250">
        <v>3.5</v>
      </c>
      <c r="AL25" s="250">
        <v>3.5</v>
      </c>
      <c r="AM25" s="250">
        <v>3.6</v>
      </c>
      <c r="AN25" s="250">
        <v>3.5</v>
      </c>
      <c r="AO25" s="250">
        <v>4.4000000000000004</v>
      </c>
      <c r="AP25" s="250">
        <v>14.7</v>
      </c>
      <c r="AQ25" s="250">
        <v>13.3</v>
      </c>
      <c r="AR25" s="250">
        <v>11.1</v>
      </c>
      <c r="AS25" s="250">
        <v>10.199999999999999</v>
      </c>
      <c r="AT25" s="250">
        <v>8.4</v>
      </c>
      <c r="AU25" s="250">
        <v>7.9</v>
      </c>
      <c r="AV25" s="250">
        <v>6.9</v>
      </c>
      <c r="AW25" s="250">
        <v>6.7</v>
      </c>
      <c r="AX25" s="250">
        <v>6.3881765448000003</v>
      </c>
      <c r="AY25" s="325">
        <v>6.4447219999999996</v>
      </c>
      <c r="AZ25" s="325">
        <v>6.3449419999999996</v>
      </c>
      <c r="BA25" s="325">
        <v>6.2829509999999997</v>
      </c>
      <c r="BB25" s="325">
        <v>6.3860349999999997</v>
      </c>
      <c r="BC25" s="325">
        <v>6.304157</v>
      </c>
      <c r="BD25" s="325">
        <v>6.1646049999999999</v>
      </c>
      <c r="BE25" s="325">
        <v>5.8652939999999996</v>
      </c>
      <c r="BF25" s="325">
        <v>5.6869550000000002</v>
      </c>
      <c r="BG25" s="325">
        <v>5.5275020000000001</v>
      </c>
      <c r="BH25" s="325">
        <v>5.4159949999999997</v>
      </c>
      <c r="BI25" s="325">
        <v>5.2725249999999999</v>
      </c>
      <c r="BJ25" s="325">
        <v>5.1261489999999998</v>
      </c>
      <c r="BK25" s="325">
        <v>4.9445350000000001</v>
      </c>
      <c r="BL25" s="325">
        <v>4.8165959999999997</v>
      </c>
      <c r="BM25" s="325">
        <v>4.71</v>
      </c>
      <c r="BN25" s="325">
        <v>4.6322390000000002</v>
      </c>
      <c r="BO25" s="325">
        <v>4.5627089999999999</v>
      </c>
      <c r="BP25" s="325">
        <v>4.5088999999999997</v>
      </c>
      <c r="BQ25" s="325">
        <v>4.4759969999999996</v>
      </c>
      <c r="BR25" s="325">
        <v>4.4497479999999996</v>
      </c>
      <c r="BS25" s="325">
        <v>4.4353350000000002</v>
      </c>
      <c r="BT25" s="325">
        <v>4.4602310000000003</v>
      </c>
      <c r="BU25" s="325">
        <v>4.4488849999999998</v>
      </c>
      <c r="BV25" s="325">
        <v>4.4287710000000002</v>
      </c>
    </row>
    <row r="26" spans="1:74" ht="11.1" customHeight="1" x14ac:dyDescent="0.2">
      <c r="A26" s="140"/>
      <c r="B26" s="139" t="s">
        <v>825</v>
      </c>
      <c r="C26" s="235"/>
      <c r="D26" s="235"/>
      <c r="E26" s="235"/>
      <c r="F26" s="235"/>
      <c r="G26" s="235"/>
      <c r="H26" s="235"/>
      <c r="I26" s="235"/>
      <c r="J26" s="235"/>
      <c r="K26" s="235"/>
      <c r="L26" s="235"/>
      <c r="M26" s="235"/>
      <c r="N26" s="235"/>
      <c r="O26" s="235"/>
      <c r="P26" s="235"/>
      <c r="Q26" s="235"/>
      <c r="R26" s="235"/>
      <c r="S26" s="235"/>
      <c r="T26" s="235"/>
      <c r="U26" s="235"/>
      <c r="V26" s="235"/>
      <c r="W26" s="235"/>
      <c r="X26" s="235"/>
      <c r="Y26" s="235"/>
      <c r="Z26" s="235"/>
      <c r="AA26" s="235"/>
      <c r="AB26" s="235"/>
      <c r="AC26" s="235"/>
      <c r="AD26" s="235"/>
      <c r="AE26" s="235"/>
      <c r="AF26" s="235"/>
      <c r="AG26" s="235"/>
      <c r="AH26" s="235"/>
      <c r="AI26" s="235"/>
      <c r="AJ26" s="235"/>
      <c r="AK26" s="235"/>
      <c r="AL26" s="235"/>
      <c r="AM26" s="235"/>
      <c r="AN26" s="235"/>
      <c r="AO26" s="235"/>
      <c r="AP26" s="235"/>
      <c r="AQ26" s="235"/>
      <c r="AR26" s="235"/>
      <c r="AS26" s="235"/>
      <c r="AT26" s="235"/>
      <c r="AU26" s="235"/>
      <c r="AV26" s="235"/>
      <c r="AW26" s="235"/>
      <c r="AX26" s="235"/>
      <c r="AY26" s="334"/>
      <c r="AZ26" s="334"/>
      <c r="BA26" s="334"/>
      <c r="BB26" s="334"/>
      <c r="BC26" s="334"/>
      <c r="BD26" s="334"/>
      <c r="BE26" s="334"/>
      <c r="BF26" s="334"/>
      <c r="BG26" s="334"/>
      <c r="BH26" s="334"/>
      <c r="BI26" s="334"/>
      <c r="BJ26" s="334"/>
      <c r="BK26" s="334"/>
      <c r="BL26" s="334"/>
      <c r="BM26" s="334"/>
      <c r="BN26" s="334"/>
      <c r="BO26" s="334"/>
      <c r="BP26" s="334"/>
      <c r="BQ26" s="334"/>
      <c r="BR26" s="334"/>
      <c r="BS26" s="334"/>
      <c r="BT26" s="334"/>
      <c r="BU26" s="334"/>
      <c r="BV26" s="334"/>
    </row>
    <row r="27" spans="1:74" ht="11.1" customHeight="1" x14ac:dyDescent="0.2">
      <c r="A27" s="140" t="s">
        <v>826</v>
      </c>
      <c r="B27" s="203" t="s">
        <v>827</v>
      </c>
      <c r="C27" s="452">
        <v>1.206</v>
      </c>
      <c r="D27" s="452">
        <v>1.282</v>
      </c>
      <c r="E27" s="452">
        <v>1.1859999999999999</v>
      </c>
      <c r="F27" s="452">
        <v>1.1499999999999999</v>
      </c>
      <c r="G27" s="452">
        <v>1.123</v>
      </c>
      <c r="H27" s="452">
        <v>1.2430000000000001</v>
      </c>
      <c r="I27" s="452">
        <v>1.2070000000000001</v>
      </c>
      <c r="J27" s="452">
        <v>1.163</v>
      </c>
      <c r="K27" s="452">
        <v>1.1739999999999999</v>
      </c>
      <c r="L27" s="452">
        <v>1.256</v>
      </c>
      <c r="M27" s="452">
        <v>1.3</v>
      </c>
      <c r="N27" s="452">
        <v>1.1990000000000001</v>
      </c>
      <c r="O27" s="452">
        <v>1.3140000000000001</v>
      </c>
      <c r="P27" s="452">
        <v>1.288</v>
      </c>
      <c r="Q27" s="452">
        <v>1.335</v>
      </c>
      <c r="R27" s="452">
        <v>1.2689999999999999</v>
      </c>
      <c r="S27" s="452">
        <v>1.3340000000000001</v>
      </c>
      <c r="T27" s="452">
        <v>1.19</v>
      </c>
      <c r="U27" s="452">
        <v>1.1950000000000001</v>
      </c>
      <c r="V27" s="452">
        <v>1.28</v>
      </c>
      <c r="W27" s="452">
        <v>1.246</v>
      </c>
      <c r="X27" s="452">
        <v>1.2070000000000001</v>
      </c>
      <c r="Y27" s="452">
        <v>1.204</v>
      </c>
      <c r="Z27" s="452">
        <v>1.117</v>
      </c>
      <c r="AA27" s="452">
        <v>1.272</v>
      </c>
      <c r="AB27" s="452">
        <v>1.137</v>
      </c>
      <c r="AC27" s="452">
        <v>1.2030000000000001</v>
      </c>
      <c r="AD27" s="452">
        <v>1.2669999999999999</v>
      </c>
      <c r="AE27" s="452">
        <v>1.268</v>
      </c>
      <c r="AF27" s="452">
        <v>1.2350000000000001</v>
      </c>
      <c r="AG27" s="452">
        <v>1.212</v>
      </c>
      <c r="AH27" s="452">
        <v>1.377</v>
      </c>
      <c r="AI27" s="452">
        <v>1.274</v>
      </c>
      <c r="AJ27" s="452">
        <v>1.34</v>
      </c>
      <c r="AK27" s="452">
        <v>1.371</v>
      </c>
      <c r="AL27" s="452">
        <v>1.587</v>
      </c>
      <c r="AM27" s="452">
        <v>1.617</v>
      </c>
      <c r="AN27" s="452">
        <v>1.5669999999999999</v>
      </c>
      <c r="AO27" s="452">
        <v>1.2689999999999999</v>
      </c>
      <c r="AP27" s="452">
        <v>0.93400000000000005</v>
      </c>
      <c r="AQ27" s="452">
        <v>1.038</v>
      </c>
      <c r="AR27" s="452">
        <v>1.2649999999999999</v>
      </c>
      <c r="AS27" s="452">
        <v>1.4870000000000001</v>
      </c>
      <c r="AT27" s="452">
        <v>1.373</v>
      </c>
      <c r="AU27" s="452">
        <v>1.4370000000000001</v>
      </c>
      <c r="AV27" s="452">
        <v>1.528</v>
      </c>
      <c r="AW27" s="452">
        <v>1.5469999999999999</v>
      </c>
      <c r="AX27" s="452">
        <v>1.4771193827</v>
      </c>
      <c r="AY27" s="453">
        <v>1.432196</v>
      </c>
      <c r="AZ27" s="453">
        <v>1.413894</v>
      </c>
      <c r="BA27" s="453">
        <v>1.3995899999999999</v>
      </c>
      <c r="BB27" s="453">
        <v>1.393791</v>
      </c>
      <c r="BC27" s="453">
        <v>1.3841049999999999</v>
      </c>
      <c r="BD27" s="453">
        <v>1.3750389999999999</v>
      </c>
      <c r="BE27" s="453">
        <v>1.366101</v>
      </c>
      <c r="BF27" s="453">
        <v>1.358641</v>
      </c>
      <c r="BG27" s="453">
        <v>1.3521669999999999</v>
      </c>
      <c r="BH27" s="453">
        <v>1.3481810000000001</v>
      </c>
      <c r="BI27" s="453">
        <v>1.342554</v>
      </c>
      <c r="BJ27" s="453">
        <v>1.3367869999999999</v>
      </c>
      <c r="BK27" s="453">
        <v>1.32965</v>
      </c>
      <c r="BL27" s="453">
        <v>1.324527</v>
      </c>
      <c r="BM27" s="453">
        <v>1.3201860000000001</v>
      </c>
      <c r="BN27" s="453">
        <v>1.3167740000000001</v>
      </c>
      <c r="BO27" s="453">
        <v>1.3138920000000001</v>
      </c>
      <c r="BP27" s="453">
        <v>1.3116840000000001</v>
      </c>
      <c r="BQ27" s="453">
        <v>1.3117780000000001</v>
      </c>
      <c r="BR27" s="453">
        <v>1.3097000000000001</v>
      </c>
      <c r="BS27" s="453">
        <v>1.307075</v>
      </c>
      <c r="BT27" s="453">
        <v>1.3024100000000001</v>
      </c>
      <c r="BU27" s="453">
        <v>1.2998149999999999</v>
      </c>
      <c r="BV27" s="453">
        <v>1.297795</v>
      </c>
    </row>
    <row r="28" spans="1:74" s="143" customFormat="1" ht="11.1" customHeight="1" x14ac:dyDescent="0.2">
      <c r="A28" s="142"/>
      <c r="B28" s="203"/>
      <c r="C28" s="250"/>
      <c r="D28" s="250"/>
      <c r="E28" s="250"/>
      <c r="F28" s="250"/>
      <c r="G28" s="250"/>
      <c r="H28" s="250"/>
      <c r="I28" s="250"/>
      <c r="J28" s="250"/>
      <c r="K28" s="250"/>
      <c r="L28" s="250"/>
      <c r="M28" s="250"/>
      <c r="N28" s="250"/>
      <c r="O28" s="250"/>
      <c r="P28" s="250"/>
      <c r="Q28" s="250"/>
      <c r="R28" s="250"/>
      <c r="S28" s="250"/>
      <c r="T28" s="250"/>
      <c r="U28" s="250"/>
      <c r="V28" s="250"/>
      <c r="W28" s="250"/>
      <c r="X28" s="250"/>
      <c r="Y28" s="250"/>
      <c r="Z28" s="250"/>
      <c r="AA28" s="250"/>
      <c r="AB28" s="250"/>
      <c r="AC28" s="250"/>
      <c r="AD28" s="250"/>
      <c r="AE28" s="250"/>
      <c r="AF28" s="250"/>
      <c r="AG28" s="250"/>
      <c r="AH28" s="250"/>
      <c r="AI28" s="250"/>
      <c r="AJ28" s="250"/>
      <c r="AK28" s="250"/>
      <c r="AL28" s="250"/>
      <c r="AM28" s="250"/>
      <c r="AN28" s="250"/>
      <c r="AO28" s="250"/>
      <c r="AP28" s="250"/>
      <c r="AQ28" s="250"/>
      <c r="AR28" s="250"/>
      <c r="AS28" s="250"/>
      <c r="AT28" s="250"/>
      <c r="AU28" s="250"/>
      <c r="AV28" s="250"/>
      <c r="AW28" s="250"/>
      <c r="AX28" s="250"/>
      <c r="AY28" s="325"/>
      <c r="AZ28" s="325"/>
      <c r="BA28" s="325"/>
      <c r="BB28" s="325"/>
      <c r="BC28" s="325"/>
      <c r="BD28" s="325"/>
      <c r="BE28" s="325"/>
      <c r="BF28" s="325"/>
      <c r="BG28" s="325"/>
      <c r="BH28" s="325"/>
      <c r="BI28" s="325"/>
      <c r="BJ28" s="325"/>
      <c r="BK28" s="325"/>
      <c r="BL28" s="325"/>
      <c r="BM28" s="325"/>
      <c r="BN28" s="325"/>
      <c r="BO28" s="325"/>
      <c r="BP28" s="325"/>
      <c r="BQ28" s="325"/>
      <c r="BR28" s="325"/>
      <c r="BS28" s="325"/>
      <c r="BT28" s="325"/>
      <c r="BU28" s="325"/>
      <c r="BV28" s="325"/>
    </row>
    <row r="29" spans="1:74" ht="11.1" customHeight="1" x14ac:dyDescent="0.2">
      <c r="A29" s="134"/>
      <c r="B29" s="304" t="s">
        <v>1001</v>
      </c>
      <c r="C29" s="214"/>
      <c r="D29" s="214"/>
      <c r="E29" s="214"/>
      <c r="F29" s="214"/>
      <c r="G29" s="214"/>
      <c r="H29" s="214"/>
      <c r="I29" s="214"/>
      <c r="J29" s="214"/>
      <c r="K29" s="214"/>
      <c r="L29" s="214"/>
      <c r="M29" s="214"/>
      <c r="N29" s="214"/>
      <c r="O29" s="214"/>
      <c r="P29" s="214"/>
      <c r="Q29" s="214"/>
      <c r="R29" s="214"/>
      <c r="S29" s="214"/>
      <c r="T29" s="214"/>
      <c r="U29" s="214"/>
      <c r="V29" s="214"/>
      <c r="W29" s="214"/>
      <c r="X29" s="214"/>
      <c r="Y29" s="214"/>
      <c r="Z29" s="214"/>
      <c r="AA29" s="214"/>
      <c r="AB29" s="214"/>
      <c r="AC29" s="214"/>
      <c r="AD29" s="214"/>
      <c r="AE29" s="214"/>
      <c r="AF29" s="214"/>
      <c r="AG29" s="214"/>
      <c r="AH29" s="214"/>
      <c r="AI29" s="214"/>
      <c r="AJ29" s="214"/>
      <c r="AK29" s="214"/>
      <c r="AL29" s="214"/>
      <c r="AM29" s="214"/>
      <c r="AN29" s="214"/>
      <c r="AO29" s="214"/>
      <c r="AP29" s="214"/>
      <c r="AQ29" s="214"/>
      <c r="AR29" s="214"/>
      <c r="AS29" s="214"/>
      <c r="AT29" s="214"/>
      <c r="AU29" s="214"/>
      <c r="AV29" s="214"/>
      <c r="AW29" s="214"/>
      <c r="AX29" s="214"/>
      <c r="AY29" s="314"/>
      <c r="AZ29" s="314"/>
      <c r="BA29" s="314"/>
      <c r="BB29" s="314"/>
      <c r="BC29" s="314"/>
      <c r="BD29" s="314"/>
      <c r="BE29" s="314"/>
      <c r="BF29" s="314"/>
      <c r="BG29" s="314"/>
      <c r="BH29" s="314"/>
      <c r="BI29" s="314"/>
      <c r="BJ29" s="314"/>
      <c r="BK29" s="314"/>
      <c r="BL29" s="314"/>
      <c r="BM29" s="314"/>
      <c r="BN29" s="314"/>
      <c r="BO29" s="314"/>
      <c r="BP29" s="314"/>
      <c r="BQ29" s="314"/>
      <c r="BR29" s="314"/>
      <c r="BS29" s="314"/>
      <c r="BT29" s="314"/>
      <c r="BU29" s="314"/>
      <c r="BV29" s="314"/>
    </row>
    <row r="30" spans="1:74" ht="11.1" customHeight="1" x14ac:dyDescent="0.2">
      <c r="A30" s="576" t="s">
        <v>586</v>
      </c>
      <c r="B30" s="577" t="s">
        <v>585</v>
      </c>
      <c r="C30" s="250">
        <v>103.03660000000001</v>
      </c>
      <c r="D30" s="250">
        <v>102.64790000000001</v>
      </c>
      <c r="E30" s="250">
        <v>103.343</v>
      </c>
      <c r="F30" s="250">
        <v>104.27209999999999</v>
      </c>
      <c r="G30" s="250">
        <v>104.41289999999999</v>
      </c>
      <c r="H30" s="250">
        <v>104.5849</v>
      </c>
      <c r="I30" s="250">
        <v>104.5427</v>
      </c>
      <c r="J30" s="250">
        <v>104.0475</v>
      </c>
      <c r="K30" s="250">
        <v>104.0502</v>
      </c>
      <c r="L30" s="250">
        <v>105.62869999999999</v>
      </c>
      <c r="M30" s="250">
        <v>106.193</v>
      </c>
      <c r="N30" s="250">
        <v>106.536</v>
      </c>
      <c r="O30" s="250">
        <v>106.2655</v>
      </c>
      <c r="P30" s="250">
        <v>106.64190000000001</v>
      </c>
      <c r="Q30" s="250">
        <v>107.25190000000001</v>
      </c>
      <c r="R30" s="250">
        <v>108.2223</v>
      </c>
      <c r="S30" s="250">
        <v>107.3639</v>
      </c>
      <c r="T30" s="250">
        <v>108.1707</v>
      </c>
      <c r="U30" s="250">
        <v>108.652</v>
      </c>
      <c r="V30" s="250">
        <v>109.52460000000001</v>
      </c>
      <c r="W30" s="250">
        <v>109.67489999999999</v>
      </c>
      <c r="X30" s="250">
        <v>109.9165</v>
      </c>
      <c r="Y30" s="250">
        <v>110.5067</v>
      </c>
      <c r="Z30" s="250">
        <v>110.55159999999999</v>
      </c>
      <c r="AA30" s="250">
        <v>110.1185</v>
      </c>
      <c r="AB30" s="250">
        <v>109.56310000000001</v>
      </c>
      <c r="AC30" s="250">
        <v>109.6811</v>
      </c>
      <c r="AD30" s="250">
        <v>108.9888</v>
      </c>
      <c r="AE30" s="250">
        <v>109.2264</v>
      </c>
      <c r="AF30" s="250">
        <v>109.2774</v>
      </c>
      <c r="AG30" s="250">
        <v>109.0852</v>
      </c>
      <c r="AH30" s="250">
        <v>109.85429999999999</v>
      </c>
      <c r="AI30" s="250">
        <v>109.4725</v>
      </c>
      <c r="AJ30" s="250">
        <v>109.027</v>
      </c>
      <c r="AK30" s="250">
        <v>110.03879999999999</v>
      </c>
      <c r="AL30" s="250">
        <v>109.6527</v>
      </c>
      <c r="AM30" s="250">
        <v>109.1845</v>
      </c>
      <c r="AN30" s="250">
        <v>109.2966</v>
      </c>
      <c r="AO30" s="250">
        <v>104.52209999999999</v>
      </c>
      <c r="AP30" s="250">
        <v>91.265799999999999</v>
      </c>
      <c r="AQ30" s="250">
        <v>92.061300000000003</v>
      </c>
      <c r="AR30" s="250">
        <v>97.801900000000003</v>
      </c>
      <c r="AS30" s="250">
        <v>101.89239999999999</v>
      </c>
      <c r="AT30" s="250">
        <v>102.6619</v>
      </c>
      <c r="AU30" s="250">
        <v>102.60080000000001</v>
      </c>
      <c r="AV30" s="250">
        <v>103.5731</v>
      </c>
      <c r="AW30" s="250">
        <v>103.98180000000001</v>
      </c>
      <c r="AX30" s="250">
        <v>104.10128025</v>
      </c>
      <c r="AY30" s="325">
        <v>104.58759999999999</v>
      </c>
      <c r="AZ30" s="325">
        <v>104.91200000000001</v>
      </c>
      <c r="BA30" s="325">
        <v>105.1606</v>
      </c>
      <c r="BB30" s="325">
        <v>105.17319999999999</v>
      </c>
      <c r="BC30" s="325">
        <v>105.3903</v>
      </c>
      <c r="BD30" s="325">
        <v>105.65179999999999</v>
      </c>
      <c r="BE30" s="325">
        <v>105.9862</v>
      </c>
      <c r="BF30" s="325">
        <v>106.315</v>
      </c>
      <c r="BG30" s="325">
        <v>106.6669</v>
      </c>
      <c r="BH30" s="325">
        <v>107.0008</v>
      </c>
      <c r="BI30" s="325">
        <v>107.4293</v>
      </c>
      <c r="BJ30" s="325">
        <v>107.9115</v>
      </c>
      <c r="BK30" s="325">
        <v>108.547</v>
      </c>
      <c r="BL30" s="325">
        <v>109.0616</v>
      </c>
      <c r="BM30" s="325">
        <v>109.5552</v>
      </c>
      <c r="BN30" s="325">
        <v>110.05540000000001</v>
      </c>
      <c r="BO30" s="325">
        <v>110.4858</v>
      </c>
      <c r="BP30" s="325">
        <v>110.8742</v>
      </c>
      <c r="BQ30" s="325">
        <v>111.1996</v>
      </c>
      <c r="BR30" s="325">
        <v>111.5196</v>
      </c>
      <c r="BS30" s="325">
        <v>111.81319999999999</v>
      </c>
      <c r="BT30" s="325">
        <v>112.0194</v>
      </c>
      <c r="BU30" s="325">
        <v>112.3062</v>
      </c>
      <c r="BV30" s="325">
        <v>112.6125</v>
      </c>
    </row>
    <row r="31" spans="1:74" ht="11.1" customHeight="1" x14ac:dyDescent="0.2">
      <c r="A31" s="305" t="s">
        <v>564</v>
      </c>
      <c r="B31" s="41" t="s">
        <v>910</v>
      </c>
      <c r="C31" s="250">
        <v>102.4892</v>
      </c>
      <c r="D31" s="250">
        <v>102.4152</v>
      </c>
      <c r="E31" s="250">
        <v>102.1635</v>
      </c>
      <c r="F31" s="250">
        <v>103.3416</v>
      </c>
      <c r="G31" s="250">
        <v>103.1555</v>
      </c>
      <c r="H31" s="250">
        <v>103.27930000000001</v>
      </c>
      <c r="I31" s="250">
        <v>103.1101</v>
      </c>
      <c r="J31" s="250">
        <v>102.8276</v>
      </c>
      <c r="K31" s="250">
        <v>102.7012</v>
      </c>
      <c r="L31" s="250">
        <v>104.09310000000001</v>
      </c>
      <c r="M31" s="250">
        <v>104.4259</v>
      </c>
      <c r="N31" s="250">
        <v>104.4342</v>
      </c>
      <c r="O31" s="250">
        <v>104.0461</v>
      </c>
      <c r="P31" s="250">
        <v>105.16670000000001</v>
      </c>
      <c r="Q31" s="250">
        <v>105.22620000000001</v>
      </c>
      <c r="R31" s="250">
        <v>105.7471</v>
      </c>
      <c r="S31" s="250">
        <v>104.965</v>
      </c>
      <c r="T31" s="250">
        <v>105.79130000000001</v>
      </c>
      <c r="U31" s="250">
        <v>106.24120000000001</v>
      </c>
      <c r="V31" s="250">
        <v>106.7033</v>
      </c>
      <c r="W31" s="250">
        <v>106.71</v>
      </c>
      <c r="X31" s="250">
        <v>106.6054</v>
      </c>
      <c r="Y31" s="250">
        <v>106.81010000000001</v>
      </c>
      <c r="Z31" s="250">
        <v>107.49630000000001</v>
      </c>
      <c r="AA31" s="250">
        <v>106.879</v>
      </c>
      <c r="AB31" s="250">
        <v>106.32040000000001</v>
      </c>
      <c r="AC31" s="250">
        <v>106.3014</v>
      </c>
      <c r="AD31" s="250">
        <v>105.3737</v>
      </c>
      <c r="AE31" s="250">
        <v>105.5026</v>
      </c>
      <c r="AF31" s="250">
        <v>106.0976</v>
      </c>
      <c r="AG31" s="250">
        <v>105.6872</v>
      </c>
      <c r="AH31" s="250">
        <v>106.35039999999999</v>
      </c>
      <c r="AI31" s="250">
        <v>105.65560000000001</v>
      </c>
      <c r="AJ31" s="250">
        <v>105.059</v>
      </c>
      <c r="AK31" s="250">
        <v>106.1088</v>
      </c>
      <c r="AL31" s="250">
        <v>106.35939999999999</v>
      </c>
      <c r="AM31" s="250">
        <v>106.17529999999999</v>
      </c>
      <c r="AN31" s="250">
        <v>106.1033</v>
      </c>
      <c r="AO31" s="250">
        <v>100.8026</v>
      </c>
      <c r="AP31" s="250">
        <v>84.849400000000003</v>
      </c>
      <c r="AQ31" s="250">
        <v>88.093500000000006</v>
      </c>
      <c r="AR31" s="250">
        <v>94.999399999999994</v>
      </c>
      <c r="AS31" s="250">
        <v>98.997799999999998</v>
      </c>
      <c r="AT31" s="250">
        <v>100.38290000000001</v>
      </c>
      <c r="AU31" s="250">
        <v>100.3849</v>
      </c>
      <c r="AV31" s="250">
        <v>101.57850000000001</v>
      </c>
      <c r="AW31" s="250">
        <v>102.3853</v>
      </c>
      <c r="AX31" s="250">
        <v>102.1747642</v>
      </c>
      <c r="AY31" s="325">
        <v>102.52500000000001</v>
      </c>
      <c r="AZ31" s="325">
        <v>102.74420000000001</v>
      </c>
      <c r="BA31" s="325">
        <v>102.85509999999999</v>
      </c>
      <c r="BB31" s="325">
        <v>102.61360000000001</v>
      </c>
      <c r="BC31" s="325">
        <v>102.691</v>
      </c>
      <c r="BD31" s="325">
        <v>102.84310000000001</v>
      </c>
      <c r="BE31" s="325">
        <v>103.11069999999999</v>
      </c>
      <c r="BF31" s="325">
        <v>103.3818</v>
      </c>
      <c r="BG31" s="325">
        <v>103.69710000000001</v>
      </c>
      <c r="BH31" s="325">
        <v>104.0543</v>
      </c>
      <c r="BI31" s="325">
        <v>104.4597</v>
      </c>
      <c r="BJ31" s="325">
        <v>104.911</v>
      </c>
      <c r="BK31" s="325">
        <v>105.5063</v>
      </c>
      <c r="BL31" s="325">
        <v>105.9759</v>
      </c>
      <c r="BM31" s="325">
        <v>106.41800000000001</v>
      </c>
      <c r="BN31" s="325">
        <v>106.83240000000001</v>
      </c>
      <c r="BO31" s="325">
        <v>107.2193</v>
      </c>
      <c r="BP31" s="325">
        <v>107.57850000000001</v>
      </c>
      <c r="BQ31" s="325">
        <v>107.8968</v>
      </c>
      <c r="BR31" s="325">
        <v>108.2109</v>
      </c>
      <c r="BS31" s="325">
        <v>108.5074</v>
      </c>
      <c r="BT31" s="325">
        <v>108.74299999999999</v>
      </c>
      <c r="BU31" s="325">
        <v>109.0369</v>
      </c>
      <c r="BV31" s="325">
        <v>109.3458</v>
      </c>
    </row>
    <row r="32" spans="1:74" ht="11.1" customHeight="1" x14ac:dyDescent="0.2">
      <c r="A32" s="578" t="s">
        <v>895</v>
      </c>
      <c r="B32" s="579" t="s">
        <v>911</v>
      </c>
      <c r="C32" s="250">
        <v>108.8837</v>
      </c>
      <c r="D32" s="250">
        <v>109.727</v>
      </c>
      <c r="E32" s="250">
        <v>108.86750000000001</v>
      </c>
      <c r="F32" s="250">
        <v>110.19929999999999</v>
      </c>
      <c r="G32" s="250">
        <v>110.0459</v>
      </c>
      <c r="H32" s="250">
        <v>110.3601</v>
      </c>
      <c r="I32" s="250">
        <v>110.9692</v>
      </c>
      <c r="J32" s="250">
        <v>111.68980000000001</v>
      </c>
      <c r="K32" s="250">
        <v>112.3128</v>
      </c>
      <c r="L32" s="250">
        <v>112.0453</v>
      </c>
      <c r="M32" s="250">
        <v>112.0046</v>
      </c>
      <c r="N32" s="250">
        <v>112.8344</v>
      </c>
      <c r="O32" s="250">
        <v>112.163</v>
      </c>
      <c r="P32" s="250">
        <v>114.6503</v>
      </c>
      <c r="Q32" s="250">
        <v>113.1915</v>
      </c>
      <c r="R32" s="250">
        <v>114.4568</v>
      </c>
      <c r="S32" s="250">
        <v>114.28019999999999</v>
      </c>
      <c r="T32" s="250">
        <v>114.2701</v>
      </c>
      <c r="U32" s="250">
        <v>115.66849999999999</v>
      </c>
      <c r="V32" s="250">
        <v>114.6728</v>
      </c>
      <c r="W32" s="250">
        <v>114.2295</v>
      </c>
      <c r="X32" s="250">
        <v>113.43049999999999</v>
      </c>
      <c r="Y32" s="250">
        <v>112.8746</v>
      </c>
      <c r="Z32" s="250">
        <v>113.2689</v>
      </c>
      <c r="AA32" s="250">
        <v>114.6324</v>
      </c>
      <c r="AB32" s="250">
        <v>115.2551</v>
      </c>
      <c r="AC32" s="250">
        <v>115.5181</v>
      </c>
      <c r="AD32" s="250">
        <v>115.2064</v>
      </c>
      <c r="AE32" s="250">
        <v>114.2901</v>
      </c>
      <c r="AF32" s="250">
        <v>116.4723</v>
      </c>
      <c r="AG32" s="250">
        <v>115.1041</v>
      </c>
      <c r="AH32" s="250">
        <v>114.3921</v>
      </c>
      <c r="AI32" s="250">
        <v>114.38849999999999</v>
      </c>
      <c r="AJ32" s="250">
        <v>115.7004</v>
      </c>
      <c r="AK32" s="250">
        <v>115.61</v>
      </c>
      <c r="AL32" s="250">
        <v>117.0655</v>
      </c>
      <c r="AM32" s="250">
        <v>116.7255</v>
      </c>
      <c r="AN32" s="250">
        <v>116.9832</v>
      </c>
      <c r="AO32" s="250">
        <v>115.9132</v>
      </c>
      <c r="AP32" s="250">
        <v>104.6677</v>
      </c>
      <c r="AQ32" s="250">
        <v>106.8201</v>
      </c>
      <c r="AR32" s="250">
        <v>112.3081</v>
      </c>
      <c r="AS32" s="250">
        <v>112.43210000000001</v>
      </c>
      <c r="AT32" s="250">
        <v>114.071</v>
      </c>
      <c r="AU32" s="250">
        <v>113.952</v>
      </c>
      <c r="AV32" s="250">
        <v>114.75839999999999</v>
      </c>
      <c r="AW32" s="250">
        <v>115.42659999999999</v>
      </c>
      <c r="AX32" s="250">
        <v>115.75361110999999</v>
      </c>
      <c r="AY32" s="325">
        <v>116.20440000000001</v>
      </c>
      <c r="AZ32" s="325">
        <v>116.5754</v>
      </c>
      <c r="BA32" s="325">
        <v>116.88290000000001</v>
      </c>
      <c r="BB32" s="325">
        <v>117.11579999999999</v>
      </c>
      <c r="BC32" s="325">
        <v>117.3044</v>
      </c>
      <c r="BD32" s="325">
        <v>117.43770000000001</v>
      </c>
      <c r="BE32" s="325">
        <v>117.4145</v>
      </c>
      <c r="BF32" s="325">
        <v>117.51309999999999</v>
      </c>
      <c r="BG32" s="325">
        <v>117.6322</v>
      </c>
      <c r="BH32" s="325">
        <v>117.7801</v>
      </c>
      <c r="BI32" s="325">
        <v>117.9341</v>
      </c>
      <c r="BJ32" s="325">
        <v>118.1026</v>
      </c>
      <c r="BK32" s="325">
        <v>118.30670000000001</v>
      </c>
      <c r="BL32" s="325">
        <v>118.488</v>
      </c>
      <c r="BM32" s="325">
        <v>118.66759999999999</v>
      </c>
      <c r="BN32" s="325">
        <v>118.84739999999999</v>
      </c>
      <c r="BO32" s="325">
        <v>119.0227</v>
      </c>
      <c r="BP32" s="325">
        <v>119.1951</v>
      </c>
      <c r="BQ32" s="325">
        <v>119.3556</v>
      </c>
      <c r="BR32" s="325">
        <v>119.5294</v>
      </c>
      <c r="BS32" s="325">
        <v>119.7073</v>
      </c>
      <c r="BT32" s="325">
        <v>119.8921</v>
      </c>
      <c r="BU32" s="325">
        <v>120.0762</v>
      </c>
      <c r="BV32" s="325">
        <v>120.2624</v>
      </c>
    </row>
    <row r="33" spans="1:74" ht="11.1" customHeight="1" x14ac:dyDescent="0.2">
      <c r="A33" s="578" t="s">
        <v>896</v>
      </c>
      <c r="B33" s="579" t="s">
        <v>912</v>
      </c>
      <c r="C33" s="250">
        <v>97.806600000000003</v>
      </c>
      <c r="D33" s="250">
        <v>99.083299999999994</v>
      </c>
      <c r="E33" s="250">
        <v>97.078900000000004</v>
      </c>
      <c r="F33" s="250">
        <v>98.152199999999993</v>
      </c>
      <c r="G33" s="250">
        <v>96.476799999999997</v>
      </c>
      <c r="H33" s="250">
        <v>96.921199999999999</v>
      </c>
      <c r="I33" s="250">
        <v>95.666399999999996</v>
      </c>
      <c r="J33" s="250">
        <v>97.986599999999996</v>
      </c>
      <c r="K33" s="250">
        <v>96.364000000000004</v>
      </c>
      <c r="L33" s="250">
        <v>95.190799999999996</v>
      </c>
      <c r="M33" s="250">
        <v>95.799300000000002</v>
      </c>
      <c r="N33" s="250">
        <v>97.0137</v>
      </c>
      <c r="O33" s="250">
        <v>96.750600000000006</v>
      </c>
      <c r="P33" s="250">
        <v>95.224100000000007</v>
      </c>
      <c r="Q33" s="250">
        <v>95.896699999999996</v>
      </c>
      <c r="R33" s="250">
        <v>96.648200000000003</v>
      </c>
      <c r="S33" s="250">
        <v>95.9131</v>
      </c>
      <c r="T33" s="250">
        <v>95.191900000000004</v>
      </c>
      <c r="U33" s="250">
        <v>96.561999999999998</v>
      </c>
      <c r="V33" s="250">
        <v>95.775999999999996</v>
      </c>
      <c r="W33" s="250">
        <v>95.707300000000004</v>
      </c>
      <c r="X33" s="250">
        <v>95.992800000000003</v>
      </c>
      <c r="Y33" s="250">
        <v>95.789299999999997</v>
      </c>
      <c r="Z33" s="250">
        <v>96.325000000000003</v>
      </c>
      <c r="AA33" s="250">
        <v>96.131699999999995</v>
      </c>
      <c r="AB33" s="250">
        <v>94.203299999999999</v>
      </c>
      <c r="AC33" s="250">
        <v>92.211500000000001</v>
      </c>
      <c r="AD33" s="250">
        <v>93.019300000000001</v>
      </c>
      <c r="AE33" s="250">
        <v>92.031099999999995</v>
      </c>
      <c r="AF33" s="250">
        <v>90.480099999999993</v>
      </c>
      <c r="AG33" s="250">
        <v>91.608500000000006</v>
      </c>
      <c r="AH33" s="250">
        <v>93.1691</v>
      </c>
      <c r="AI33" s="250">
        <v>93.031599999999997</v>
      </c>
      <c r="AJ33" s="250">
        <v>93.649600000000007</v>
      </c>
      <c r="AK33" s="250">
        <v>92.969399999999993</v>
      </c>
      <c r="AL33" s="250">
        <v>94.037000000000006</v>
      </c>
      <c r="AM33" s="250">
        <v>95.732100000000003</v>
      </c>
      <c r="AN33" s="250">
        <v>94.212400000000002</v>
      </c>
      <c r="AO33" s="250">
        <v>94.099299999999999</v>
      </c>
      <c r="AP33" s="250">
        <v>90.732100000000003</v>
      </c>
      <c r="AQ33" s="250">
        <v>85.526899999999998</v>
      </c>
      <c r="AR33" s="250">
        <v>85.360699999999994</v>
      </c>
      <c r="AS33" s="250">
        <v>85.811499999999995</v>
      </c>
      <c r="AT33" s="250">
        <v>89.362499999999997</v>
      </c>
      <c r="AU33" s="250">
        <v>89.022800000000004</v>
      </c>
      <c r="AV33" s="250">
        <v>92.215900000000005</v>
      </c>
      <c r="AW33" s="250">
        <v>94.064899999999994</v>
      </c>
      <c r="AX33" s="250">
        <v>91.107067283999996</v>
      </c>
      <c r="AY33" s="325">
        <v>90.689769999999996</v>
      </c>
      <c r="AZ33" s="325">
        <v>90.730279999999993</v>
      </c>
      <c r="BA33" s="325">
        <v>90.801079999999999</v>
      </c>
      <c r="BB33" s="325">
        <v>90.929249999999996</v>
      </c>
      <c r="BC33" s="325">
        <v>91.040270000000007</v>
      </c>
      <c r="BD33" s="325">
        <v>91.161240000000006</v>
      </c>
      <c r="BE33" s="325">
        <v>91.292720000000003</v>
      </c>
      <c r="BF33" s="325">
        <v>91.433149999999998</v>
      </c>
      <c r="BG33" s="325">
        <v>91.583110000000005</v>
      </c>
      <c r="BH33" s="325">
        <v>91.732669999999999</v>
      </c>
      <c r="BI33" s="325">
        <v>91.909099999999995</v>
      </c>
      <c r="BJ33" s="325">
        <v>92.10248</v>
      </c>
      <c r="BK33" s="325">
        <v>92.356300000000005</v>
      </c>
      <c r="BL33" s="325">
        <v>92.550970000000007</v>
      </c>
      <c r="BM33" s="325">
        <v>92.729969999999994</v>
      </c>
      <c r="BN33" s="325">
        <v>92.891090000000005</v>
      </c>
      <c r="BO33" s="325">
        <v>93.040419999999997</v>
      </c>
      <c r="BP33" s="325">
        <v>93.175759999999997</v>
      </c>
      <c r="BQ33" s="325">
        <v>93.295689999999993</v>
      </c>
      <c r="BR33" s="325">
        <v>93.404079999999993</v>
      </c>
      <c r="BS33" s="325">
        <v>93.499529999999993</v>
      </c>
      <c r="BT33" s="325">
        <v>93.575829999999996</v>
      </c>
      <c r="BU33" s="325">
        <v>93.650019999999998</v>
      </c>
      <c r="BV33" s="325">
        <v>93.715919999999997</v>
      </c>
    </row>
    <row r="34" spans="1:74" ht="11.1" customHeight="1" x14ac:dyDescent="0.2">
      <c r="A34" s="578" t="s">
        <v>897</v>
      </c>
      <c r="B34" s="579" t="s">
        <v>913</v>
      </c>
      <c r="C34" s="250">
        <v>105.8647</v>
      </c>
      <c r="D34" s="250">
        <v>105.4635</v>
      </c>
      <c r="E34" s="250">
        <v>106.0368</v>
      </c>
      <c r="F34" s="250">
        <v>108.50109999999999</v>
      </c>
      <c r="G34" s="250">
        <v>109.4516</v>
      </c>
      <c r="H34" s="250">
        <v>109.4208</v>
      </c>
      <c r="I34" s="250">
        <v>107.14749999999999</v>
      </c>
      <c r="J34" s="250">
        <v>106.43089999999999</v>
      </c>
      <c r="K34" s="250">
        <v>102.8052</v>
      </c>
      <c r="L34" s="250">
        <v>107.9393</v>
      </c>
      <c r="M34" s="250">
        <v>107.6507</v>
      </c>
      <c r="N34" s="250">
        <v>108.17610000000001</v>
      </c>
      <c r="O34" s="250">
        <v>107.2363</v>
      </c>
      <c r="P34" s="250">
        <v>106.252</v>
      </c>
      <c r="Q34" s="250">
        <v>106.5622</v>
      </c>
      <c r="R34" s="250">
        <v>106.52630000000001</v>
      </c>
      <c r="S34" s="250">
        <v>106.7556</v>
      </c>
      <c r="T34" s="250">
        <v>107.1983</v>
      </c>
      <c r="U34" s="250">
        <v>107.0641</v>
      </c>
      <c r="V34" s="250">
        <v>107.88760000000001</v>
      </c>
      <c r="W34" s="250">
        <v>107.5078</v>
      </c>
      <c r="X34" s="250">
        <v>106.94970000000001</v>
      </c>
      <c r="Y34" s="250">
        <v>105.9093</v>
      </c>
      <c r="Z34" s="250">
        <v>107.1302</v>
      </c>
      <c r="AA34" s="250">
        <v>109.1386</v>
      </c>
      <c r="AB34" s="250">
        <v>104.35509999999999</v>
      </c>
      <c r="AC34" s="250">
        <v>105.3154</v>
      </c>
      <c r="AD34" s="250">
        <v>104.2242</v>
      </c>
      <c r="AE34" s="250">
        <v>104.9248</v>
      </c>
      <c r="AF34" s="250">
        <v>105.4777</v>
      </c>
      <c r="AG34" s="250">
        <v>106.6683</v>
      </c>
      <c r="AH34" s="250">
        <v>107.2914</v>
      </c>
      <c r="AI34" s="250">
        <v>106.11960000000001</v>
      </c>
      <c r="AJ34" s="250">
        <v>104.7955</v>
      </c>
      <c r="AK34" s="250">
        <v>104.26009999999999</v>
      </c>
      <c r="AL34" s="250">
        <v>105.71810000000001</v>
      </c>
      <c r="AM34" s="250">
        <v>108.616</v>
      </c>
      <c r="AN34" s="250">
        <v>106.669</v>
      </c>
      <c r="AO34" s="250">
        <v>99.654499999999999</v>
      </c>
      <c r="AP34" s="250">
        <v>81.1053</v>
      </c>
      <c r="AQ34" s="250">
        <v>81.840500000000006</v>
      </c>
      <c r="AR34" s="250">
        <v>85.011200000000002</v>
      </c>
      <c r="AS34" s="250">
        <v>89.674499999999995</v>
      </c>
      <c r="AT34" s="250">
        <v>89.680800000000005</v>
      </c>
      <c r="AU34" s="250">
        <v>88.553700000000006</v>
      </c>
      <c r="AV34" s="250">
        <v>90.342399999999998</v>
      </c>
      <c r="AW34" s="250">
        <v>89.657399999999996</v>
      </c>
      <c r="AX34" s="250">
        <v>90.099576173000003</v>
      </c>
      <c r="AY34" s="325">
        <v>90.136719999999997</v>
      </c>
      <c r="AZ34" s="325">
        <v>90.371129999999994</v>
      </c>
      <c r="BA34" s="325">
        <v>90.681160000000006</v>
      </c>
      <c r="BB34" s="325">
        <v>91.177760000000006</v>
      </c>
      <c r="BC34" s="325">
        <v>91.555809999999994</v>
      </c>
      <c r="BD34" s="325">
        <v>91.926249999999996</v>
      </c>
      <c r="BE34" s="325">
        <v>92.286910000000006</v>
      </c>
      <c r="BF34" s="325">
        <v>92.643789999999996</v>
      </c>
      <c r="BG34" s="325">
        <v>92.994720000000001</v>
      </c>
      <c r="BH34" s="325">
        <v>93.384119999999996</v>
      </c>
      <c r="BI34" s="325">
        <v>93.689800000000005</v>
      </c>
      <c r="BJ34" s="325">
        <v>93.956199999999995</v>
      </c>
      <c r="BK34" s="325">
        <v>94.171530000000004</v>
      </c>
      <c r="BL34" s="325">
        <v>94.368189999999998</v>
      </c>
      <c r="BM34" s="325">
        <v>94.534390000000002</v>
      </c>
      <c r="BN34" s="325">
        <v>94.657319999999999</v>
      </c>
      <c r="BO34" s="325">
        <v>94.772220000000004</v>
      </c>
      <c r="BP34" s="325">
        <v>94.866280000000003</v>
      </c>
      <c r="BQ34" s="325">
        <v>94.909940000000006</v>
      </c>
      <c r="BR34" s="325">
        <v>94.984480000000005</v>
      </c>
      <c r="BS34" s="325">
        <v>95.060329999999993</v>
      </c>
      <c r="BT34" s="325">
        <v>95.125209999999996</v>
      </c>
      <c r="BU34" s="325">
        <v>95.21293</v>
      </c>
      <c r="BV34" s="325">
        <v>95.311199999999999</v>
      </c>
    </row>
    <row r="35" spans="1:74" ht="11.1" customHeight="1" x14ac:dyDescent="0.2">
      <c r="A35" s="578" t="s">
        <v>898</v>
      </c>
      <c r="B35" s="579" t="s">
        <v>914</v>
      </c>
      <c r="C35" s="250">
        <v>95.234399999999994</v>
      </c>
      <c r="D35" s="250">
        <v>94.359300000000005</v>
      </c>
      <c r="E35" s="250">
        <v>95.170299999999997</v>
      </c>
      <c r="F35" s="250">
        <v>95.873999999999995</v>
      </c>
      <c r="G35" s="250">
        <v>96.961799999999997</v>
      </c>
      <c r="H35" s="250">
        <v>97.426000000000002</v>
      </c>
      <c r="I35" s="250">
        <v>98.163200000000003</v>
      </c>
      <c r="J35" s="250">
        <v>95.593500000000006</v>
      </c>
      <c r="K35" s="250">
        <v>93.387900000000002</v>
      </c>
      <c r="L35" s="250">
        <v>98.616</v>
      </c>
      <c r="M35" s="250">
        <v>99.141499999999994</v>
      </c>
      <c r="N35" s="250">
        <v>99.058199999999999</v>
      </c>
      <c r="O35" s="250">
        <v>97.766300000000001</v>
      </c>
      <c r="P35" s="250">
        <v>98.409499999999994</v>
      </c>
      <c r="Q35" s="250">
        <v>99.010099999999994</v>
      </c>
      <c r="R35" s="250">
        <v>99.775400000000005</v>
      </c>
      <c r="S35" s="250">
        <v>100.2773</v>
      </c>
      <c r="T35" s="250">
        <v>100.6931</v>
      </c>
      <c r="U35" s="250">
        <v>101.4915</v>
      </c>
      <c r="V35" s="250">
        <v>101.4871</v>
      </c>
      <c r="W35" s="250">
        <v>100.84439999999999</v>
      </c>
      <c r="X35" s="250">
        <v>101.2015</v>
      </c>
      <c r="Y35" s="250">
        <v>102.1735</v>
      </c>
      <c r="Z35" s="250">
        <v>102.12090000000001</v>
      </c>
      <c r="AA35" s="250">
        <v>101.3659</v>
      </c>
      <c r="AB35" s="250">
        <v>101.5478</v>
      </c>
      <c r="AC35" s="250">
        <v>101.3061</v>
      </c>
      <c r="AD35" s="250">
        <v>100.422</v>
      </c>
      <c r="AE35" s="250">
        <v>99.812799999999996</v>
      </c>
      <c r="AF35" s="250">
        <v>99.460700000000003</v>
      </c>
      <c r="AG35" s="250">
        <v>99.864800000000002</v>
      </c>
      <c r="AH35" s="250">
        <v>101.2848</v>
      </c>
      <c r="AI35" s="250">
        <v>100.6537</v>
      </c>
      <c r="AJ35" s="250">
        <v>100.5669</v>
      </c>
      <c r="AK35" s="250">
        <v>100.2666</v>
      </c>
      <c r="AL35" s="250">
        <v>100.0057</v>
      </c>
      <c r="AM35" s="250">
        <v>100.16849999999999</v>
      </c>
      <c r="AN35" s="250">
        <v>99.469200000000001</v>
      </c>
      <c r="AO35" s="250">
        <v>99.793400000000005</v>
      </c>
      <c r="AP35" s="250">
        <v>93.725899999999996</v>
      </c>
      <c r="AQ35" s="250">
        <v>93.2928</v>
      </c>
      <c r="AR35" s="250">
        <v>94.028199999999998</v>
      </c>
      <c r="AS35" s="250">
        <v>95.641999999999996</v>
      </c>
      <c r="AT35" s="250">
        <v>96.856700000000004</v>
      </c>
      <c r="AU35" s="250">
        <v>96.445800000000006</v>
      </c>
      <c r="AV35" s="250">
        <v>97.786699999999996</v>
      </c>
      <c r="AW35" s="250">
        <v>97.314400000000006</v>
      </c>
      <c r="AX35" s="250">
        <v>101.34809258999999</v>
      </c>
      <c r="AY35" s="325">
        <v>102.6079</v>
      </c>
      <c r="AZ35" s="325">
        <v>103.7058</v>
      </c>
      <c r="BA35" s="325">
        <v>104.718</v>
      </c>
      <c r="BB35" s="325">
        <v>105.5933</v>
      </c>
      <c r="BC35" s="325">
        <v>106.47190000000001</v>
      </c>
      <c r="BD35" s="325">
        <v>107.30289999999999</v>
      </c>
      <c r="BE35" s="325">
        <v>108.2664</v>
      </c>
      <c r="BF35" s="325">
        <v>108.8668</v>
      </c>
      <c r="BG35" s="325">
        <v>109.2843</v>
      </c>
      <c r="BH35" s="325">
        <v>109.3065</v>
      </c>
      <c r="BI35" s="325">
        <v>109.51739999999999</v>
      </c>
      <c r="BJ35" s="325">
        <v>109.7047</v>
      </c>
      <c r="BK35" s="325">
        <v>109.8258</v>
      </c>
      <c r="BL35" s="325">
        <v>109.99769999999999</v>
      </c>
      <c r="BM35" s="325">
        <v>110.1778</v>
      </c>
      <c r="BN35" s="325">
        <v>110.38200000000001</v>
      </c>
      <c r="BO35" s="325">
        <v>110.5668</v>
      </c>
      <c r="BP35" s="325">
        <v>110.74809999999999</v>
      </c>
      <c r="BQ35" s="325">
        <v>110.89960000000001</v>
      </c>
      <c r="BR35" s="325">
        <v>111.09350000000001</v>
      </c>
      <c r="BS35" s="325">
        <v>111.3034</v>
      </c>
      <c r="BT35" s="325">
        <v>111.5401</v>
      </c>
      <c r="BU35" s="325">
        <v>111.7743</v>
      </c>
      <c r="BV35" s="325">
        <v>112.0167</v>
      </c>
    </row>
    <row r="36" spans="1:74" ht="11.1" customHeight="1" x14ac:dyDescent="0.2">
      <c r="A36" s="578" t="s">
        <v>899</v>
      </c>
      <c r="B36" s="579" t="s">
        <v>915</v>
      </c>
      <c r="C36" s="250">
        <v>113.27679999999999</v>
      </c>
      <c r="D36" s="250">
        <v>115.36320000000001</v>
      </c>
      <c r="E36" s="250">
        <v>115.6533</v>
      </c>
      <c r="F36" s="250">
        <v>114.4383</v>
      </c>
      <c r="G36" s="250">
        <v>113.62220000000001</v>
      </c>
      <c r="H36" s="250">
        <v>114.3557</v>
      </c>
      <c r="I36" s="250">
        <v>114.6716</v>
      </c>
      <c r="J36" s="250">
        <v>113.03100000000001</v>
      </c>
      <c r="K36" s="250">
        <v>116.76260000000001</v>
      </c>
      <c r="L36" s="250">
        <v>116.6551</v>
      </c>
      <c r="M36" s="250">
        <v>117.73090000000001</v>
      </c>
      <c r="N36" s="250">
        <v>118.62909999999999</v>
      </c>
      <c r="O36" s="250">
        <v>116.08459999999999</v>
      </c>
      <c r="P36" s="250">
        <v>121.3304</v>
      </c>
      <c r="Q36" s="250">
        <v>119.95059999999999</v>
      </c>
      <c r="R36" s="250">
        <v>120.7516</v>
      </c>
      <c r="S36" s="250">
        <v>120.6904</v>
      </c>
      <c r="T36" s="250">
        <v>119.6343</v>
      </c>
      <c r="U36" s="250">
        <v>119.90130000000001</v>
      </c>
      <c r="V36" s="250">
        <v>119.59010000000001</v>
      </c>
      <c r="W36" s="250">
        <v>117.62869999999999</v>
      </c>
      <c r="X36" s="250">
        <v>119.6138</v>
      </c>
      <c r="Y36" s="250">
        <v>118.158</v>
      </c>
      <c r="Z36" s="250">
        <v>121.8296</v>
      </c>
      <c r="AA36" s="250">
        <v>122.6846</v>
      </c>
      <c r="AB36" s="250">
        <v>117.96550000000001</v>
      </c>
      <c r="AC36" s="250">
        <v>118.4584</v>
      </c>
      <c r="AD36" s="250">
        <v>118.95740000000001</v>
      </c>
      <c r="AE36" s="250">
        <v>118.75369999999999</v>
      </c>
      <c r="AF36" s="250">
        <v>119.3668</v>
      </c>
      <c r="AG36" s="250">
        <v>118.5479</v>
      </c>
      <c r="AH36" s="250">
        <v>119.9081</v>
      </c>
      <c r="AI36" s="250">
        <v>120.7037</v>
      </c>
      <c r="AJ36" s="250">
        <v>119.5205</v>
      </c>
      <c r="AK36" s="250">
        <v>118.0175</v>
      </c>
      <c r="AL36" s="250">
        <v>120.4097</v>
      </c>
      <c r="AM36" s="250">
        <v>124.881</v>
      </c>
      <c r="AN36" s="250">
        <v>124.02630000000001</v>
      </c>
      <c r="AO36" s="250">
        <v>117.5428</v>
      </c>
      <c r="AP36" s="250">
        <v>99.581900000000005</v>
      </c>
      <c r="AQ36" s="250">
        <v>107.3189</v>
      </c>
      <c r="AR36" s="250">
        <v>112.05249999999999</v>
      </c>
      <c r="AS36" s="250">
        <v>114.0217</v>
      </c>
      <c r="AT36" s="250">
        <v>113.4435</v>
      </c>
      <c r="AU36" s="250">
        <v>111.6447</v>
      </c>
      <c r="AV36" s="250">
        <v>115.6636</v>
      </c>
      <c r="AW36" s="250">
        <v>115.53440000000001</v>
      </c>
      <c r="AX36" s="250">
        <v>114.82514938</v>
      </c>
      <c r="AY36" s="325">
        <v>114.4136</v>
      </c>
      <c r="AZ36" s="325">
        <v>114.248</v>
      </c>
      <c r="BA36" s="325">
        <v>114.0577</v>
      </c>
      <c r="BB36" s="325">
        <v>113.6897</v>
      </c>
      <c r="BC36" s="325">
        <v>113.56480000000001</v>
      </c>
      <c r="BD36" s="325">
        <v>113.53</v>
      </c>
      <c r="BE36" s="325">
        <v>113.71259999999999</v>
      </c>
      <c r="BF36" s="325">
        <v>113.7625</v>
      </c>
      <c r="BG36" s="325">
        <v>113.807</v>
      </c>
      <c r="BH36" s="325">
        <v>113.82080000000001</v>
      </c>
      <c r="BI36" s="325">
        <v>113.8736</v>
      </c>
      <c r="BJ36" s="325">
        <v>113.9401</v>
      </c>
      <c r="BK36" s="325">
        <v>114.02549999999999</v>
      </c>
      <c r="BL36" s="325">
        <v>114.1153</v>
      </c>
      <c r="BM36" s="325">
        <v>114.2148</v>
      </c>
      <c r="BN36" s="325">
        <v>114.3026</v>
      </c>
      <c r="BO36" s="325">
        <v>114.4376</v>
      </c>
      <c r="BP36" s="325">
        <v>114.59829999999999</v>
      </c>
      <c r="BQ36" s="325">
        <v>114.77549999999999</v>
      </c>
      <c r="BR36" s="325">
        <v>114.99469999999999</v>
      </c>
      <c r="BS36" s="325">
        <v>115.2466</v>
      </c>
      <c r="BT36" s="325">
        <v>115.581</v>
      </c>
      <c r="BU36" s="325">
        <v>115.8609</v>
      </c>
      <c r="BV36" s="325">
        <v>116.1362</v>
      </c>
    </row>
    <row r="37" spans="1:74" ht="11.1" customHeight="1" x14ac:dyDescent="0.2">
      <c r="A37" s="578" t="s">
        <v>900</v>
      </c>
      <c r="B37" s="579" t="s">
        <v>916</v>
      </c>
      <c r="C37" s="250">
        <v>93.852900000000005</v>
      </c>
      <c r="D37" s="250">
        <v>93.9803</v>
      </c>
      <c r="E37" s="250">
        <v>93.083699999999993</v>
      </c>
      <c r="F37" s="250">
        <v>93.464500000000001</v>
      </c>
      <c r="G37" s="250">
        <v>91.506600000000006</v>
      </c>
      <c r="H37" s="250">
        <v>92.799499999999995</v>
      </c>
      <c r="I37" s="250">
        <v>92.783500000000004</v>
      </c>
      <c r="J37" s="250">
        <v>93.820999999999998</v>
      </c>
      <c r="K37" s="250">
        <v>95.151399999999995</v>
      </c>
      <c r="L37" s="250">
        <v>94.802199999999999</v>
      </c>
      <c r="M37" s="250">
        <v>95.456000000000003</v>
      </c>
      <c r="N37" s="250">
        <v>94.293599999999998</v>
      </c>
      <c r="O37" s="250">
        <v>94.992900000000006</v>
      </c>
      <c r="P37" s="250">
        <v>95.691299999999998</v>
      </c>
      <c r="Q37" s="250">
        <v>96.596299999999999</v>
      </c>
      <c r="R37" s="250">
        <v>96.482399999999998</v>
      </c>
      <c r="S37" s="250">
        <v>96.194900000000004</v>
      </c>
      <c r="T37" s="250">
        <v>96.067099999999996</v>
      </c>
      <c r="U37" s="250">
        <v>96.099699999999999</v>
      </c>
      <c r="V37" s="250">
        <v>97.666399999999996</v>
      </c>
      <c r="W37" s="250">
        <v>98.802199999999999</v>
      </c>
      <c r="X37" s="250">
        <v>99.479399999999998</v>
      </c>
      <c r="Y37" s="250">
        <v>101.4905</v>
      </c>
      <c r="Z37" s="250">
        <v>101.1238</v>
      </c>
      <c r="AA37" s="250">
        <v>98.5334</v>
      </c>
      <c r="AB37" s="250">
        <v>97.478300000000004</v>
      </c>
      <c r="AC37" s="250">
        <v>97.837199999999996</v>
      </c>
      <c r="AD37" s="250">
        <v>98.887100000000004</v>
      </c>
      <c r="AE37" s="250">
        <v>96.564599999999999</v>
      </c>
      <c r="AF37" s="250">
        <v>94.543400000000005</v>
      </c>
      <c r="AG37" s="250">
        <v>95.432000000000002</v>
      </c>
      <c r="AH37" s="250">
        <v>97.059100000000001</v>
      </c>
      <c r="AI37" s="250">
        <v>96.799800000000005</v>
      </c>
      <c r="AJ37" s="250">
        <v>94.945099999999996</v>
      </c>
      <c r="AK37" s="250">
        <v>96.372500000000002</v>
      </c>
      <c r="AL37" s="250">
        <v>98.406000000000006</v>
      </c>
      <c r="AM37" s="250">
        <v>97.984499999999997</v>
      </c>
      <c r="AN37" s="250">
        <v>94.491600000000005</v>
      </c>
      <c r="AO37" s="250">
        <v>90.650700000000001</v>
      </c>
      <c r="AP37" s="250">
        <v>70.433800000000005</v>
      </c>
      <c r="AQ37" s="250">
        <v>66.935500000000005</v>
      </c>
      <c r="AR37" s="250">
        <v>71.440200000000004</v>
      </c>
      <c r="AS37" s="250">
        <v>75.198999999999998</v>
      </c>
      <c r="AT37" s="250">
        <v>78.926400000000001</v>
      </c>
      <c r="AU37" s="250">
        <v>83.779499999999999</v>
      </c>
      <c r="AV37" s="250">
        <v>85.286299999999997</v>
      </c>
      <c r="AW37" s="250">
        <v>88.484499999999997</v>
      </c>
      <c r="AX37" s="250">
        <v>84.018627653999999</v>
      </c>
      <c r="AY37" s="325">
        <v>82.515370000000004</v>
      </c>
      <c r="AZ37" s="325">
        <v>82.167199999999994</v>
      </c>
      <c r="BA37" s="325">
        <v>81.947739999999996</v>
      </c>
      <c r="BB37" s="325">
        <v>81.986000000000004</v>
      </c>
      <c r="BC37" s="325">
        <v>81.927189999999996</v>
      </c>
      <c r="BD37" s="325">
        <v>81.900329999999997</v>
      </c>
      <c r="BE37" s="325">
        <v>81.860110000000006</v>
      </c>
      <c r="BF37" s="325">
        <v>81.931120000000007</v>
      </c>
      <c r="BG37" s="325">
        <v>82.068049999999999</v>
      </c>
      <c r="BH37" s="325">
        <v>82.263710000000003</v>
      </c>
      <c r="BI37" s="325">
        <v>82.537890000000004</v>
      </c>
      <c r="BJ37" s="325">
        <v>82.883380000000002</v>
      </c>
      <c r="BK37" s="325">
        <v>83.444460000000007</v>
      </c>
      <c r="BL37" s="325">
        <v>83.824389999999994</v>
      </c>
      <c r="BM37" s="325">
        <v>84.167439999999999</v>
      </c>
      <c r="BN37" s="325">
        <v>84.459620000000001</v>
      </c>
      <c r="BO37" s="325">
        <v>84.73939</v>
      </c>
      <c r="BP37" s="325">
        <v>84.992760000000004</v>
      </c>
      <c r="BQ37" s="325">
        <v>85.188400000000001</v>
      </c>
      <c r="BR37" s="325">
        <v>85.412499999999994</v>
      </c>
      <c r="BS37" s="325">
        <v>85.633719999999997</v>
      </c>
      <c r="BT37" s="325">
        <v>85.895989999999998</v>
      </c>
      <c r="BU37" s="325">
        <v>86.078490000000002</v>
      </c>
      <c r="BV37" s="325">
        <v>86.225170000000006</v>
      </c>
    </row>
    <row r="38" spans="1:74" ht="11.1" customHeight="1" x14ac:dyDescent="0.2">
      <c r="A38" s="305" t="s">
        <v>890</v>
      </c>
      <c r="B38" s="41" t="s">
        <v>917</v>
      </c>
      <c r="C38" s="250">
        <v>103.30301483</v>
      </c>
      <c r="D38" s="250">
        <v>103.4920087</v>
      </c>
      <c r="E38" s="250">
        <v>103.46935926</v>
      </c>
      <c r="F38" s="250">
        <v>104.31581137000001</v>
      </c>
      <c r="G38" s="250">
        <v>103.9189846</v>
      </c>
      <c r="H38" s="250">
        <v>104.32274073000001</v>
      </c>
      <c r="I38" s="250">
        <v>104.23714087</v>
      </c>
      <c r="J38" s="250">
        <v>102.81218588999999</v>
      </c>
      <c r="K38" s="250">
        <v>101.41355507</v>
      </c>
      <c r="L38" s="250">
        <v>104.45114355</v>
      </c>
      <c r="M38" s="250">
        <v>105.31672113</v>
      </c>
      <c r="N38" s="250">
        <v>105.50311892000001</v>
      </c>
      <c r="O38" s="250">
        <v>104.02604435000001</v>
      </c>
      <c r="P38" s="250">
        <v>105.59302067</v>
      </c>
      <c r="Q38" s="250">
        <v>105.88669965</v>
      </c>
      <c r="R38" s="250">
        <v>106.39725602</v>
      </c>
      <c r="S38" s="250">
        <v>106.54658194</v>
      </c>
      <c r="T38" s="250">
        <v>106.77775372000001</v>
      </c>
      <c r="U38" s="250">
        <v>107.26611337</v>
      </c>
      <c r="V38" s="250">
        <v>107.54641753</v>
      </c>
      <c r="W38" s="250">
        <v>106.89606727</v>
      </c>
      <c r="X38" s="250">
        <v>107.06993249999999</v>
      </c>
      <c r="Y38" s="250">
        <v>107.00066448</v>
      </c>
      <c r="Z38" s="250">
        <v>108.39224401</v>
      </c>
      <c r="AA38" s="250">
        <v>108.15700909</v>
      </c>
      <c r="AB38" s="250">
        <v>106.52210847000001</v>
      </c>
      <c r="AC38" s="250">
        <v>105.94376508000001</v>
      </c>
      <c r="AD38" s="250">
        <v>105.77284286</v>
      </c>
      <c r="AE38" s="250">
        <v>105.39710336</v>
      </c>
      <c r="AF38" s="250">
        <v>105.51948987</v>
      </c>
      <c r="AG38" s="250">
        <v>105.30992763</v>
      </c>
      <c r="AH38" s="250">
        <v>106.47188628000001</v>
      </c>
      <c r="AI38" s="250">
        <v>106.3417252</v>
      </c>
      <c r="AJ38" s="250">
        <v>106.08771950000001</v>
      </c>
      <c r="AK38" s="250">
        <v>106.02929699000001</v>
      </c>
      <c r="AL38" s="250">
        <v>107.02503672</v>
      </c>
      <c r="AM38" s="250">
        <v>108.09702998</v>
      </c>
      <c r="AN38" s="250">
        <v>107.35045761000001</v>
      </c>
      <c r="AO38" s="250">
        <v>103.98564952</v>
      </c>
      <c r="AP38" s="250">
        <v>91.11148154</v>
      </c>
      <c r="AQ38" s="250">
        <v>93.470090729999995</v>
      </c>
      <c r="AR38" s="250">
        <v>97.841170579999996</v>
      </c>
      <c r="AS38" s="250">
        <v>100.08755305</v>
      </c>
      <c r="AT38" s="250">
        <v>101.35706476999999</v>
      </c>
      <c r="AU38" s="250">
        <v>101.07867653</v>
      </c>
      <c r="AV38" s="250">
        <v>103.31028069</v>
      </c>
      <c r="AW38" s="250">
        <v>104.09173412</v>
      </c>
      <c r="AX38" s="250">
        <v>103.31173053000001</v>
      </c>
      <c r="AY38" s="325">
        <v>103.2171</v>
      </c>
      <c r="AZ38" s="325">
        <v>103.32040000000001</v>
      </c>
      <c r="BA38" s="325">
        <v>103.3999</v>
      </c>
      <c r="BB38" s="325">
        <v>103.3646</v>
      </c>
      <c r="BC38" s="325">
        <v>103.4649</v>
      </c>
      <c r="BD38" s="325">
        <v>103.6097</v>
      </c>
      <c r="BE38" s="325">
        <v>103.8342</v>
      </c>
      <c r="BF38" s="325">
        <v>104.04179999999999</v>
      </c>
      <c r="BG38" s="325">
        <v>104.2677</v>
      </c>
      <c r="BH38" s="325">
        <v>104.48480000000001</v>
      </c>
      <c r="BI38" s="325">
        <v>104.76739999999999</v>
      </c>
      <c r="BJ38" s="325">
        <v>105.0885</v>
      </c>
      <c r="BK38" s="325">
        <v>105.53100000000001</v>
      </c>
      <c r="BL38" s="325">
        <v>105.867</v>
      </c>
      <c r="BM38" s="325">
        <v>106.1795</v>
      </c>
      <c r="BN38" s="325">
        <v>106.46259999999999</v>
      </c>
      <c r="BO38" s="325">
        <v>106.73220000000001</v>
      </c>
      <c r="BP38" s="325">
        <v>106.98269999999999</v>
      </c>
      <c r="BQ38" s="325">
        <v>107.18380000000001</v>
      </c>
      <c r="BR38" s="325">
        <v>107.4183</v>
      </c>
      <c r="BS38" s="325">
        <v>107.6561</v>
      </c>
      <c r="BT38" s="325">
        <v>107.9002</v>
      </c>
      <c r="BU38" s="325">
        <v>108.14230000000001</v>
      </c>
      <c r="BV38" s="325">
        <v>108.3854</v>
      </c>
    </row>
    <row r="39" spans="1:74" ht="11.1" customHeight="1" x14ac:dyDescent="0.2">
      <c r="A39" s="305" t="s">
        <v>891</v>
      </c>
      <c r="B39" s="41" t="s">
        <v>918</v>
      </c>
      <c r="C39" s="250">
        <v>94.830123799999996</v>
      </c>
      <c r="D39" s="250">
        <v>95.412916769999995</v>
      </c>
      <c r="E39" s="250">
        <v>95.253197920000005</v>
      </c>
      <c r="F39" s="250">
        <v>95.898874739999997</v>
      </c>
      <c r="G39" s="250">
        <v>95.628938829999996</v>
      </c>
      <c r="H39" s="250">
        <v>95.849592830000006</v>
      </c>
      <c r="I39" s="250">
        <v>95.779299129999998</v>
      </c>
      <c r="J39" s="250">
        <v>95.694452749999996</v>
      </c>
      <c r="K39" s="250">
        <v>96.303750679999993</v>
      </c>
      <c r="L39" s="250">
        <v>96.987460690000006</v>
      </c>
      <c r="M39" s="250">
        <v>97.47645962</v>
      </c>
      <c r="N39" s="250">
        <v>97.807909760000001</v>
      </c>
      <c r="O39" s="250">
        <v>97.023332260000004</v>
      </c>
      <c r="P39" s="250">
        <v>98.60000015</v>
      </c>
      <c r="Q39" s="250">
        <v>98.238367760000003</v>
      </c>
      <c r="R39" s="250">
        <v>98.695314530000005</v>
      </c>
      <c r="S39" s="250">
        <v>98.373837559999998</v>
      </c>
      <c r="T39" s="250">
        <v>98.394144929999996</v>
      </c>
      <c r="U39" s="250">
        <v>98.790244779999995</v>
      </c>
      <c r="V39" s="250">
        <v>99.057579930000003</v>
      </c>
      <c r="W39" s="250">
        <v>98.693372019999998</v>
      </c>
      <c r="X39" s="250">
        <v>98.703658559999994</v>
      </c>
      <c r="Y39" s="250">
        <v>98.334755369999996</v>
      </c>
      <c r="Z39" s="250">
        <v>99.144292390000004</v>
      </c>
      <c r="AA39" s="250">
        <v>99.667436339999995</v>
      </c>
      <c r="AB39" s="250">
        <v>97.907488580000006</v>
      </c>
      <c r="AC39" s="250">
        <v>97.918789669999995</v>
      </c>
      <c r="AD39" s="250">
        <v>97.726358629999993</v>
      </c>
      <c r="AE39" s="250">
        <v>97.709901590000001</v>
      </c>
      <c r="AF39" s="250">
        <v>98.164663910000002</v>
      </c>
      <c r="AG39" s="250">
        <v>97.97219948</v>
      </c>
      <c r="AH39" s="250">
        <v>98.552562829999999</v>
      </c>
      <c r="AI39" s="250">
        <v>98.395979769999997</v>
      </c>
      <c r="AJ39" s="250">
        <v>98.332712069999999</v>
      </c>
      <c r="AK39" s="250">
        <v>98.131589099999999</v>
      </c>
      <c r="AL39" s="250">
        <v>99.287087810000003</v>
      </c>
      <c r="AM39" s="250">
        <v>100.57168527</v>
      </c>
      <c r="AN39" s="250">
        <v>99.858501050000001</v>
      </c>
      <c r="AO39" s="250">
        <v>95.961862100000005</v>
      </c>
      <c r="AP39" s="250">
        <v>82.466915650000004</v>
      </c>
      <c r="AQ39" s="250">
        <v>85.00884877</v>
      </c>
      <c r="AR39" s="250">
        <v>89.215866550000001</v>
      </c>
      <c r="AS39" s="250">
        <v>91.864480659999998</v>
      </c>
      <c r="AT39" s="250">
        <v>92.611740409999996</v>
      </c>
      <c r="AU39" s="250">
        <v>92.495293340000003</v>
      </c>
      <c r="AV39" s="250">
        <v>94.20152032</v>
      </c>
      <c r="AW39" s="250">
        <v>94.652239159999993</v>
      </c>
      <c r="AX39" s="250">
        <v>94.103385457000002</v>
      </c>
      <c r="AY39" s="325">
        <v>94.122209999999995</v>
      </c>
      <c r="AZ39" s="325">
        <v>94.255420000000001</v>
      </c>
      <c r="BA39" s="325">
        <v>94.372330000000005</v>
      </c>
      <c r="BB39" s="325">
        <v>94.449359999999999</v>
      </c>
      <c r="BC39" s="325">
        <v>94.551320000000004</v>
      </c>
      <c r="BD39" s="325">
        <v>94.654660000000007</v>
      </c>
      <c r="BE39" s="325">
        <v>94.74991</v>
      </c>
      <c r="BF39" s="325">
        <v>94.863069999999993</v>
      </c>
      <c r="BG39" s="325">
        <v>94.984679999999997</v>
      </c>
      <c r="BH39" s="325">
        <v>95.103949999999998</v>
      </c>
      <c r="BI39" s="325">
        <v>95.250579999999999</v>
      </c>
      <c r="BJ39" s="325">
        <v>95.413780000000003</v>
      </c>
      <c r="BK39" s="325">
        <v>95.624449999999996</v>
      </c>
      <c r="BL39" s="325">
        <v>95.79759</v>
      </c>
      <c r="BM39" s="325">
        <v>95.964100000000002</v>
      </c>
      <c r="BN39" s="325">
        <v>96.109849999999994</v>
      </c>
      <c r="BO39" s="325">
        <v>96.273719999999997</v>
      </c>
      <c r="BP39" s="325">
        <v>96.441580000000002</v>
      </c>
      <c r="BQ39" s="325">
        <v>96.625280000000004</v>
      </c>
      <c r="BR39" s="325">
        <v>96.792209999999997</v>
      </c>
      <c r="BS39" s="325">
        <v>96.954210000000003</v>
      </c>
      <c r="BT39" s="325">
        <v>97.105260000000001</v>
      </c>
      <c r="BU39" s="325">
        <v>97.261970000000005</v>
      </c>
      <c r="BV39" s="325">
        <v>97.418289999999999</v>
      </c>
    </row>
    <row r="40" spans="1:74" ht="11.1" customHeight="1" x14ac:dyDescent="0.2">
      <c r="A40" s="305" t="s">
        <v>892</v>
      </c>
      <c r="B40" s="41" t="s">
        <v>919</v>
      </c>
      <c r="C40" s="250">
        <v>102.57713274</v>
      </c>
      <c r="D40" s="250">
        <v>102.64610885</v>
      </c>
      <c r="E40" s="250">
        <v>102.37541555999999</v>
      </c>
      <c r="F40" s="250">
        <v>103.53313609</v>
      </c>
      <c r="G40" s="250">
        <v>103.08332255000001</v>
      </c>
      <c r="H40" s="250">
        <v>103.53504972</v>
      </c>
      <c r="I40" s="250">
        <v>103.30907802</v>
      </c>
      <c r="J40" s="250">
        <v>102.532993</v>
      </c>
      <c r="K40" s="250">
        <v>101.42536717999999</v>
      </c>
      <c r="L40" s="250">
        <v>103.97295493999999</v>
      </c>
      <c r="M40" s="250">
        <v>104.8278358</v>
      </c>
      <c r="N40" s="250">
        <v>104.63706379</v>
      </c>
      <c r="O40" s="250">
        <v>103.74666958</v>
      </c>
      <c r="P40" s="250">
        <v>104.77053244</v>
      </c>
      <c r="Q40" s="250">
        <v>105.32141333</v>
      </c>
      <c r="R40" s="250">
        <v>105.63061456</v>
      </c>
      <c r="S40" s="250">
        <v>105.32646108</v>
      </c>
      <c r="T40" s="250">
        <v>105.86129355999999</v>
      </c>
      <c r="U40" s="250">
        <v>106.27377504</v>
      </c>
      <c r="V40" s="250">
        <v>106.92153075</v>
      </c>
      <c r="W40" s="250">
        <v>106.85858758000001</v>
      </c>
      <c r="X40" s="250">
        <v>106.79962517</v>
      </c>
      <c r="Y40" s="250">
        <v>107.15242932</v>
      </c>
      <c r="Z40" s="250">
        <v>107.9970943</v>
      </c>
      <c r="AA40" s="250">
        <v>107.40025976</v>
      </c>
      <c r="AB40" s="250">
        <v>106.1985918</v>
      </c>
      <c r="AC40" s="250">
        <v>105.76951662</v>
      </c>
      <c r="AD40" s="250">
        <v>105.52143021000001</v>
      </c>
      <c r="AE40" s="250">
        <v>105.14444745</v>
      </c>
      <c r="AF40" s="250">
        <v>105.21567045</v>
      </c>
      <c r="AG40" s="250">
        <v>105.04292655</v>
      </c>
      <c r="AH40" s="250">
        <v>106.11659714</v>
      </c>
      <c r="AI40" s="250">
        <v>105.73745468</v>
      </c>
      <c r="AJ40" s="250">
        <v>105.21294001</v>
      </c>
      <c r="AK40" s="250">
        <v>105.82106400000001</v>
      </c>
      <c r="AL40" s="250">
        <v>106.63443965</v>
      </c>
      <c r="AM40" s="250">
        <v>107.10163753</v>
      </c>
      <c r="AN40" s="250">
        <v>106.20287596999999</v>
      </c>
      <c r="AO40" s="250">
        <v>101.85589739</v>
      </c>
      <c r="AP40" s="250">
        <v>86.372505459999999</v>
      </c>
      <c r="AQ40" s="250">
        <v>87.941156460000002</v>
      </c>
      <c r="AR40" s="250">
        <v>93.746438409999996</v>
      </c>
      <c r="AS40" s="250">
        <v>97.041633509999997</v>
      </c>
      <c r="AT40" s="250">
        <v>98.715399820000002</v>
      </c>
      <c r="AU40" s="250">
        <v>99.291105540000004</v>
      </c>
      <c r="AV40" s="250">
        <v>101.0158278</v>
      </c>
      <c r="AW40" s="250">
        <v>102.14703072</v>
      </c>
      <c r="AX40" s="250">
        <v>100.9079629</v>
      </c>
      <c r="AY40" s="325">
        <v>100.5707</v>
      </c>
      <c r="AZ40" s="325">
        <v>100.6292</v>
      </c>
      <c r="BA40" s="325">
        <v>100.7214</v>
      </c>
      <c r="BB40" s="325">
        <v>100.8681</v>
      </c>
      <c r="BC40" s="325">
        <v>101.01179999999999</v>
      </c>
      <c r="BD40" s="325">
        <v>101.1735</v>
      </c>
      <c r="BE40" s="325">
        <v>101.3359</v>
      </c>
      <c r="BF40" s="325">
        <v>101.5463</v>
      </c>
      <c r="BG40" s="325">
        <v>101.78749999999999</v>
      </c>
      <c r="BH40" s="325">
        <v>102.0568</v>
      </c>
      <c r="BI40" s="325">
        <v>102.3616</v>
      </c>
      <c r="BJ40" s="325">
        <v>102.6991</v>
      </c>
      <c r="BK40" s="325">
        <v>103.15260000000001</v>
      </c>
      <c r="BL40" s="325">
        <v>103.4933</v>
      </c>
      <c r="BM40" s="325">
        <v>103.8044</v>
      </c>
      <c r="BN40" s="325">
        <v>104.074</v>
      </c>
      <c r="BO40" s="325">
        <v>104.3348</v>
      </c>
      <c r="BP40" s="325">
        <v>104.575</v>
      </c>
      <c r="BQ40" s="325">
        <v>104.7664</v>
      </c>
      <c r="BR40" s="325">
        <v>104.98609999999999</v>
      </c>
      <c r="BS40" s="325">
        <v>105.2062</v>
      </c>
      <c r="BT40" s="325">
        <v>105.4358</v>
      </c>
      <c r="BU40" s="325">
        <v>105.6494</v>
      </c>
      <c r="BV40" s="325">
        <v>105.85639999999999</v>
      </c>
    </row>
    <row r="41" spans="1:74" ht="11.1" customHeight="1" x14ac:dyDescent="0.2">
      <c r="A41" s="305" t="s">
        <v>893</v>
      </c>
      <c r="B41" s="41" t="s">
        <v>920</v>
      </c>
      <c r="C41" s="250">
        <v>104.88045901</v>
      </c>
      <c r="D41" s="250">
        <v>104.50736218</v>
      </c>
      <c r="E41" s="250">
        <v>104.79997494</v>
      </c>
      <c r="F41" s="250">
        <v>106.37305338</v>
      </c>
      <c r="G41" s="250">
        <v>106.42637155</v>
      </c>
      <c r="H41" s="250">
        <v>106.89023635</v>
      </c>
      <c r="I41" s="250">
        <v>106.58903890000001</v>
      </c>
      <c r="J41" s="250">
        <v>104.78635213</v>
      </c>
      <c r="K41" s="250">
        <v>101.80484715</v>
      </c>
      <c r="L41" s="250">
        <v>106.84023261</v>
      </c>
      <c r="M41" s="250">
        <v>107.89327566</v>
      </c>
      <c r="N41" s="250">
        <v>107.66934148</v>
      </c>
      <c r="O41" s="250">
        <v>105.7277177</v>
      </c>
      <c r="P41" s="250">
        <v>106.81990777999999</v>
      </c>
      <c r="Q41" s="250">
        <v>107.60982829</v>
      </c>
      <c r="R41" s="250">
        <v>108.13380447999999</v>
      </c>
      <c r="S41" s="250">
        <v>108.3397085</v>
      </c>
      <c r="T41" s="250">
        <v>108.7120974</v>
      </c>
      <c r="U41" s="250">
        <v>109.18908621</v>
      </c>
      <c r="V41" s="250">
        <v>109.75352423</v>
      </c>
      <c r="W41" s="250">
        <v>109.51415836</v>
      </c>
      <c r="X41" s="250">
        <v>109.35347306</v>
      </c>
      <c r="Y41" s="250">
        <v>109.41119436</v>
      </c>
      <c r="Z41" s="250">
        <v>110.30078494</v>
      </c>
      <c r="AA41" s="250">
        <v>110.01766026</v>
      </c>
      <c r="AB41" s="250">
        <v>108.29525821999999</v>
      </c>
      <c r="AC41" s="250">
        <v>107.75323189</v>
      </c>
      <c r="AD41" s="250">
        <v>107.79385129000001</v>
      </c>
      <c r="AE41" s="250">
        <v>107.64546129999999</v>
      </c>
      <c r="AF41" s="250">
        <v>107.60421649</v>
      </c>
      <c r="AG41" s="250">
        <v>107.24628631</v>
      </c>
      <c r="AH41" s="250">
        <v>108.50090133</v>
      </c>
      <c r="AI41" s="250">
        <v>108.32451817</v>
      </c>
      <c r="AJ41" s="250">
        <v>107.80528907999999</v>
      </c>
      <c r="AK41" s="250">
        <v>107.90765816</v>
      </c>
      <c r="AL41" s="250">
        <v>108.87883234</v>
      </c>
      <c r="AM41" s="250">
        <v>109.77032228</v>
      </c>
      <c r="AN41" s="250">
        <v>108.67383001</v>
      </c>
      <c r="AO41" s="250">
        <v>104.93014645</v>
      </c>
      <c r="AP41" s="250">
        <v>91.941008249999996</v>
      </c>
      <c r="AQ41" s="250">
        <v>93.130910850000006</v>
      </c>
      <c r="AR41" s="250">
        <v>97.033482789999994</v>
      </c>
      <c r="AS41" s="250">
        <v>99.574746230000002</v>
      </c>
      <c r="AT41" s="250">
        <v>100.71817050999999</v>
      </c>
      <c r="AU41" s="250">
        <v>100.40240971</v>
      </c>
      <c r="AV41" s="250">
        <v>102.75605247999999</v>
      </c>
      <c r="AW41" s="250">
        <v>103.63499788</v>
      </c>
      <c r="AX41" s="250">
        <v>102.73654356999999</v>
      </c>
      <c r="AY41" s="325">
        <v>102.4064</v>
      </c>
      <c r="AZ41" s="325">
        <v>102.5029</v>
      </c>
      <c r="BA41" s="325">
        <v>102.65309999999999</v>
      </c>
      <c r="BB41" s="325">
        <v>102.9118</v>
      </c>
      <c r="BC41" s="325">
        <v>103.12869999999999</v>
      </c>
      <c r="BD41" s="325">
        <v>103.3583</v>
      </c>
      <c r="BE41" s="325">
        <v>103.5941</v>
      </c>
      <c r="BF41" s="325">
        <v>103.85420000000001</v>
      </c>
      <c r="BG41" s="325">
        <v>104.13209999999999</v>
      </c>
      <c r="BH41" s="325">
        <v>104.4109</v>
      </c>
      <c r="BI41" s="325">
        <v>104.7368</v>
      </c>
      <c r="BJ41" s="325">
        <v>105.093</v>
      </c>
      <c r="BK41" s="325">
        <v>105.5682</v>
      </c>
      <c r="BL41" s="325">
        <v>105.91840000000001</v>
      </c>
      <c r="BM41" s="325">
        <v>106.2325</v>
      </c>
      <c r="BN41" s="325">
        <v>106.4979</v>
      </c>
      <c r="BO41" s="325">
        <v>106.7487</v>
      </c>
      <c r="BP41" s="325">
        <v>106.9725</v>
      </c>
      <c r="BQ41" s="325">
        <v>107.1233</v>
      </c>
      <c r="BR41" s="325">
        <v>107.3276</v>
      </c>
      <c r="BS41" s="325">
        <v>107.53959999999999</v>
      </c>
      <c r="BT41" s="325">
        <v>107.777</v>
      </c>
      <c r="BU41" s="325">
        <v>107.9906</v>
      </c>
      <c r="BV41" s="325">
        <v>108.19840000000001</v>
      </c>
    </row>
    <row r="42" spans="1:74" ht="11.1" customHeight="1" x14ac:dyDescent="0.2">
      <c r="A42" s="37"/>
      <c r="B42" s="41"/>
      <c r="C42" s="250"/>
      <c r="D42" s="250"/>
      <c r="E42" s="250"/>
      <c r="F42" s="250"/>
      <c r="G42" s="250"/>
      <c r="H42" s="250"/>
      <c r="I42" s="250"/>
      <c r="J42" s="250"/>
      <c r="K42" s="250"/>
      <c r="L42" s="250"/>
      <c r="M42" s="250"/>
      <c r="N42" s="250"/>
      <c r="O42" s="250"/>
      <c r="P42" s="250"/>
      <c r="Q42" s="250"/>
      <c r="R42" s="250"/>
      <c r="S42" s="250"/>
      <c r="T42" s="250"/>
      <c r="U42" s="250"/>
      <c r="V42" s="250"/>
      <c r="W42" s="250"/>
      <c r="X42" s="250"/>
      <c r="Y42" s="250"/>
      <c r="Z42" s="250"/>
      <c r="AA42" s="250"/>
      <c r="AB42" s="250"/>
      <c r="AC42" s="250"/>
      <c r="AD42" s="250"/>
      <c r="AE42" s="250"/>
      <c r="AF42" s="250"/>
      <c r="AG42" s="250"/>
      <c r="AH42" s="250"/>
      <c r="AI42" s="250"/>
      <c r="AJ42" s="250"/>
      <c r="AK42" s="250"/>
      <c r="AL42" s="250"/>
      <c r="AM42" s="250"/>
      <c r="AN42" s="250"/>
      <c r="AO42" s="250"/>
      <c r="AP42" s="250"/>
      <c r="AQ42" s="250"/>
      <c r="AR42" s="250"/>
      <c r="AS42" s="250"/>
      <c r="AT42" s="250"/>
      <c r="AU42" s="250"/>
      <c r="AV42" s="250"/>
      <c r="AW42" s="250"/>
      <c r="AX42" s="250"/>
      <c r="AY42" s="325"/>
      <c r="AZ42" s="325"/>
      <c r="BA42" s="325"/>
      <c r="BB42" s="325"/>
      <c r="BC42" s="325"/>
      <c r="BD42" s="325"/>
      <c r="BE42" s="325"/>
      <c r="BF42" s="325"/>
      <c r="BG42" s="325"/>
      <c r="BH42" s="325"/>
      <c r="BI42" s="325"/>
      <c r="BJ42" s="325"/>
      <c r="BK42" s="325"/>
      <c r="BL42" s="325"/>
      <c r="BM42" s="325"/>
      <c r="BN42" s="325"/>
      <c r="BO42" s="325"/>
      <c r="BP42" s="325"/>
      <c r="BQ42" s="325"/>
      <c r="BR42" s="325"/>
      <c r="BS42" s="325"/>
      <c r="BT42" s="325"/>
      <c r="BU42" s="325"/>
      <c r="BV42" s="325"/>
    </row>
    <row r="43" spans="1:74" ht="11.1" customHeight="1" x14ac:dyDescent="0.2">
      <c r="A43" s="140"/>
      <c r="B43" s="144" t="s">
        <v>17</v>
      </c>
      <c r="C43" s="68"/>
      <c r="D43" s="68"/>
      <c r="E43" s="68"/>
      <c r="F43" s="68"/>
      <c r="G43" s="68"/>
      <c r="H43" s="68"/>
      <c r="I43" s="68"/>
      <c r="J43" s="68"/>
      <c r="K43" s="68"/>
      <c r="L43" s="68"/>
      <c r="M43" s="68"/>
      <c r="N43" s="68"/>
      <c r="O43" s="68"/>
      <c r="P43" s="68"/>
      <c r="Q43" s="68"/>
      <c r="R43" s="68"/>
      <c r="S43" s="68"/>
      <c r="T43" s="68"/>
      <c r="U43" s="68"/>
      <c r="V43" s="68"/>
      <c r="W43" s="68"/>
      <c r="X43" s="68"/>
      <c r="Y43" s="68"/>
      <c r="Z43" s="68"/>
      <c r="AA43" s="68"/>
      <c r="AB43" s="68"/>
      <c r="AC43" s="68"/>
      <c r="AD43" s="68"/>
      <c r="AE43" s="68"/>
      <c r="AF43" s="68"/>
      <c r="AG43" s="68"/>
      <c r="AH43" s="68"/>
      <c r="AI43" s="68"/>
      <c r="AJ43" s="68"/>
      <c r="AK43" s="68"/>
      <c r="AL43" s="68"/>
      <c r="AM43" s="68"/>
      <c r="AN43" s="68"/>
      <c r="AO43" s="68"/>
      <c r="AP43" s="68"/>
      <c r="AQ43" s="68"/>
      <c r="AR43" s="68"/>
      <c r="AS43" s="68"/>
      <c r="AT43" s="68"/>
      <c r="AU43" s="68"/>
      <c r="AV43" s="68"/>
      <c r="AW43" s="68"/>
      <c r="AX43" s="68"/>
      <c r="AY43" s="309"/>
      <c r="AZ43" s="309"/>
      <c r="BA43" s="309"/>
      <c r="BB43" s="309"/>
      <c r="BC43" s="309"/>
      <c r="BD43" s="309"/>
      <c r="BE43" s="309"/>
      <c r="BF43" s="309"/>
      <c r="BG43" s="309"/>
      <c r="BH43" s="309"/>
      <c r="BI43" s="309"/>
      <c r="BJ43" s="309"/>
      <c r="BK43" s="309"/>
      <c r="BL43" s="309"/>
      <c r="BM43" s="309"/>
      <c r="BN43" s="309"/>
      <c r="BO43" s="309"/>
      <c r="BP43" s="309"/>
      <c r="BQ43" s="309"/>
      <c r="BR43" s="309"/>
      <c r="BS43" s="309"/>
      <c r="BT43" s="309"/>
      <c r="BU43" s="309"/>
      <c r="BV43" s="309"/>
    </row>
    <row r="44" spans="1:74" ht="11.1" customHeight="1" x14ac:dyDescent="0.2">
      <c r="A44" s="134"/>
      <c r="B44" s="139" t="s">
        <v>888</v>
      </c>
      <c r="C44" s="236"/>
      <c r="D44" s="236"/>
      <c r="E44" s="236"/>
      <c r="F44" s="236"/>
      <c r="G44" s="236"/>
      <c r="H44" s="236"/>
      <c r="I44" s="236"/>
      <c r="J44" s="236"/>
      <c r="K44" s="236"/>
      <c r="L44" s="236"/>
      <c r="M44" s="236"/>
      <c r="N44" s="236"/>
      <c r="O44" s="236"/>
      <c r="P44" s="236"/>
      <c r="Q44" s="236"/>
      <c r="R44" s="236"/>
      <c r="S44" s="236"/>
      <c r="T44" s="236"/>
      <c r="U44" s="236"/>
      <c r="V44" s="236"/>
      <c r="W44" s="236"/>
      <c r="X44" s="236"/>
      <c r="Y44" s="236"/>
      <c r="Z44" s="236"/>
      <c r="AA44" s="236"/>
      <c r="AB44" s="236"/>
      <c r="AC44" s="236"/>
      <c r="AD44" s="236"/>
      <c r="AE44" s="236"/>
      <c r="AF44" s="236"/>
      <c r="AG44" s="236"/>
      <c r="AH44" s="236"/>
      <c r="AI44" s="236"/>
      <c r="AJ44" s="236"/>
      <c r="AK44" s="236"/>
      <c r="AL44" s="236"/>
      <c r="AM44" s="236"/>
      <c r="AN44" s="236"/>
      <c r="AO44" s="236"/>
      <c r="AP44" s="236"/>
      <c r="AQ44" s="236"/>
      <c r="AR44" s="236"/>
      <c r="AS44" s="236"/>
      <c r="AT44" s="236"/>
      <c r="AU44" s="236"/>
      <c r="AV44" s="236"/>
      <c r="AW44" s="236"/>
      <c r="AX44" s="236"/>
      <c r="AY44" s="335"/>
      <c r="AZ44" s="335"/>
      <c r="BA44" s="335"/>
      <c r="BB44" s="335"/>
      <c r="BC44" s="335"/>
      <c r="BD44" s="335"/>
      <c r="BE44" s="335"/>
      <c r="BF44" s="335"/>
      <c r="BG44" s="335"/>
      <c r="BH44" s="335"/>
      <c r="BI44" s="335"/>
      <c r="BJ44" s="335"/>
      <c r="BK44" s="335"/>
      <c r="BL44" s="335"/>
      <c r="BM44" s="335"/>
      <c r="BN44" s="335"/>
      <c r="BO44" s="335"/>
      <c r="BP44" s="335"/>
      <c r="BQ44" s="335"/>
      <c r="BR44" s="335"/>
      <c r="BS44" s="335"/>
      <c r="BT44" s="335"/>
      <c r="BU44" s="335"/>
      <c r="BV44" s="335"/>
    </row>
    <row r="45" spans="1:74" ht="11.1" customHeight="1" x14ac:dyDescent="0.2">
      <c r="A45" s="140" t="s">
        <v>581</v>
      </c>
      <c r="B45" s="203" t="s">
        <v>463</v>
      </c>
      <c r="C45" s="208">
        <v>2.4371700000000001</v>
      </c>
      <c r="D45" s="208">
        <v>2.44028</v>
      </c>
      <c r="E45" s="208">
        <v>2.4372099999999999</v>
      </c>
      <c r="F45" s="208">
        <v>2.4405800000000002</v>
      </c>
      <c r="G45" s="208">
        <v>2.43926</v>
      </c>
      <c r="H45" s="208">
        <v>2.4417900000000001</v>
      </c>
      <c r="I45" s="208">
        <v>2.4432800000000001</v>
      </c>
      <c r="J45" s="208">
        <v>2.4530400000000001</v>
      </c>
      <c r="K45" s="208">
        <v>2.4644499999999998</v>
      </c>
      <c r="L45" s="208">
        <v>2.4657</v>
      </c>
      <c r="M45" s="208">
        <v>2.4733299999999998</v>
      </c>
      <c r="N45" s="208">
        <v>2.4784700000000002</v>
      </c>
      <c r="O45" s="208">
        <v>2.4881600000000001</v>
      </c>
      <c r="P45" s="208">
        <v>2.4947499999999998</v>
      </c>
      <c r="Q45" s="208">
        <v>2.4941300000000002</v>
      </c>
      <c r="R45" s="208">
        <v>2.4995699999999998</v>
      </c>
      <c r="S45" s="208">
        <v>2.5064000000000002</v>
      </c>
      <c r="T45" s="208">
        <v>2.5117600000000002</v>
      </c>
      <c r="U45" s="208">
        <v>2.5148199999999998</v>
      </c>
      <c r="V45" s="208">
        <v>2.51905</v>
      </c>
      <c r="W45" s="208">
        <v>2.5226099999999998</v>
      </c>
      <c r="X45" s="208">
        <v>2.5277699999999999</v>
      </c>
      <c r="Y45" s="208">
        <v>2.5266199999999999</v>
      </c>
      <c r="Z45" s="208">
        <v>2.5265300000000002</v>
      </c>
      <c r="AA45" s="208">
        <v>2.5255000000000001</v>
      </c>
      <c r="AB45" s="208">
        <v>2.5318100000000001</v>
      </c>
      <c r="AC45" s="208">
        <v>2.54095</v>
      </c>
      <c r="AD45" s="208">
        <v>2.5494300000000001</v>
      </c>
      <c r="AE45" s="208">
        <v>2.5516700000000001</v>
      </c>
      <c r="AF45" s="208">
        <v>2.55402</v>
      </c>
      <c r="AG45" s="208">
        <v>2.56087</v>
      </c>
      <c r="AH45" s="208">
        <v>2.5629400000000002</v>
      </c>
      <c r="AI45" s="208">
        <v>2.5659299999999998</v>
      </c>
      <c r="AJ45" s="208">
        <v>2.5722900000000002</v>
      </c>
      <c r="AK45" s="208">
        <v>2.5782400000000001</v>
      </c>
      <c r="AL45" s="208">
        <v>2.5844399999999998</v>
      </c>
      <c r="AM45" s="208">
        <v>2.5882000000000001</v>
      </c>
      <c r="AN45" s="208">
        <v>2.5905</v>
      </c>
      <c r="AO45" s="208">
        <v>2.5795300000000001</v>
      </c>
      <c r="AP45" s="208">
        <v>2.5590199999999999</v>
      </c>
      <c r="AQ45" s="208">
        <v>2.55768</v>
      </c>
      <c r="AR45" s="208">
        <v>2.5721400000000001</v>
      </c>
      <c r="AS45" s="208">
        <v>2.5872299999999999</v>
      </c>
      <c r="AT45" s="208">
        <v>2.5968100000000001</v>
      </c>
      <c r="AU45" s="208">
        <v>2.60209</v>
      </c>
      <c r="AV45" s="208">
        <v>2.6032500000000001</v>
      </c>
      <c r="AW45" s="208">
        <v>2.6081699999999999</v>
      </c>
      <c r="AX45" s="208">
        <v>2.6090630864</v>
      </c>
      <c r="AY45" s="333">
        <v>2.6131160000000002</v>
      </c>
      <c r="AZ45" s="333">
        <v>2.61808</v>
      </c>
      <c r="BA45" s="333">
        <v>2.6236440000000001</v>
      </c>
      <c r="BB45" s="333">
        <v>2.6311260000000001</v>
      </c>
      <c r="BC45" s="333">
        <v>2.6368969999999998</v>
      </c>
      <c r="BD45" s="333">
        <v>2.642277</v>
      </c>
      <c r="BE45" s="333">
        <v>2.6466829999999999</v>
      </c>
      <c r="BF45" s="333">
        <v>2.6517170000000001</v>
      </c>
      <c r="BG45" s="333">
        <v>2.6567970000000001</v>
      </c>
      <c r="BH45" s="333">
        <v>2.6620379999999999</v>
      </c>
      <c r="BI45" s="333">
        <v>2.6671230000000001</v>
      </c>
      <c r="BJ45" s="333">
        <v>2.672167</v>
      </c>
      <c r="BK45" s="333">
        <v>2.6768610000000002</v>
      </c>
      <c r="BL45" s="333">
        <v>2.6820560000000002</v>
      </c>
      <c r="BM45" s="333">
        <v>2.6874419999999999</v>
      </c>
      <c r="BN45" s="333">
        <v>2.6936149999999999</v>
      </c>
      <c r="BO45" s="333">
        <v>2.6989369999999999</v>
      </c>
      <c r="BP45" s="333">
        <v>2.7040039999999999</v>
      </c>
      <c r="BQ45" s="333">
        <v>2.7086440000000001</v>
      </c>
      <c r="BR45" s="333">
        <v>2.7133280000000002</v>
      </c>
      <c r="BS45" s="333">
        <v>2.7178849999999999</v>
      </c>
      <c r="BT45" s="333">
        <v>2.7222279999999999</v>
      </c>
      <c r="BU45" s="333">
        <v>2.7265950000000001</v>
      </c>
      <c r="BV45" s="333">
        <v>2.730899</v>
      </c>
    </row>
    <row r="46" spans="1:74" ht="11.1" customHeight="1" x14ac:dyDescent="0.2">
      <c r="A46" s="145"/>
      <c r="B46" s="139" t="s">
        <v>18</v>
      </c>
      <c r="C46" s="213"/>
      <c r="D46" s="213"/>
      <c r="E46" s="213"/>
      <c r="F46" s="213"/>
      <c r="G46" s="213"/>
      <c r="H46" s="213"/>
      <c r="I46" s="213"/>
      <c r="J46" s="213"/>
      <c r="K46" s="213"/>
      <c r="L46" s="213"/>
      <c r="M46" s="213"/>
      <c r="N46" s="213"/>
      <c r="O46" s="213"/>
      <c r="P46" s="213"/>
      <c r="Q46" s="213"/>
      <c r="R46" s="213"/>
      <c r="S46" s="213"/>
      <c r="T46" s="213"/>
      <c r="U46" s="213"/>
      <c r="V46" s="213"/>
      <c r="W46" s="213"/>
      <c r="X46" s="213"/>
      <c r="Y46" s="213"/>
      <c r="Z46" s="213"/>
      <c r="AA46" s="213"/>
      <c r="AB46" s="213"/>
      <c r="AC46" s="213"/>
      <c r="AD46" s="213"/>
      <c r="AE46" s="213"/>
      <c r="AF46" s="213"/>
      <c r="AG46" s="213"/>
      <c r="AH46" s="213"/>
      <c r="AI46" s="213"/>
      <c r="AJ46" s="213"/>
      <c r="AK46" s="213"/>
      <c r="AL46" s="213"/>
      <c r="AM46" s="213"/>
      <c r="AN46" s="213"/>
      <c r="AO46" s="213"/>
      <c r="AP46" s="213"/>
      <c r="AQ46" s="213"/>
      <c r="AR46" s="213"/>
      <c r="AS46" s="213"/>
      <c r="AT46" s="213"/>
      <c r="AU46" s="213"/>
      <c r="AV46" s="213"/>
      <c r="AW46" s="213"/>
      <c r="AX46" s="213"/>
      <c r="AY46" s="312"/>
      <c r="AZ46" s="312"/>
      <c r="BA46" s="312"/>
      <c r="BB46" s="312"/>
      <c r="BC46" s="312"/>
      <c r="BD46" s="312"/>
      <c r="BE46" s="312"/>
      <c r="BF46" s="312"/>
      <c r="BG46" s="312"/>
      <c r="BH46" s="312"/>
      <c r="BI46" s="312"/>
      <c r="BJ46" s="312"/>
      <c r="BK46" s="312"/>
      <c r="BL46" s="312"/>
      <c r="BM46" s="312"/>
      <c r="BN46" s="312"/>
      <c r="BO46" s="312"/>
      <c r="BP46" s="312"/>
      <c r="BQ46" s="312"/>
      <c r="BR46" s="312"/>
      <c r="BS46" s="312"/>
      <c r="BT46" s="312"/>
      <c r="BU46" s="312"/>
      <c r="BV46" s="312"/>
    </row>
    <row r="47" spans="1:74" ht="11.1" customHeight="1" x14ac:dyDescent="0.2">
      <c r="A47" s="140" t="s">
        <v>580</v>
      </c>
      <c r="B47" s="203" t="s">
        <v>464</v>
      </c>
      <c r="C47" s="208">
        <v>1.9164604029000001</v>
      </c>
      <c r="D47" s="208">
        <v>1.9260632424999999</v>
      </c>
      <c r="E47" s="208">
        <v>1.9303043803</v>
      </c>
      <c r="F47" s="208">
        <v>1.9199623183000001</v>
      </c>
      <c r="G47" s="208">
        <v>1.9203961754000001</v>
      </c>
      <c r="H47" s="208">
        <v>1.9223844538999999</v>
      </c>
      <c r="I47" s="208">
        <v>1.9246036820000001</v>
      </c>
      <c r="J47" s="208">
        <v>1.9306934070999999</v>
      </c>
      <c r="K47" s="208">
        <v>1.9393301573999999</v>
      </c>
      <c r="L47" s="208">
        <v>1.9538153421</v>
      </c>
      <c r="M47" s="208">
        <v>1.9650700858000001</v>
      </c>
      <c r="N47" s="208">
        <v>1.9763957977</v>
      </c>
      <c r="O47" s="208">
        <v>1.9906598994</v>
      </c>
      <c r="P47" s="208">
        <v>1.9999769815999999</v>
      </c>
      <c r="Q47" s="208">
        <v>2.0072144657000002</v>
      </c>
      <c r="R47" s="208">
        <v>2.0095983140999998</v>
      </c>
      <c r="S47" s="208">
        <v>2.0147571306000001</v>
      </c>
      <c r="T47" s="208">
        <v>2.0199168775</v>
      </c>
      <c r="U47" s="208">
        <v>2.0268215063000001</v>
      </c>
      <c r="V47" s="208">
        <v>2.0306751505</v>
      </c>
      <c r="W47" s="208">
        <v>2.0332217614000001</v>
      </c>
      <c r="X47" s="208">
        <v>2.0372710383000001</v>
      </c>
      <c r="Y47" s="208">
        <v>2.0350963086</v>
      </c>
      <c r="Z47" s="208">
        <v>2.0295072714</v>
      </c>
      <c r="AA47" s="208">
        <v>2.0125090710000002</v>
      </c>
      <c r="AB47" s="208">
        <v>2.0060875607000002</v>
      </c>
      <c r="AC47" s="208">
        <v>2.0022478846</v>
      </c>
      <c r="AD47" s="208">
        <v>2.0061329453000001</v>
      </c>
      <c r="AE47" s="208">
        <v>2.0035997611999998</v>
      </c>
      <c r="AF47" s="208">
        <v>1.9997912346</v>
      </c>
      <c r="AG47" s="208">
        <v>1.989611161</v>
      </c>
      <c r="AH47" s="208">
        <v>1.9870741030000001</v>
      </c>
      <c r="AI47" s="208">
        <v>1.9870838560999999</v>
      </c>
      <c r="AJ47" s="208">
        <v>1.997524096</v>
      </c>
      <c r="AK47" s="208">
        <v>1.9967147144999999</v>
      </c>
      <c r="AL47" s="208">
        <v>1.9925393871999999</v>
      </c>
      <c r="AM47" s="208">
        <v>1.9917393905</v>
      </c>
      <c r="AN47" s="208">
        <v>1.9757762146</v>
      </c>
      <c r="AO47" s="208">
        <v>1.9513911357</v>
      </c>
      <c r="AP47" s="208">
        <v>1.8837832038</v>
      </c>
      <c r="AQ47" s="208">
        <v>1.8686550316999999</v>
      </c>
      <c r="AR47" s="208">
        <v>1.8712056693000001</v>
      </c>
      <c r="AS47" s="208">
        <v>1.9175038481</v>
      </c>
      <c r="AT47" s="208">
        <v>1.9358605563</v>
      </c>
      <c r="AU47" s="208">
        <v>1.9523445254</v>
      </c>
      <c r="AV47" s="208">
        <v>1.9691893907</v>
      </c>
      <c r="AW47" s="208">
        <v>1.9802526551999999</v>
      </c>
      <c r="AX47" s="208">
        <v>1.9877679541</v>
      </c>
      <c r="AY47" s="333">
        <v>1.9862379999999999</v>
      </c>
      <c r="AZ47" s="333">
        <v>1.99078</v>
      </c>
      <c r="BA47" s="333">
        <v>1.9958979999999999</v>
      </c>
      <c r="BB47" s="333">
        <v>2.0048240000000002</v>
      </c>
      <c r="BC47" s="333">
        <v>2.008667</v>
      </c>
      <c r="BD47" s="333">
        <v>2.0106619999999999</v>
      </c>
      <c r="BE47" s="333">
        <v>2.0079899999999999</v>
      </c>
      <c r="BF47" s="333">
        <v>2.0083980000000001</v>
      </c>
      <c r="BG47" s="333">
        <v>2.0090699999999999</v>
      </c>
      <c r="BH47" s="333">
        <v>2.008308</v>
      </c>
      <c r="BI47" s="333">
        <v>2.0107780000000002</v>
      </c>
      <c r="BJ47" s="333">
        <v>2.0147840000000001</v>
      </c>
      <c r="BK47" s="333">
        <v>2.0222980000000002</v>
      </c>
      <c r="BL47" s="333">
        <v>2.0278939999999999</v>
      </c>
      <c r="BM47" s="333">
        <v>2.0335450000000002</v>
      </c>
      <c r="BN47" s="333">
        <v>2.0416979999999998</v>
      </c>
      <c r="BO47" s="333">
        <v>2.0456240000000001</v>
      </c>
      <c r="BP47" s="333">
        <v>2.047768</v>
      </c>
      <c r="BQ47" s="333">
        <v>2.0456539999999999</v>
      </c>
      <c r="BR47" s="333">
        <v>2.0460959999999999</v>
      </c>
      <c r="BS47" s="333">
        <v>2.0466160000000002</v>
      </c>
      <c r="BT47" s="333">
        <v>2.046802</v>
      </c>
      <c r="BU47" s="333">
        <v>2.0477850000000002</v>
      </c>
      <c r="BV47" s="333">
        <v>2.0491540000000001</v>
      </c>
    </row>
    <row r="48" spans="1:74" ht="11.1" customHeight="1" x14ac:dyDescent="0.2">
      <c r="A48" s="134"/>
      <c r="B48" s="139" t="s">
        <v>684</v>
      </c>
      <c r="C48" s="236"/>
      <c r="D48" s="236"/>
      <c r="E48" s="236"/>
      <c r="F48" s="236"/>
      <c r="G48" s="236"/>
      <c r="H48" s="236"/>
      <c r="I48" s="236"/>
      <c r="J48" s="236"/>
      <c r="K48" s="236"/>
      <c r="L48" s="236"/>
      <c r="M48" s="236"/>
      <c r="N48" s="236"/>
      <c r="O48" s="236"/>
      <c r="P48" s="236"/>
      <c r="Q48" s="236"/>
      <c r="R48" s="236"/>
      <c r="S48" s="236"/>
      <c r="T48" s="236"/>
      <c r="U48" s="236"/>
      <c r="V48" s="236"/>
      <c r="W48" s="236"/>
      <c r="X48" s="236"/>
      <c r="Y48" s="236"/>
      <c r="Z48" s="236"/>
      <c r="AA48" s="236"/>
      <c r="AB48" s="236"/>
      <c r="AC48" s="236"/>
      <c r="AD48" s="236"/>
      <c r="AE48" s="236"/>
      <c r="AF48" s="236"/>
      <c r="AG48" s="236"/>
      <c r="AH48" s="236"/>
      <c r="AI48" s="236"/>
      <c r="AJ48" s="236"/>
      <c r="AK48" s="236"/>
      <c r="AL48" s="236"/>
      <c r="AM48" s="236"/>
      <c r="AN48" s="236"/>
      <c r="AO48" s="236"/>
      <c r="AP48" s="236"/>
      <c r="AQ48" s="236"/>
      <c r="AR48" s="236"/>
      <c r="AS48" s="236"/>
      <c r="AT48" s="236"/>
      <c r="AU48" s="236"/>
      <c r="AV48" s="236"/>
      <c r="AW48" s="236"/>
      <c r="AX48" s="236"/>
      <c r="AY48" s="335"/>
      <c r="AZ48" s="335"/>
      <c r="BA48" s="335"/>
      <c r="BB48" s="335"/>
      <c r="BC48" s="335"/>
      <c r="BD48" s="335"/>
      <c r="BE48" s="335"/>
      <c r="BF48" s="335"/>
      <c r="BG48" s="335"/>
      <c r="BH48" s="335"/>
      <c r="BI48" s="335"/>
      <c r="BJ48" s="335"/>
      <c r="BK48" s="335"/>
      <c r="BL48" s="335"/>
      <c r="BM48" s="335"/>
      <c r="BN48" s="335"/>
      <c r="BO48" s="335"/>
      <c r="BP48" s="335"/>
      <c r="BQ48" s="335"/>
      <c r="BR48" s="335"/>
      <c r="BS48" s="335"/>
      <c r="BT48" s="335"/>
      <c r="BU48" s="335"/>
      <c r="BV48" s="335"/>
    </row>
    <row r="49" spans="1:74" ht="11.1" customHeight="1" x14ac:dyDescent="0.2">
      <c r="A49" s="140" t="s">
        <v>582</v>
      </c>
      <c r="B49" s="203" t="s">
        <v>464</v>
      </c>
      <c r="C49" s="208">
        <v>1.653</v>
      </c>
      <c r="D49" s="208">
        <v>1.665</v>
      </c>
      <c r="E49" s="208">
        <v>1.65</v>
      </c>
      <c r="F49" s="208">
        <v>1.706</v>
      </c>
      <c r="G49" s="208">
        <v>1.6559999999999999</v>
      </c>
      <c r="H49" s="208">
        <v>1.6379999999999999</v>
      </c>
      <c r="I49" s="208">
        <v>1.645</v>
      </c>
      <c r="J49" s="208">
        <v>1.7290000000000001</v>
      </c>
      <c r="K49" s="208">
        <v>1.883</v>
      </c>
      <c r="L49" s="208">
        <v>1.857</v>
      </c>
      <c r="M49" s="208">
        <v>1.927</v>
      </c>
      <c r="N49" s="208">
        <v>1.919</v>
      </c>
      <c r="O49" s="208">
        <v>1.97</v>
      </c>
      <c r="P49" s="208">
        <v>1.9970000000000001</v>
      </c>
      <c r="Q49" s="208">
        <v>1.9770000000000001</v>
      </c>
      <c r="R49" s="208">
        <v>2.077</v>
      </c>
      <c r="S49" s="208">
        <v>2.2829999999999999</v>
      </c>
      <c r="T49" s="208">
        <v>2.294</v>
      </c>
      <c r="U49" s="208">
        <v>2.282</v>
      </c>
      <c r="V49" s="208">
        <v>2.2389999999999999</v>
      </c>
      <c r="W49" s="208">
        <v>2.266</v>
      </c>
      <c r="X49" s="208">
        <v>2.331</v>
      </c>
      <c r="Y49" s="208">
        <v>2.1429999999999998</v>
      </c>
      <c r="Z49" s="208">
        <v>1.8380000000000001</v>
      </c>
      <c r="AA49" s="208">
        <v>1.6759999999999999</v>
      </c>
      <c r="AB49" s="208">
        <v>1.776</v>
      </c>
      <c r="AC49" s="208">
        <v>1.9710000000000001</v>
      </c>
      <c r="AD49" s="208">
        <v>2.117</v>
      </c>
      <c r="AE49" s="208">
        <v>2.1509999999999998</v>
      </c>
      <c r="AF49" s="208">
        <v>1.972</v>
      </c>
      <c r="AG49" s="208">
        <v>2.0190000000000001</v>
      </c>
      <c r="AH49" s="208">
        <v>1.9419999999999999</v>
      </c>
      <c r="AI49" s="208">
        <v>1.903</v>
      </c>
      <c r="AJ49" s="208">
        <v>1.956</v>
      </c>
      <c r="AK49" s="208">
        <v>1.921</v>
      </c>
      <c r="AL49" s="208">
        <v>1.913</v>
      </c>
      <c r="AM49" s="208">
        <v>1.903</v>
      </c>
      <c r="AN49" s="208">
        <v>1.758</v>
      </c>
      <c r="AO49" s="208">
        <v>1.478</v>
      </c>
      <c r="AP49" s="208">
        <v>0.90300000000000002</v>
      </c>
      <c r="AQ49" s="208">
        <v>0.98299999999999998</v>
      </c>
      <c r="AR49" s="208">
        <v>1.262</v>
      </c>
      <c r="AS49" s="208">
        <v>1.46</v>
      </c>
      <c r="AT49" s="208">
        <v>1.4910000000000001</v>
      </c>
      <c r="AU49" s="208">
        <v>1.452</v>
      </c>
      <c r="AV49" s="208">
        <v>1.466</v>
      </c>
      <c r="AW49" s="208">
        <v>1.476</v>
      </c>
      <c r="AX49" s="208">
        <v>1.5874619999999999</v>
      </c>
      <c r="AY49" s="333">
        <v>1.6404019999999999</v>
      </c>
      <c r="AZ49" s="333">
        <v>1.6960919999999999</v>
      </c>
      <c r="BA49" s="333">
        <v>1.746111</v>
      </c>
      <c r="BB49" s="333">
        <v>1.767425</v>
      </c>
      <c r="BC49" s="333">
        <v>1.750054</v>
      </c>
      <c r="BD49" s="333">
        <v>1.7223949999999999</v>
      </c>
      <c r="BE49" s="333">
        <v>1.6828270000000001</v>
      </c>
      <c r="BF49" s="333">
        <v>1.6893879999999999</v>
      </c>
      <c r="BG49" s="333">
        <v>1.662102</v>
      </c>
      <c r="BH49" s="333">
        <v>1.6409910000000001</v>
      </c>
      <c r="BI49" s="333">
        <v>1.624134</v>
      </c>
      <c r="BJ49" s="333">
        <v>1.5959460000000001</v>
      </c>
      <c r="BK49" s="333">
        <v>1.5731630000000001</v>
      </c>
      <c r="BL49" s="333">
        <v>1.617019</v>
      </c>
      <c r="BM49" s="333">
        <v>1.664825</v>
      </c>
      <c r="BN49" s="333">
        <v>1.6987570000000001</v>
      </c>
      <c r="BO49" s="333">
        <v>1.722566</v>
      </c>
      <c r="BP49" s="333">
        <v>1.7373209999999999</v>
      </c>
      <c r="BQ49" s="333">
        <v>1.7311190000000001</v>
      </c>
      <c r="BR49" s="333">
        <v>1.758961</v>
      </c>
      <c r="BS49" s="333">
        <v>1.7358690000000001</v>
      </c>
      <c r="BT49" s="333">
        <v>1.715495</v>
      </c>
      <c r="BU49" s="333">
        <v>1.7045440000000001</v>
      </c>
      <c r="BV49" s="333">
        <v>1.649845</v>
      </c>
    </row>
    <row r="50" spans="1:74" ht="11.1" customHeight="1" x14ac:dyDescent="0.2">
      <c r="A50" s="140"/>
      <c r="B50" s="139" t="s">
        <v>560</v>
      </c>
      <c r="C50" s="68"/>
      <c r="D50" s="68"/>
      <c r="E50" s="68"/>
      <c r="F50" s="68"/>
      <c r="G50" s="68"/>
      <c r="H50" s="68"/>
      <c r="I50" s="68"/>
      <c r="J50" s="68"/>
      <c r="K50" s="68"/>
      <c r="L50" s="68"/>
      <c r="M50" s="68"/>
      <c r="N50" s="68"/>
      <c r="O50" s="68"/>
      <c r="P50" s="68"/>
      <c r="Q50" s="68"/>
      <c r="R50" s="68"/>
      <c r="S50" s="68"/>
      <c r="T50" s="68"/>
      <c r="U50" s="68"/>
      <c r="V50" s="68"/>
      <c r="W50" s="68"/>
      <c r="X50" s="68"/>
      <c r="Y50" s="68"/>
      <c r="Z50" s="68"/>
      <c r="AA50" s="68"/>
      <c r="AB50" s="68"/>
      <c r="AC50" s="68"/>
      <c r="AD50" s="68"/>
      <c r="AE50" s="68"/>
      <c r="AF50" s="68"/>
      <c r="AG50" s="68"/>
      <c r="AH50" s="68"/>
      <c r="AI50" s="68"/>
      <c r="AJ50" s="68"/>
      <c r="AK50" s="68"/>
      <c r="AL50" s="68"/>
      <c r="AM50" s="68"/>
      <c r="AN50" s="68"/>
      <c r="AO50" s="68"/>
      <c r="AP50" s="68"/>
      <c r="AQ50" s="68"/>
      <c r="AR50" s="68"/>
      <c r="AS50" s="68"/>
      <c r="AT50" s="68"/>
      <c r="AU50" s="68"/>
      <c r="AV50" s="68"/>
      <c r="AW50" s="68"/>
      <c r="AX50" s="68"/>
      <c r="AY50" s="309"/>
      <c r="AZ50" s="309"/>
      <c r="BA50" s="309"/>
      <c r="BB50" s="309"/>
      <c r="BC50" s="309"/>
      <c r="BD50" s="309"/>
      <c r="BE50" s="309"/>
      <c r="BF50" s="309"/>
      <c r="BG50" s="309"/>
      <c r="BH50" s="309"/>
      <c r="BI50" s="309"/>
      <c r="BJ50" s="309"/>
      <c r="BK50" s="309"/>
      <c r="BL50" s="309"/>
      <c r="BM50" s="309"/>
      <c r="BN50" s="309"/>
      <c r="BO50" s="309"/>
      <c r="BP50" s="309"/>
      <c r="BQ50" s="309"/>
      <c r="BR50" s="309"/>
      <c r="BS50" s="309"/>
      <c r="BT50" s="309"/>
      <c r="BU50" s="309"/>
      <c r="BV50" s="309"/>
    </row>
    <row r="51" spans="1:74" ht="11.1" customHeight="1" x14ac:dyDescent="0.2">
      <c r="A51" s="37" t="s">
        <v>561</v>
      </c>
      <c r="B51" s="577" t="s">
        <v>1118</v>
      </c>
      <c r="C51" s="250">
        <v>106.88385185</v>
      </c>
      <c r="D51" s="250">
        <v>107.03796296</v>
      </c>
      <c r="E51" s="250">
        <v>107.17118519</v>
      </c>
      <c r="F51" s="250">
        <v>107.2167037</v>
      </c>
      <c r="G51" s="250">
        <v>107.35825926</v>
      </c>
      <c r="H51" s="250">
        <v>107.52903704000001</v>
      </c>
      <c r="I51" s="250">
        <v>107.75777778</v>
      </c>
      <c r="J51" s="250">
        <v>107.96544444</v>
      </c>
      <c r="K51" s="250">
        <v>108.18077778</v>
      </c>
      <c r="L51" s="250">
        <v>108.41607406999999</v>
      </c>
      <c r="M51" s="250">
        <v>108.63751852</v>
      </c>
      <c r="N51" s="250">
        <v>108.85740740999999</v>
      </c>
      <c r="O51" s="250">
        <v>109.04137037</v>
      </c>
      <c r="P51" s="250">
        <v>109.28392593</v>
      </c>
      <c r="Q51" s="250">
        <v>109.5507037</v>
      </c>
      <c r="R51" s="250">
        <v>109.92837037</v>
      </c>
      <c r="S51" s="250">
        <v>110.17859258999999</v>
      </c>
      <c r="T51" s="250">
        <v>110.38803704</v>
      </c>
      <c r="U51" s="250">
        <v>110.505</v>
      </c>
      <c r="V51" s="250">
        <v>110.67166666999999</v>
      </c>
      <c r="W51" s="250">
        <v>110.83633333</v>
      </c>
      <c r="X51" s="250">
        <v>111.01855556</v>
      </c>
      <c r="Y51" s="250">
        <v>111.16455556</v>
      </c>
      <c r="Z51" s="250">
        <v>111.29388889000001</v>
      </c>
      <c r="AA51" s="250">
        <v>111.33307407</v>
      </c>
      <c r="AB51" s="250">
        <v>111.48418519000001</v>
      </c>
      <c r="AC51" s="250">
        <v>111.67374074</v>
      </c>
      <c r="AD51" s="250">
        <v>111.99196296</v>
      </c>
      <c r="AE51" s="250">
        <v>112.19074074</v>
      </c>
      <c r="AF51" s="250">
        <v>112.3602963</v>
      </c>
      <c r="AG51" s="250">
        <v>112.4667037</v>
      </c>
      <c r="AH51" s="250">
        <v>112.60325926</v>
      </c>
      <c r="AI51" s="250">
        <v>112.73603704</v>
      </c>
      <c r="AJ51" s="250">
        <v>112.85940741</v>
      </c>
      <c r="AK51" s="250">
        <v>112.98885185</v>
      </c>
      <c r="AL51" s="250">
        <v>113.11874074000001</v>
      </c>
      <c r="AM51" s="250">
        <v>113.38462963000001</v>
      </c>
      <c r="AN51" s="250">
        <v>113.41374073999999</v>
      </c>
      <c r="AO51" s="250">
        <v>113.34162963</v>
      </c>
      <c r="AP51" s="250">
        <v>112.80962963</v>
      </c>
      <c r="AQ51" s="250">
        <v>112.80407407</v>
      </c>
      <c r="AR51" s="250">
        <v>112.9662963</v>
      </c>
      <c r="AS51" s="250">
        <v>113.29629629999999</v>
      </c>
      <c r="AT51" s="250">
        <v>113.79407406999999</v>
      </c>
      <c r="AU51" s="250">
        <v>114.45962962999999</v>
      </c>
      <c r="AV51" s="250">
        <v>114.20972593</v>
      </c>
      <c r="AW51" s="250">
        <v>114.37268148</v>
      </c>
      <c r="AX51" s="250">
        <v>114.52549259</v>
      </c>
      <c r="AY51" s="325">
        <v>114.6405</v>
      </c>
      <c r="AZ51" s="325">
        <v>114.7938</v>
      </c>
      <c r="BA51" s="325">
        <v>114.9576</v>
      </c>
      <c r="BB51" s="325">
        <v>115.1508</v>
      </c>
      <c r="BC51" s="325">
        <v>115.3216</v>
      </c>
      <c r="BD51" s="325">
        <v>115.48869999999999</v>
      </c>
      <c r="BE51" s="325">
        <v>115.64579999999999</v>
      </c>
      <c r="BF51" s="325">
        <v>115.81059999999999</v>
      </c>
      <c r="BG51" s="325">
        <v>115.9766</v>
      </c>
      <c r="BH51" s="325">
        <v>116.1446</v>
      </c>
      <c r="BI51" s="325">
        <v>116.3126</v>
      </c>
      <c r="BJ51" s="325">
        <v>116.4815</v>
      </c>
      <c r="BK51" s="325">
        <v>116.64060000000001</v>
      </c>
      <c r="BL51" s="325">
        <v>116.8188</v>
      </c>
      <c r="BM51" s="325">
        <v>117.0057</v>
      </c>
      <c r="BN51" s="325">
        <v>117.20910000000001</v>
      </c>
      <c r="BO51" s="325">
        <v>117.4074</v>
      </c>
      <c r="BP51" s="325">
        <v>117.6084</v>
      </c>
      <c r="BQ51" s="325">
        <v>117.8198</v>
      </c>
      <c r="BR51" s="325">
        <v>118.02079999999999</v>
      </c>
      <c r="BS51" s="325">
        <v>118.2188</v>
      </c>
      <c r="BT51" s="325">
        <v>118.4067</v>
      </c>
      <c r="BU51" s="325">
        <v>118.6045</v>
      </c>
      <c r="BV51" s="325">
        <v>118.8049</v>
      </c>
    </row>
    <row r="52" spans="1:74" ht="11.1" customHeight="1" x14ac:dyDescent="0.2">
      <c r="A52" s="134"/>
      <c r="B52" s="139" t="s">
        <v>506</v>
      </c>
      <c r="C52" s="213"/>
      <c r="D52" s="213"/>
      <c r="E52" s="213"/>
      <c r="F52" s="213"/>
      <c r="G52" s="213"/>
      <c r="H52" s="213"/>
      <c r="I52" s="213"/>
      <c r="J52" s="213"/>
      <c r="K52" s="213"/>
      <c r="L52" s="213"/>
      <c r="M52" s="213"/>
      <c r="N52" s="213"/>
      <c r="O52" s="213"/>
      <c r="P52" s="213"/>
      <c r="Q52" s="213"/>
      <c r="R52" s="213"/>
      <c r="S52" s="213"/>
      <c r="T52" s="213"/>
      <c r="U52" s="213"/>
      <c r="V52" s="213"/>
      <c r="W52" s="213"/>
      <c r="X52" s="213"/>
      <c r="Y52" s="213"/>
      <c r="Z52" s="213"/>
      <c r="AA52" s="213"/>
      <c r="AB52" s="213"/>
      <c r="AC52" s="213"/>
      <c r="AD52" s="213"/>
      <c r="AE52" s="213"/>
      <c r="AF52" s="213"/>
      <c r="AG52" s="213"/>
      <c r="AH52" s="213"/>
      <c r="AI52" s="213"/>
      <c r="AJ52" s="213"/>
      <c r="AK52" s="213"/>
      <c r="AL52" s="213"/>
      <c r="AM52" s="213"/>
      <c r="AN52" s="213"/>
      <c r="AO52" s="213"/>
      <c r="AP52" s="213"/>
      <c r="AQ52" s="213"/>
      <c r="AR52" s="213"/>
      <c r="AS52" s="213"/>
      <c r="AT52" s="213"/>
      <c r="AU52" s="213"/>
      <c r="AV52" s="213"/>
      <c r="AW52" s="213"/>
      <c r="AX52" s="213"/>
      <c r="AY52" s="312"/>
      <c r="AZ52" s="312"/>
      <c r="BA52" s="312"/>
      <c r="BB52" s="312"/>
      <c r="BC52" s="312"/>
      <c r="BD52" s="312"/>
      <c r="BE52" s="312"/>
      <c r="BF52" s="312"/>
      <c r="BG52" s="312"/>
      <c r="BH52" s="312"/>
      <c r="BI52" s="312"/>
      <c r="BJ52" s="312"/>
      <c r="BK52" s="312"/>
      <c r="BL52" s="312"/>
      <c r="BM52" s="312"/>
      <c r="BN52" s="312"/>
      <c r="BO52" s="312"/>
      <c r="BP52" s="312"/>
      <c r="BQ52" s="312"/>
      <c r="BR52" s="312"/>
      <c r="BS52" s="312"/>
      <c r="BT52" s="312"/>
      <c r="BU52" s="312"/>
      <c r="BV52" s="312"/>
    </row>
    <row r="53" spans="1:74" ht="11.1" customHeight="1" x14ac:dyDescent="0.2">
      <c r="A53" s="134"/>
      <c r="B53" s="144" t="s">
        <v>587</v>
      </c>
      <c r="C53" s="213"/>
      <c r="D53" s="213"/>
      <c r="E53" s="213"/>
      <c r="F53" s="213"/>
      <c r="G53" s="213"/>
      <c r="H53" s="213"/>
      <c r="I53" s="213"/>
      <c r="J53" s="213"/>
      <c r="K53" s="213"/>
      <c r="L53" s="213"/>
      <c r="M53" s="213"/>
      <c r="N53" s="213"/>
      <c r="O53" s="213"/>
      <c r="P53" s="213"/>
      <c r="Q53" s="213"/>
      <c r="R53" s="213"/>
      <c r="S53" s="213"/>
      <c r="T53" s="213"/>
      <c r="U53" s="213"/>
      <c r="V53" s="213"/>
      <c r="W53" s="213"/>
      <c r="X53" s="213"/>
      <c r="Y53" s="213"/>
      <c r="Z53" s="213"/>
      <c r="AA53" s="213"/>
      <c r="AB53" s="213"/>
      <c r="AC53" s="213"/>
      <c r="AD53" s="213"/>
      <c r="AE53" s="213"/>
      <c r="AF53" s="213"/>
      <c r="AG53" s="213"/>
      <c r="AH53" s="213"/>
      <c r="AI53" s="213"/>
      <c r="AJ53" s="213"/>
      <c r="AK53" s="213"/>
      <c r="AL53" s="213"/>
      <c r="AM53" s="213"/>
      <c r="AN53" s="213"/>
      <c r="AO53" s="213"/>
      <c r="AP53" s="213"/>
      <c r="AQ53" s="213"/>
      <c r="AR53" s="213"/>
      <c r="AS53" s="213"/>
      <c r="AT53" s="213"/>
      <c r="AU53" s="213"/>
      <c r="AV53" s="213"/>
      <c r="AW53" s="213"/>
      <c r="AX53" s="213"/>
      <c r="AY53" s="312"/>
      <c r="AZ53" s="312"/>
      <c r="BA53" s="312"/>
      <c r="BB53" s="312"/>
      <c r="BC53" s="312"/>
      <c r="BD53" s="312"/>
      <c r="BE53" s="312"/>
      <c r="BF53" s="312"/>
      <c r="BG53" s="312"/>
      <c r="BH53" s="312"/>
      <c r="BI53" s="312"/>
      <c r="BJ53" s="312"/>
      <c r="BK53" s="312"/>
      <c r="BL53" s="312"/>
      <c r="BM53" s="312"/>
      <c r="BN53" s="312"/>
      <c r="BO53" s="312"/>
      <c r="BP53" s="312"/>
      <c r="BQ53" s="312"/>
      <c r="BR53" s="312"/>
      <c r="BS53" s="312"/>
      <c r="BT53" s="312"/>
      <c r="BU53" s="312"/>
      <c r="BV53" s="312"/>
    </row>
    <row r="54" spans="1:74" ht="11.1" customHeight="1" x14ac:dyDescent="0.2">
      <c r="A54" s="134"/>
      <c r="B54" s="139" t="s">
        <v>51</v>
      </c>
      <c r="C54" s="213"/>
      <c r="D54" s="213"/>
      <c r="E54" s="213"/>
      <c r="F54" s="213"/>
      <c r="G54" s="213"/>
      <c r="H54" s="213"/>
      <c r="I54" s="213"/>
      <c r="J54" s="213"/>
      <c r="K54" s="213"/>
      <c r="L54" s="213"/>
      <c r="M54" s="213"/>
      <c r="N54" s="213"/>
      <c r="O54" s="213"/>
      <c r="P54" s="213"/>
      <c r="Q54" s="213"/>
      <c r="R54" s="213"/>
      <c r="S54" s="213"/>
      <c r="T54" s="213"/>
      <c r="U54" s="213"/>
      <c r="V54" s="213"/>
      <c r="W54" s="213"/>
      <c r="X54" s="213"/>
      <c r="Y54" s="213"/>
      <c r="Z54" s="213"/>
      <c r="AA54" s="213"/>
      <c r="AB54" s="213"/>
      <c r="AC54" s="213"/>
      <c r="AD54" s="213"/>
      <c r="AE54" s="213"/>
      <c r="AF54" s="213"/>
      <c r="AG54" s="213"/>
      <c r="AH54" s="213"/>
      <c r="AI54" s="213"/>
      <c r="AJ54" s="213"/>
      <c r="AK54" s="213"/>
      <c r="AL54" s="213"/>
      <c r="AM54" s="213"/>
      <c r="AN54" s="213"/>
      <c r="AO54" s="213"/>
      <c r="AP54" s="213"/>
      <c r="AQ54" s="213"/>
      <c r="AR54" s="213"/>
      <c r="AS54" s="213"/>
      <c r="AT54" s="213"/>
      <c r="AU54" s="213"/>
      <c r="AV54" s="213"/>
      <c r="AW54" s="213"/>
      <c r="AX54" s="213"/>
      <c r="AY54" s="312"/>
      <c r="AZ54" s="312"/>
      <c r="BA54" s="312"/>
      <c r="BB54" s="312"/>
      <c r="BC54" s="312"/>
      <c r="BD54" s="312"/>
      <c r="BE54" s="312"/>
      <c r="BF54" s="312"/>
      <c r="BG54" s="312"/>
      <c r="BH54" s="312"/>
      <c r="BI54" s="312"/>
      <c r="BJ54" s="312"/>
      <c r="BK54" s="312"/>
      <c r="BL54" s="312"/>
      <c r="BM54" s="312"/>
      <c r="BN54" s="312"/>
      <c r="BO54" s="312"/>
      <c r="BP54" s="312"/>
      <c r="BQ54" s="312"/>
      <c r="BR54" s="312"/>
      <c r="BS54" s="312"/>
      <c r="BT54" s="312"/>
      <c r="BU54" s="312"/>
      <c r="BV54" s="312"/>
    </row>
    <row r="55" spans="1:74" ht="11.1" customHeight="1" x14ac:dyDescent="0.2">
      <c r="A55" s="146" t="s">
        <v>588</v>
      </c>
      <c r="B55" s="203" t="s">
        <v>465</v>
      </c>
      <c r="C55" s="232">
        <v>7825.8064516000004</v>
      </c>
      <c r="D55" s="232">
        <v>8058.7142856999999</v>
      </c>
      <c r="E55" s="232">
        <v>8656.2258065000005</v>
      </c>
      <c r="F55" s="232">
        <v>9095.4666667000001</v>
      </c>
      <c r="G55" s="232">
        <v>9073.0322581</v>
      </c>
      <c r="H55" s="232">
        <v>9343</v>
      </c>
      <c r="I55" s="232">
        <v>9308.5806451999997</v>
      </c>
      <c r="J55" s="232">
        <v>9114.7741934999995</v>
      </c>
      <c r="K55" s="232">
        <v>8840.4</v>
      </c>
      <c r="L55" s="232">
        <v>8996.3870967999992</v>
      </c>
      <c r="M55" s="232">
        <v>8605.2999999999993</v>
      </c>
      <c r="N55" s="232">
        <v>8643.8064515999995</v>
      </c>
      <c r="O55" s="232">
        <v>7894.7096774000001</v>
      </c>
      <c r="P55" s="232">
        <v>8134.25</v>
      </c>
      <c r="Q55" s="232">
        <v>8732.4193548000003</v>
      </c>
      <c r="R55" s="232">
        <v>9170.9</v>
      </c>
      <c r="S55" s="232">
        <v>9152.0322581</v>
      </c>
      <c r="T55" s="232">
        <v>9421.6</v>
      </c>
      <c r="U55" s="232">
        <v>9386.7419355000002</v>
      </c>
      <c r="V55" s="232">
        <v>9193.1935484000005</v>
      </c>
      <c r="W55" s="232">
        <v>8914.4666667000001</v>
      </c>
      <c r="X55" s="232">
        <v>9076.8387096999995</v>
      </c>
      <c r="Y55" s="232">
        <v>8682.4333332999995</v>
      </c>
      <c r="Z55" s="232">
        <v>8721.6129032000008</v>
      </c>
      <c r="AA55" s="232">
        <v>8006.7096774000001</v>
      </c>
      <c r="AB55" s="232">
        <v>8097.6428570999997</v>
      </c>
      <c r="AC55" s="232">
        <v>8756.6451613000008</v>
      </c>
      <c r="AD55" s="232">
        <v>9380.9666667000001</v>
      </c>
      <c r="AE55" s="232">
        <v>9226.4516129000003</v>
      </c>
      <c r="AF55" s="232">
        <v>9364.5333332999999</v>
      </c>
      <c r="AG55" s="232">
        <v>9534.9677419</v>
      </c>
      <c r="AH55" s="232">
        <v>9242.9354839000007</v>
      </c>
      <c r="AI55" s="232">
        <v>9056.3666666999998</v>
      </c>
      <c r="AJ55" s="232">
        <v>9162.4516129000003</v>
      </c>
      <c r="AK55" s="232">
        <v>8683.7666666999994</v>
      </c>
      <c r="AL55" s="232">
        <v>8846.5483870999997</v>
      </c>
      <c r="AM55" s="232">
        <v>8175.6451612999999</v>
      </c>
      <c r="AN55" s="232">
        <v>7998.3793102999998</v>
      </c>
      <c r="AO55" s="232">
        <v>7098.3870968000001</v>
      </c>
      <c r="AP55" s="232">
        <v>5613.1</v>
      </c>
      <c r="AQ55" s="232">
        <v>6864.3548387000001</v>
      </c>
      <c r="AR55" s="232">
        <v>8129.0333332999999</v>
      </c>
      <c r="AS55" s="232">
        <v>8462.7741934999995</v>
      </c>
      <c r="AT55" s="232">
        <v>8134.5483870999997</v>
      </c>
      <c r="AU55" s="232">
        <v>8262.9333332999995</v>
      </c>
      <c r="AV55" s="232">
        <v>8355.7741934999995</v>
      </c>
      <c r="AW55" s="232">
        <v>7640.0519999999997</v>
      </c>
      <c r="AX55" s="232">
        <v>7860.7669999999998</v>
      </c>
      <c r="AY55" s="313">
        <v>7412.9750000000004</v>
      </c>
      <c r="AZ55" s="313">
        <v>7531.0739999999996</v>
      </c>
      <c r="BA55" s="313">
        <v>8022.866</v>
      </c>
      <c r="BB55" s="313">
        <v>8414.8379999999997</v>
      </c>
      <c r="BC55" s="313">
        <v>8568.5939999999991</v>
      </c>
      <c r="BD55" s="313">
        <v>8755.1679999999997</v>
      </c>
      <c r="BE55" s="313">
        <v>8891.7189999999991</v>
      </c>
      <c r="BF55" s="313">
        <v>8812.9330000000009</v>
      </c>
      <c r="BG55" s="313">
        <v>8771.8799999999992</v>
      </c>
      <c r="BH55" s="313">
        <v>8939.0969999999998</v>
      </c>
      <c r="BI55" s="313">
        <v>8513.1669999999995</v>
      </c>
      <c r="BJ55" s="313">
        <v>8647.8649999999998</v>
      </c>
      <c r="BK55" s="313">
        <v>7895.3670000000002</v>
      </c>
      <c r="BL55" s="313">
        <v>7988.942</v>
      </c>
      <c r="BM55" s="313">
        <v>8593.6710000000003</v>
      </c>
      <c r="BN55" s="313">
        <v>9186.4989999999998</v>
      </c>
      <c r="BO55" s="313">
        <v>9037.7029999999995</v>
      </c>
      <c r="BP55" s="313">
        <v>9273.5499999999993</v>
      </c>
      <c r="BQ55" s="313">
        <v>9347.0570000000007</v>
      </c>
      <c r="BR55" s="313">
        <v>9176.3629999999994</v>
      </c>
      <c r="BS55" s="313">
        <v>8983.1319999999996</v>
      </c>
      <c r="BT55" s="313">
        <v>9163.3919999999998</v>
      </c>
      <c r="BU55" s="313">
        <v>8649.491</v>
      </c>
      <c r="BV55" s="313">
        <v>8779.1149999999998</v>
      </c>
    </row>
    <row r="56" spans="1:74" ht="11.1" customHeight="1" x14ac:dyDescent="0.2">
      <c r="A56" s="134"/>
      <c r="B56" s="139" t="s">
        <v>589</v>
      </c>
      <c r="C56" s="213"/>
      <c r="D56" s="213"/>
      <c r="E56" s="213"/>
      <c r="F56" s="213"/>
      <c r="G56" s="213"/>
      <c r="H56" s="213"/>
      <c r="I56" s="213"/>
      <c r="J56" s="213"/>
      <c r="K56" s="213"/>
      <c r="L56" s="213"/>
      <c r="M56" s="213"/>
      <c r="N56" s="213"/>
      <c r="O56" s="213"/>
      <c r="P56" s="213"/>
      <c r="Q56" s="213"/>
      <c r="R56" s="213"/>
      <c r="S56" s="213"/>
      <c r="T56" s="213"/>
      <c r="U56" s="213"/>
      <c r="V56" s="213"/>
      <c r="W56" s="213"/>
      <c r="X56" s="213"/>
      <c r="Y56" s="213"/>
      <c r="Z56" s="213"/>
      <c r="AA56" s="213"/>
      <c r="AB56" s="213"/>
      <c r="AC56" s="213"/>
      <c r="AD56" s="213"/>
      <c r="AE56" s="213"/>
      <c r="AF56" s="213"/>
      <c r="AG56" s="213"/>
      <c r="AH56" s="213"/>
      <c r="AI56" s="213"/>
      <c r="AJ56" s="213"/>
      <c r="AK56" s="213"/>
      <c r="AL56" s="213"/>
      <c r="AM56" s="213"/>
      <c r="AN56" s="213"/>
      <c r="AO56" s="213"/>
      <c r="AP56" s="213"/>
      <c r="AQ56" s="213"/>
      <c r="AR56" s="213"/>
      <c r="AS56" s="213"/>
      <c r="AT56" s="213"/>
      <c r="AU56" s="213"/>
      <c r="AV56" s="213"/>
      <c r="AW56" s="213"/>
      <c r="AX56" s="213"/>
      <c r="AY56" s="312"/>
      <c r="AZ56" s="312"/>
      <c r="BA56" s="312"/>
      <c r="BB56" s="312"/>
      <c r="BC56" s="312"/>
      <c r="BD56" s="312"/>
      <c r="BE56" s="312"/>
      <c r="BF56" s="312"/>
      <c r="BG56" s="312"/>
      <c r="BH56" s="312"/>
      <c r="BI56" s="312"/>
      <c r="BJ56" s="312"/>
      <c r="BK56" s="312"/>
      <c r="BL56" s="312"/>
      <c r="BM56" s="312"/>
      <c r="BN56" s="312"/>
      <c r="BO56" s="312"/>
      <c r="BP56" s="312"/>
      <c r="BQ56" s="312"/>
      <c r="BR56" s="312"/>
      <c r="BS56" s="312"/>
      <c r="BT56" s="312"/>
      <c r="BU56" s="312"/>
      <c r="BV56" s="312"/>
    </row>
    <row r="57" spans="1:74" ht="11.1" customHeight="1" x14ac:dyDescent="0.2">
      <c r="A57" s="140" t="s">
        <v>590</v>
      </c>
      <c r="B57" s="203" t="s">
        <v>804</v>
      </c>
      <c r="C57" s="232">
        <v>550.05060432000005</v>
      </c>
      <c r="D57" s="232">
        <v>544.19978438999999</v>
      </c>
      <c r="E57" s="232">
        <v>604.11275909999995</v>
      </c>
      <c r="F57" s="232">
        <v>608.65627386999995</v>
      </c>
      <c r="G57" s="232">
        <v>604.74247448000006</v>
      </c>
      <c r="H57" s="232">
        <v>644.91114357000004</v>
      </c>
      <c r="I57" s="232">
        <v>670.07142886999998</v>
      </c>
      <c r="J57" s="232">
        <v>680.66809919000002</v>
      </c>
      <c r="K57" s="232">
        <v>631.20073136999997</v>
      </c>
      <c r="L57" s="232">
        <v>612.91744529000005</v>
      </c>
      <c r="M57" s="232">
        <v>638.94965907000005</v>
      </c>
      <c r="N57" s="232">
        <v>641.04661668000006</v>
      </c>
      <c r="O57" s="232">
        <v>582.11603709999997</v>
      </c>
      <c r="P57" s="232">
        <v>602.28317554</v>
      </c>
      <c r="Q57" s="232">
        <v>623.31326096999999</v>
      </c>
      <c r="R57" s="232">
        <v>630.81710120000002</v>
      </c>
      <c r="S57" s="232">
        <v>666.70325661000004</v>
      </c>
      <c r="T57" s="232">
        <v>694.44226222999998</v>
      </c>
      <c r="U57" s="232">
        <v>692.10183689999997</v>
      </c>
      <c r="V57" s="232">
        <v>665.63464032000002</v>
      </c>
      <c r="W57" s="232">
        <v>640.97481983</v>
      </c>
      <c r="X57" s="232">
        <v>676.68536758000005</v>
      </c>
      <c r="Y57" s="232">
        <v>634.14949533000004</v>
      </c>
      <c r="Z57" s="232">
        <v>670.80145674000005</v>
      </c>
      <c r="AA57" s="232">
        <v>634.16665606000004</v>
      </c>
      <c r="AB57" s="232">
        <v>616.29988029000003</v>
      </c>
      <c r="AC57" s="232">
        <v>674.55900328999996</v>
      </c>
      <c r="AD57" s="232">
        <v>652.32828213000005</v>
      </c>
      <c r="AE57" s="232">
        <v>692.70975019000002</v>
      </c>
      <c r="AF57" s="232">
        <v>709.35740983000005</v>
      </c>
      <c r="AG57" s="232">
        <v>725.07968452</v>
      </c>
      <c r="AH57" s="232">
        <v>732.88319767999997</v>
      </c>
      <c r="AI57" s="232">
        <v>675.58583942999996</v>
      </c>
      <c r="AJ57" s="232">
        <v>690.57795581000005</v>
      </c>
      <c r="AK57" s="232">
        <v>679.16819137000005</v>
      </c>
      <c r="AL57" s="232">
        <v>693.56099210000002</v>
      </c>
      <c r="AM57" s="232">
        <v>660.53441112999997</v>
      </c>
      <c r="AN57" s="232">
        <v>636.13994723999997</v>
      </c>
      <c r="AO57" s="232">
        <v>588.50366352000003</v>
      </c>
      <c r="AP57" s="232">
        <v>347.75245812999998</v>
      </c>
      <c r="AQ57" s="232">
        <v>336.97112057999999</v>
      </c>
      <c r="AR57" s="232">
        <v>402.87526967000002</v>
      </c>
      <c r="AS57" s="232">
        <v>469.33652934999998</v>
      </c>
      <c r="AT57" s="232">
        <v>478.72999713000002</v>
      </c>
      <c r="AU57" s="232">
        <v>477.97231073</v>
      </c>
      <c r="AV57" s="232">
        <v>550.99300000000005</v>
      </c>
      <c r="AW57" s="232">
        <v>564.6173</v>
      </c>
      <c r="AX57" s="232">
        <v>584.654</v>
      </c>
      <c r="AY57" s="313">
        <v>614.61710000000005</v>
      </c>
      <c r="AZ57" s="313">
        <v>602.85990000000004</v>
      </c>
      <c r="BA57" s="313">
        <v>583.49900000000002</v>
      </c>
      <c r="BB57" s="313">
        <v>585.95709999999997</v>
      </c>
      <c r="BC57" s="313">
        <v>576.02850000000001</v>
      </c>
      <c r="BD57" s="313">
        <v>580.36149999999998</v>
      </c>
      <c r="BE57" s="313">
        <v>585.69159999999999</v>
      </c>
      <c r="BF57" s="313">
        <v>626.20209999999997</v>
      </c>
      <c r="BG57" s="313">
        <v>618.88760000000002</v>
      </c>
      <c r="BH57" s="313">
        <v>650.01800000000003</v>
      </c>
      <c r="BI57" s="313">
        <v>635.83630000000005</v>
      </c>
      <c r="BJ57" s="313">
        <v>668.202</v>
      </c>
      <c r="BK57" s="313">
        <v>631.94799999999998</v>
      </c>
      <c r="BL57" s="313">
        <v>632.89710000000002</v>
      </c>
      <c r="BM57" s="313">
        <v>679.69500000000005</v>
      </c>
      <c r="BN57" s="313">
        <v>689.06190000000004</v>
      </c>
      <c r="BO57" s="313">
        <v>698.01250000000005</v>
      </c>
      <c r="BP57" s="313">
        <v>734.78710000000001</v>
      </c>
      <c r="BQ57" s="313">
        <v>741.51179999999999</v>
      </c>
      <c r="BR57" s="313">
        <v>732.93470000000002</v>
      </c>
      <c r="BS57" s="313">
        <v>697.65599999999995</v>
      </c>
      <c r="BT57" s="313">
        <v>694.91800000000001</v>
      </c>
      <c r="BU57" s="313">
        <v>687.63580000000002</v>
      </c>
      <c r="BV57" s="313">
        <v>704.68449999999996</v>
      </c>
    </row>
    <row r="58" spans="1:74" ht="11.1" customHeight="1" x14ac:dyDescent="0.2">
      <c r="A58" s="134"/>
      <c r="B58" s="139" t="s">
        <v>591</v>
      </c>
      <c r="C58" s="234"/>
      <c r="D58" s="234"/>
      <c r="E58" s="234"/>
      <c r="F58" s="234"/>
      <c r="G58" s="234"/>
      <c r="H58" s="234"/>
      <c r="I58" s="234"/>
      <c r="J58" s="234"/>
      <c r="K58" s="234"/>
      <c r="L58" s="234"/>
      <c r="M58" s="234"/>
      <c r="N58" s="234"/>
      <c r="O58" s="234"/>
      <c r="P58" s="234"/>
      <c r="Q58" s="234"/>
      <c r="R58" s="234"/>
      <c r="S58" s="234"/>
      <c r="T58" s="234"/>
      <c r="U58" s="234"/>
      <c r="V58" s="234"/>
      <c r="W58" s="234"/>
      <c r="X58" s="234"/>
      <c r="Y58" s="234"/>
      <c r="Z58" s="234"/>
      <c r="AA58" s="234"/>
      <c r="AB58" s="234"/>
      <c r="AC58" s="234"/>
      <c r="AD58" s="234"/>
      <c r="AE58" s="234"/>
      <c r="AF58" s="234"/>
      <c r="AG58" s="234"/>
      <c r="AH58" s="234"/>
      <c r="AI58" s="234"/>
      <c r="AJ58" s="234"/>
      <c r="AK58" s="234"/>
      <c r="AL58" s="234"/>
      <c r="AM58" s="234"/>
      <c r="AN58" s="234"/>
      <c r="AO58" s="234"/>
      <c r="AP58" s="234"/>
      <c r="AQ58" s="234"/>
      <c r="AR58" s="234"/>
      <c r="AS58" s="234"/>
      <c r="AT58" s="234"/>
      <c r="AU58" s="234"/>
      <c r="AV58" s="234"/>
      <c r="AW58" s="234"/>
      <c r="AX58" s="234"/>
      <c r="AY58" s="332"/>
      <c r="AZ58" s="332"/>
      <c r="BA58" s="332"/>
      <c r="BB58" s="332"/>
      <c r="BC58" s="332"/>
      <c r="BD58" s="332"/>
      <c r="BE58" s="332"/>
      <c r="BF58" s="332"/>
      <c r="BG58" s="332"/>
      <c r="BH58" s="332"/>
      <c r="BI58" s="332"/>
      <c r="BJ58" s="332"/>
      <c r="BK58" s="332"/>
      <c r="BL58" s="332"/>
      <c r="BM58" s="332"/>
      <c r="BN58" s="332"/>
      <c r="BO58" s="332"/>
      <c r="BP58" s="332"/>
      <c r="BQ58" s="332"/>
      <c r="BR58" s="332"/>
      <c r="BS58" s="332"/>
      <c r="BT58" s="332"/>
      <c r="BU58" s="332"/>
      <c r="BV58" s="332"/>
    </row>
    <row r="59" spans="1:74" ht="11.1" customHeight="1" x14ac:dyDescent="0.2">
      <c r="A59" s="140" t="s">
        <v>592</v>
      </c>
      <c r="B59" s="203" t="s">
        <v>805</v>
      </c>
      <c r="C59" s="232">
        <v>328.41003358</v>
      </c>
      <c r="D59" s="232">
        <v>327.75028386000002</v>
      </c>
      <c r="E59" s="232">
        <v>373.13458684</v>
      </c>
      <c r="F59" s="232">
        <v>374.78471457000001</v>
      </c>
      <c r="G59" s="232">
        <v>380.31010386999998</v>
      </c>
      <c r="H59" s="232">
        <v>415.18907799999999</v>
      </c>
      <c r="I59" s="232">
        <v>416.62993968000001</v>
      </c>
      <c r="J59" s="232">
        <v>407.48685110000002</v>
      </c>
      <c r="K59" s="232">
        <v>367.4588521</v>
      </c>
      <c r="L59" s="232">
        <v>382.00988396999998</v>
      </c>
      <c r="M59" s="232">
        <v>381.93076237000002</v>
      </c>
      <c r="N59" s="232">
        <v>381.08100000000002</v>
      </c>
      <c r="O59" s="232">
        <v>347.76202905999997</v>
      </c>
      <c r="P59" s="232">
        <v>355.43747946000002</v>
      </c>
      <c r="Q59" s="232">
        <v>398.75601957999999</v>
      </c>
      <c r="R59" s="232">
        <v>395.06800533000001</v>
      </c>
      <c r="S59" s="232">
        <v>406.66937603000002</v>
      </c>
      <c r="T59" s="232">
        <v>439.7450432</v>
      </c>
      <c r="U59" s="232">
        <v>438.38909183999999</v>
      </c>
      <c r="V59" s="232">
        <v>425.72941845000003</v>
      </c>
      <c r="W59" s="232">
        <v>388.2077061</v>
      </c>
      <c r="X59" s="232">
        <v>401.11245100000002</v>
      </c>
      <c r="Y59" s="232">
        <v>389.57873262999999</v>
      </c>
      <c r="Z59" s="232">
        <v>391.86633029000001</v>
      </c>
      <c r="AA59" s="232">
        <v>362.39645903000002</v>
      </c>
      <c r="AB59" s="232">
        <v>361.71937436000002</v>
      </c>
      <c r="AC59" s="232">
        <v>413.84952364999998</v>
      </c>
      <c r="AD59" s="232">
        <v>409.53255000000001</v>
      </c>
      <c r="AE59" s="232">
        <v>420.71072667999999</v>
      </c>
      <c r="AF59" s="232">
        <v>447.42027953000002</v>
      </c>
      <c r="AG59" s="232">
        <v>447.86679796999999</v>
      </c>
      <c r="AH59" s="232">
        <v>435.81672500000002</v>
      </c>
      <c r="AI59" s="232">
        <v>396.95625257</v>
      </c>
      <c r="AJ59" s="232">
        <v>408.13371042</v>
      </c>
      <c r="AK59" s="232">
        <v>398.32528987000001</v>
      </c>
      <c r="AL59" s="232">
        <v>410.07996455</v>
      </c>
      <c r="AM59" s="232">
        <v>371.23841026000002</v>
      </c>
      <c r="AN59" s="232">
        <v>358.45623093</v>
      </c>
      <c r="AO59" s="232">
        <v>255.58854242000001</v>
      </c>
      <c r="AP59" s="232">
        <v>126.00109603</v>
      </c>
      <c r="AQ59" s="232">
        <v>147.780745</v>
      </c>
      <c r="AR59" s="232">
        <v>181.13489253</v>
      </c>
      <c r="AS59" s="232">
        <v>202.67247494</v>
      </c>
      <c r="AT59" s="232">
        <v>205.9261041</v>
      </c>
      <c r="AU59" s="232">
        <v>216.56740227</v>
      </c>
      <c r="AV59" s="232">
        <v>245.90469999999999</v>
      </c>
      <c r="AW59" s="232">
        <v>273.4237</v>
      </c>
      <c r="AX59" s="232">
        <v>288.22669999999999</v>
      </c>
      <c r="AY59" s="313">
        <v>307.39210000000003</v>
      </c>
      <c r="AZ59" s="313">
        <v>307.65600000000001</v>
      </c>
      <c r="BA59" s="313">
        <v>297.9708</v>
      </c>
      <c r="BB59" s="313">
        <v>305.29939999999999</v>
      </c>
      <c r="BC59" s="313">
        <v>303.25580000000002</v>
      </c>
      <c r="BD59" s="313">
        <v>314.5059</v>
      </c>
      <c r="BE59" s="313">
        <v>335.25470000000001</v>
      </c>
      <c r="BF59" s="313">
        <v>358.68740000000003</v>
      </c>
      <c r="BG59" s="313">
        <v>361.11869999999999</v>
      </c>
      <c r="BH59" s="313">
        <v>379.61419999999998</v>
      </c>
      <c r="BI59" s="313">
        <v>365.40839999999997</v>
      </c>
      <c r="BJ59" s="313">
        <v>390.78730000000002</v>
      </c>
      <c r="BK59" s="313">
        <v>377.14030000000002</v>
      </c>
      <c r="BL59" s="313">
        <v>389.16770000000002</v>
      </c>
      <c r="BM59" s="313">
        <v>434.42599999999999</v>
      </c>
      <c r="BN59" s="313">
        <v>434.12900000000002</v>
      </c>
      <c r="BO59" s="313">
        <v>440.17529999999999</v>
      </c>
      <c r="BP59" s="313">
        <v>469.44729999999998</v>
      </c>
      <c r="BQ59" s="313">
        <v>472.51519999999999</v>
      </c>
      <c r="BR59" s="313">
        <v>462.00409999999999</v>
      </c>
      <c r="BS59" s="313">
        <v>432.6807</v>
      </c>
      <c r="BT59" s="313">
        <v>437.24790000000002</v>
      </c>
      <c r="BU59" s="313">
        <v>428.65219999999999</v>
      </c>
      <c r="BV59" s="313">
        <v>433.14179999999999</v>
      </c>
    </row>
    <row r="60" spans="1:74" ht="11.1" customHeight="1" x14ac:dyDescent="0.2">
      <c r="A60" s="134"/>
      <c r="B60" s="139" t="s">
        <v>593</v>
      </c>
      <c r="C60" s="213"/>
      <c r="D60" s="213"/>
      <c r="E60" s="213"/>
      <c r="F60" s="213"/>
      <c r="G60" s="213"/>
      <c r="H60" s="213"/>
      <c r="I60" s="213"/>
      <c r="J60" s="213"/>
      <c r="K60" s="213"/>
      <c r="L60" s="213"/>
      <c r="M60" s="213"/>
      <c r="N60" s="213"/>
      <c r="O60" s="213"/>
      <c r="P60" s="213"/>
      <c r="Q60" s="213"/>
      <c r="R60" s="213"/>
      <c r="S60" s="213"/>
      <c r="T60" s="213"/>
      <c r="U60" s="213"/>
      <c r="V60" s="213"/>
      <c r="W60" s="213"/>
      <c r="X60" s="213"/>
      <c r="Y60" s="213"/>
      <c r="Z60" s="213"/>
      <c r="AA60" s="213"/>
      <c r="AB60" s="213"/>
      <c r="AC60" s="213"/>
      <c r="AD60" s="213"/>
      <c r="AE60" s="213"/>
      <c r="AF60" s="213"/>
      <c r="AG60" s="213"/>
      <c r="AH60" s="213"/>
      <c r="AI60" s="213"/>
      <c r="AJ60" s="213"/>
      <c r="AK60" s="213"/>
      <c r="AL60" s="213"/>
      <c r="AM60" s="213"/>
      <c r="AN60" s="213"/>
      <c r="AO60" s="213"/>
      <c r="AP60" s="213"/>
      <c r="AQ60" s="213"/>
      <c r="AR60" s="213"/>
      <c r="AS60" s="213"/>
      <c r="AT60" s="213"/>
      <c r="AU60" s="213"/>
      <c r="AV60" s="213"/>
      <c r="AW60" s="213"/>
      <c r="AX60" s="213"/>
      <c r="AY60" s="312"/>
      <c r="AZ60" s="312"/>
      <c r="BA60" s="312"/>
      <c r="BB60" s="312"/>
      <c r="BC60" s="312"/>
      <c r="BD60" s="312"/>
      <c r="BE60" s="312"/>
      <c r="BF60" s="312"/>
      <c r="BG60" s="312"/>
      <c r="BH60" s="312"/>
      <c r="BI60" s="312"/>
      <c r="BJ60" s="312"/>
      <c r="BK60" s="312"/>
      <c r="BL60" s="312"/>
      <c r="BM60" s="312"/>
      <c r="BN60" s="312"/>
      <c r="BO60" s="312"/>
      <c r="BP60" s="312"/>
      <c r="BQ60" s="312"/>
      <c r="BR60" s="312"/>
      <c r="BS60" s="312"/>
      <c r="BT60" s="312"/>
      <c r="BU60" s="312"/>
      <c r="BV60" s="312"/>
    </row>
    <row r="61" spans="1:74" ht="11.1" customHeight="1" x14ac:dyDescent="0.2">
      <c r="A61" s="140" t="s">
        <v>594</v>
      </c>
      <c r="B61" s="203" t="s">
        <v>466</v>
      </c>
      <c r="C61" s="250">
        <v>269.24099999999999</v>
      </c>
      <c r="D61" s="250">
        <v>280.517</v>
      </c>
      <c r="E61" s="250">
        <v>283.58300000000003</v>
      </c>
      <c r="F61" s="250">
        <v>294.03399999999999</v>
      </c>
      <c r="G61" s="250">
        <v>300.60899999999998</v>
      </c>
      <c r="H61" s="250">
        <v>296.38400000000001</v>
      </c>
      <c r="I61" s="250">
        <v>276.30799999999999</v>
      </c>
      <c r="J61" s="250">
        <v>259.35899999999998</v>
      </c>
      <c r="K61" s="250">
        <v>259.14299999999997</v>
      </c>
      <c r="L61" s="250">
        <v>267.29700000000003</v>
      </c>
      <c r="M61" s="250">
        <v>267.97000000000003</v>
      </c>
      <c r="N61" s="250">
        <v>254.947</v>
      </c>
      <c r="O61" s="250">
        <v>255.49600000000001</v>
      </c>
      <c r="P61" s="250">
        <v>265.27199999999999</v>
      </c>
      <c r="Q61" s="250">
        <v>267.48200000000003</v>
      </c>
      <c r="R61" s="250">
        <v>273.81700000000001</v>
      </c>
      <c r="S61" s="250">
        <v>280.80399999999997</v>
      </c>
      <c r="T61" s="250">
        <v>278.93700000000001</v>
      </c>
      <c r="U61" s="250">
        <v>264.99400000000003</v>
      </c>
      <c r="V61" s="250">
        <v>255.87700000000001</v>
      </c>
      <c r="W61" s="250">
        <v>258.19600000000003</v>
      </c>
      <c r="X61" s="250">
        <v>265.93</v>
      </c>
      <c r="Y61" s="250">
        <v>263.80900000000003</v>
      </c>
      <c r="Z61" s="250">
        <v>248.29</v>
      </c>
      <c r="AA61" s="250">
        <v>248.43299999999999</v>
      </c>
      <c r="AB61" s="250">
        <v>259.04899999999998</v>
      </c>
      <c r="AC61" s="250">
        <v>259.69799999999998</v>
      </c>
      <c r="AD61" s="250">
        <v>268.767</v>
      </c>
      <c r="AE61" s="250">
        <v>283.27499999999998</v>
      </c>
      <c r="AF61" s="250">
        <v>283.00099999999998</v>
      </c>
      <c r="AG61" s="250">
        <v>268.31400000000002</v>
      </c>
      <c r="AH61" s="250">
        <v>259.84899999999999</v>
      </c>
      <c r="AI61" s="250">
        <v>263.149</v>
      </c>
      <c r="AJ61" s="250">
        <v>269.87099999999998</v>
      </c>
      <c r="AK61" s="250">
        <v>268.99400000000003</v>
      </c>
      <c r="AL61" s="250">
        <v>252.411</v>
      </c>
      <c r="AM61" s="250">
        <v>255.2</v>
      </c>
      <c r="AN61" s="250">
        <v>265.142</v>
      </c>
      <c r="AO61" s="250">
        <v>232.113</v>
      </c>
      <c r="AP61" s="250">
        <v>203.34200000000001</v>
      </c>
      <c r="AQ61" s="250">
        <v>201.649</v>
      </c>
      <c r="AR61" s="250">
        <v>206.066</v>
      </c>
      <c r="AS61" s="250">
        <v>204.785</v>
      </c>
      <c r="AT61" s="250">
        <v>199.49600000000001</v>
      </c>
      <c r="AU61" s="250">
        <v>197.42400000000001</v>
      </c>
      <c r="AV61" s="250">
        <v>215.99299999999999</v>
      </c>
      <c r="AW61" s="250">
        <v>223.36</v>
      </c>
      <c r="AX61" s="250">
        <v>203.30189999999999</v>
      </c>
      <c r="AY61" s="325">
        <v>198.4186</v>
      </c>
      <c r="AZ61" s="325">
        <v>196.9563</v>
      </c>
      <c r="BA61" s="325">
        <v>191.01329999999999</v>
      </c>
      <c r="BB61" s="325">
        <v>188.9785</v>
      </c>
      <c r="BC61" s="325">
        <v>192.58860000000001</v>
      </c>
      <c r="BD61" s="325">
        <v>188.8785</v>
      </c>
      <c r="BE61" s="325">
        <v>182.30170000000001</v>
      </c>
      <c r="BF61" s="325">
        <v>180.09790000000001</v>
      </c>
      <c r="BG61" s="325">
        <v>183.04849999999999</v>
      </c>
      <c r="BH61" s="325">
        <v>190.52979999999999</v>
      </c>
      <c r="BI61" s="325">
        <v>191.6009</v>
      </c>
      <c r="BJ61" s="325">
        <v>181.2739</v>
      </c>
      <c r="BK61" s="325">
        <v>183.8382</v>
      </c>
      <c r="BL61" s="325">
        <v>190.38399999999999</v>
      </c>
      <c r="BM61" s="325">
        <v>193.35249999999999</v>
      </c>
      <c r="BN61" s="325">
        <v>199.34960000000001</v>
      </c>
      <c r="BO61" s="325">
        <v>210.59190000000001</v>
      </c>
      <c r="BP61" s="325">
        <v>212.84350000000001</v>
      </c>
      <c r="BQ61" s="325">
        <v>210.06540000000001</v>
      </c>
      <c r="BR61" s="325">
        <v>211.0427</v>
      </c>
      <c r="BS61" s="325">
        <v>216.71700000000001</v>
      </c>
      <c r="BT61" s="325">
        <v>227.69470000000001</v>
      </c>
      <c r="BU61" s="325">
        <v>231.3725</v>
      </c>
      <c r="BV61" s="325">
        <v>220.78809999999999</v>
      </c>
    </row>
    <row r="62" spans="1:74" ht="11.1" customHeight="1" x14ac:dyDescent="0.2">
      <c r="A62" s="134"/>
      <c r="B62" s="139" t="s">
        <v>595</v>
      </c>
      <c r="C62" s="214"/>
      <c r="D62" s="214"/>
      <c r="E62" s="214"/>
      <c r="F62" s="214"/>
      <c r="G62" s="214"/>
      <c r="H62" s="214"/>
      <c r="I62" s="214"/>
      <c r="J62" s="214"/>
      <c r="K62" s="214"/>
      <c r="L62" s="214"/>
      <c r="M62" s="214"/>
      <c r="N62" s="214"/>
      <c r="O62" s="214"/>
      <c r="P62" s="214"/>
      <c r="Q62" s="214"/>
      <c r="R62" s="214"/>
      <c r="S62" s="214"/>
      <c r="T62" s="214"/>
      <c r="U62" s="214"/>
      <c r="V62" s="214"/>
      <c r="W62" s="214"/>
      <c r="X62" s="214"/>
      <c r="Y62" s="214"/>
      <c r="Z62" s="214"/>
      <c r="AA62" s="214"/>
      <c r="AB62" s="214"/>
      <c r="AC62" s="214"/>
      <c r="AD62" s="214"/>
      <c r="AE62" s="214"/>
      <c r="AF62" s="214"/>
      <c r="AG62" s="214"/>
      <c r="AH62" s="214"/>
      <c r="AI62" s="214"/>
      <c r="AJ62" s="214"/>
      <c r="AK62" s="214"/>
      <c r="AL62" s="214"/>
      <c r="AM62" s="214"/>
      <c r="AN62" s="214"/>
      <c r="AO62" s="214"/>
      <c r="AP62" s="214"/>
      <c r="AQ62" s="214"/>
      <c r="AR62" s="214"/>
      <c r="AS62" s="214"/>
      <c r="AT62" s="214"/>
      <c r="AU62" s="214"/>
      <c r="AV62" s="214"/>
      <c r="AW62" s="214"/>
      <c r="AX62" s="214"/>
      <c r="AY62" s="314"/>
      <c r="AZ62" s="314"/>
      <c r="BA62" s="314"/>
      <c r="BB62" s="314"/>
      <c r="BC62" s="314"/>
      <c r="BD62" s="314"/>
      <c r="BE62" s="314"/>
      <c r="BF62" s="314"/>
      <c r="BG62" s="314"/>
      <c r="BH62" s="314"/>
      <c r="BI62" s="314"/>
      <c r="BJ62" s="314"/>
      <c r="BK62" s="314"/>
      <c r="BL62" s="314"/>
      <c r="BM62" s="314"/>
      <c r="BN62" s="314"/>
      <c r="BO62" s="314"/>
      <c r="BP62" s="314"/>
      <c r="BQ62" s="314"/>
      <c r="BR62" s="314"/>
      <c r="BS62" s="314"/>
      <c r="BT62" s="314"/>
      <c r="BU62" s="314"/>
      <c r="BV62" s="314"/>
    </row>
    <row r="63" spans="1:74" ht="11.1" customHeight="1" x14ac:dyDescent="0.2">
      <c r="A63" s="449" t="s">
        <v>596</v>
      </c>
      <c r="B63" s="450" t="s">
        <v>467</v>
      </c>
      <c r="C63" s="263">
        <v>0.24443317972</v>
      </c>
      <c r="D63" s="263">
        <v>0.25045918366999997</v>
      </c>
      <c r="E63" s="263">
        <v>0.249</v>
      </c>
      <c r="F63" s="263">
        <v>0.2465952381</v>
      </c>
      <c r="G63" s="263">
        <v>0.24871889401</v>
      </c>
      <c r="H63" s="263">
        <v>0.24690952381</v>
      </c>
      <c r="I63" s="263">
        <v>0.25118433179999999</v>
      </c>
      <c r="J63" s="263">
        <v>0.2512718894</v>
      </c>
      <c r="K63" s="263">
        <v>0.24677142857000001</v>
      </c>
      <c r="L63" s="263">
        <v>0.24806451613</v>
      </c>
      <c r="M63" s="263">
        <v>0.24651904761999999</v>
      </c>
      <c r="N63" s="263">
        <v>0.24038709677</v>
      </c>
      <c r="O63" s="263">
        <v>0.24292626728</v>
      </c>
      <c r="P63" s="263">
        <v>0.25241836735000001</v>
      </c>
      <c r="Q63" s="263">
        <v>0.25819354839000003</v>
      </c>
      <c r="R63" s="263">
        <v>0.25464285714000001</v>
      </c>
      <c r="S63" s="263">
        <v>0.25275115206999998</v>
      </c>
      <c r="T63" s="263">
        <v>0.25158095238</v>
      </c>
      <c r="U63" s="263">
        <v>0.25836866358999999</v>
      </c>
      <c r="V63" s="263">
        <v>0.26530414746999997</v>
      </c>
      <c r="W63" s="263">
        <v>0.26638571429000002</v>
      </c>
      <c r="X63" s="263">
        <v>0.26890322580999998</v>
      </c>
      <c r="Y63" s="263">
        <v>0.27294285713999999</v>
      </c>
      <c r="Z63" s="263">
        <v>0.26907373272000001</v>
      </c>
      <c r="AA63" s="263">
        <v>0.27165898618000001</v>
      </c>
      <c r="AB63" s="263">
        <v>0.27174999999999999</v>
      </c>
      <c r="AC63" s="263">
        <v>0.27561290322999998</v>
      </c>
      <c r="AD63" s="263">
        <v>0.27287619048</v>
      </c>
      <c r="AE63" s="263">
        <v>0.27204147465</v>
      </c>
      <c r="AF63" s="263">
        <v>0.26721658986000002</v>
      </c>
      <c r="AG63" s="263">
        <v>0.26660952381000003</v>
      </c>
      <c r="AH63" s="263">
        <v>0.26590322580999998</v>
      </c>
      <c r="AI63" s="263">
        <v>0.25984761904999998</v>
      </c>
      <c r="AJ63" s="263">
        <v>0.26339170506999998</v>
      </c>
      <c r="AK63" s="263">
        <v>0.26578095237999999</v>
      </c>
      <c r="AL63" s="263">
        <v>0.26488479262999998</v>
      </c>
      <c r="AM63" s="263">
        <v>0.27403686636000002</v>
      </c>
      <c r="AN63" s="263">
        <v>0.27253201970000002</v>
      </c>
      <c r="AO63" s="263">
        <v>0.25678801842999999</v>
      </c>
      <c r="AP63" s="263">
        <v>0.18255714285999999</v>
      </c>
      <c r="AQ63" s="263">
        <v>0.16480184332</v>
      </c>
      <c r="AR63" s="263">
        <v>0.17472380952</v>
      </c>
      <c r="AS63" s="263">
        <v>0.18638248848</v>
      </c>
      <c r="AT63" s="263">
        <v>0.19732380952</v>
      </c>
      <c r="AU63" s="263">
        <v>0.20399999999999999</v>
      </c>
      <c r="AV63" s="263">
        <v>0.20842857142999999</v>
      </c>
      <c r="AW63" s="263">
        <v>0.22381989999999999</v>
      </c>
      <c r="AX63" s="263">
        <v>0.2426297</v>
      </c>
      <c r="AY63" s="343">
        <v>0.27848279999999997</v>
      </c>
      <c r="AZ63" s="343">
        <v>0.28049649999999998</v>
      </c>
      <c r="BA63" s="343">
        <v>0.2737424</v>
      </c>
      <c r="BB63" s="343">
        <v>0.25207499999999999</v>
      </c>
      <c r="BC63" s="343">
        <v>0.2425842</v>
      </c>
      <c r="BD63" s="343">
        <v>0.23508570000000001</v>
      </c>
      <c r="BE63" s="343">
        <v>0.2337196</v>
      </c>
      <c r="BF63" s="343">
        <v>0.24146390000000001</v>
      </c>
      <c r="BG63" s="343">
        <v>0.2472916</v>
      </c>
      <c r="BH63" s="343">
        <v>0.26310820000000001</v>
      </c>
      <c r="BI63" s="343">
        <v>0.2768236</v>
      </c>
      <c r="BJ63" s="343">
        <v>0.29675069999999998</v>
      </c>
      <c r="BK63" s="343">
        <v>0.28832839999999998</v>
      </c>
      <c r="BL63" s="343">
        <v>0.27162350000000002</v>
      </c>
      <c r="BM63" s="343">
        <v>0.25957780000000003</v>
      </c>
      <c r="BN63" s="343">
        <v>0.24541270000000001</v>
      </c>
      <c r="BO63" s="343">
        <v>0.23577609999999999</v>
      </c>
      <c r="BP63" s="343">
        <v>0.22763069999999999</v>
      </c>
      <c r="BQ63" s="343">
        <v>0.2284504</v>
      </c>
      <c r="BR63" s="343">
        <v>0.23178840000000001</v>
      </c>
      <c r="BS63" s="343">
        <v>0.23189899999999999</v>
      </c>
      <c r="BT63" s="343">
        <v>0.24061109999999999</v>
      </c>
      <c r="BU63" s="343">
        <v>0.2467434</v>
      </c>
      <c r="BV63" s="343">
        <v>0.2478399</v>
      </c>
    </row>
    <row r="64" spans="1:74" ht="11.1" customHeight="1" x14ac:dyDescent="0.2">
      <c r="A64" s="449"/>
      <c r="B64" s="450"/>
      <c r="C64" s="263"/>
      <c r="D64" s="263"/>
      <c r="E64" s="263"/>
      <c r="F64" s="263"/>
      <c r="G64" s="263"/>
      <c r="H64" s="263"/>
      <c r="I64" s="263"/>
      <c r="J64" s="263"/>
      <c r="K64" s="263"/>
      <c r="L64" s="263"/>
      <c r="M64" s="263"/>
      <c r="N64" s="263"/>
      <c r="O64" s="263"/>
      <c r="P64" s="263"/>
      <c r="Q64" s="263"/>
      <c r="R64" s="263"/>
      <c r="S64" s="263"/>
      <c r="T64" s="263"/>
      <c r="U64" s="263"/>
      <c r="V64" s="263"/>
      <c r="W64" s="263"/>
      <c r="X64" s="263"/>
      <c r="Y64" s="263"/>
      <c r="Z64" s="263"/>
      <c r="AA64" s="263"/>
      <c r="AB64" s="263"/>
      <c r="AC64" s="263"/>
      <c r="AD64" s="263"/>
      <c r="AE64" s="263"/>
      <c r="AF64" s="263"/>
      <c r="AG64" s="263"/>
      <c r="AH64" s="263"/>
      <c r="AI64" s="263"/>
      <c r="AJ64" s="263"/>
      <c r="AK64" s="263"/>
      <c r="AL64" s="263"/>
      <c r="AM64" s="263"/>
      <c r="AN64" s="263"/>
      <c r="AO64" s="263"/>
      <c r="AP64" s="263"/>
      <c r="AQ64" s="263"/>
      <c r="AR64" s="263"/>
      <c r="AS64" s="263"/>
      <c r="AT64" s="263"/>
      <c r="AU64" s="263"/>
      <c r="AV64" s="263"/>
      <c r="AW64" s="263"/>
      <c r="AX64" s="263"/>
      <c r="AY64" s="343"/>
      <c r="AZ64" s="343"/>
      <c r="BA64" s="343"/>
      <c r="BB64" s="343"/>
      <c r="BC64" s="343"/>
      <c r="BD64" s="343"/>
      <c r="BE64" s="343"/>
      <c r="BF64" s="343"/>
      <c r="BG64" s="343"/>
      <c r="BH64" s="343"/>
      <c r="BI64" s="343"/>
      <c r="BJ64" s="343"/>
      <c r="BK64" s="343"/>
      <c r="BL64" s="343"/>
      <c r="BM64" s="343"/>
      <c r="BN64" s="343"/>
      <c r="BO64" s="343"/>
      <c r="BP64" s="343"/>
      <c r="BQ64" s="343"/>
      <c r="BR64" s="343"/>
      <c r="BS64" s="343"/>
      <c r="BT64" s="343"/>
      <c r="BU64" s="343"/>
      <c r="BV64" s="343"/>
    </row>
    <row r="65" spans="1:74" ht="11.1" customHeight="1" x14ac:dyDescent="0.2">
      <c r="A65" s="449"/>
      <c r="B65" s="136" t="s">
        <v>1120</v>
      </c>
      <c r="C65" s="263"/>
      <c r="D65" s="263"/>
      <c r="E65" s="263"/>
      <c r="F65" s="263"/>
      <c r="G65" s="263"/>
      <c r="H65" s="263"/>
      <c r="I65" s="263"/>
      <c r="J65" s="263"/>
      <c r="K65" s="263"/>
      <c r="L65" s="263"/>
      <c r="M65" s="263"/>
      <c r="N65" s="263"/>
      <c r="O65" s="263"/>
      <c r="P65" s="263"/>
      <c r="Q65" s="263"/>
      <c r="R65" s="263"/>
      <c r="S65" s="263"/>
      <c r="T65" s="263"/>
      <c r="U65" s="263"/>
      <c r="V65" s="263"/>
      <c r="W65" s="263"/>
      <c r="X65" s="263"/>
      <c r="Y65" s="263"/>
      <c r="Z65" s="263"/>
      <c r="AA65" s="263"/>
      <c r="AB65" s="263"/>
      <c r="AC65" s="263"/>
      <c r="AD65" s="263"/>
      <c r="AE65" s="263"/>
      <c r="AF65" s="263"/>
      <c r="AG65" s="263"/>
      <c r="AH65" s="263"/>
      <c r="AI65" s="263"/>
      <c r="AJ65" s="263"/>
      <c r="AK65" s="263"/>
      <c r="AL65" s="263"/>
      <c r="AM65" s="263"/>
      <c r="AN65" s="263"/>
      <c r="AO65" s="263"/>
      <c r="AP65" s="263"/>
      <c r="AQ65" s="263"/>
      <c r="AR65" s="263"/>
      <c r="AS65" s="263"/>
      <c r="AT65" s="263"/>
      <c r="AU65" s="263"/>
      <c r="AV65" s="263"/>
      <c r="AW65" s="263"/>
      <c r="AX65" s="263"/>
      <c r="AY65" s="343"/>
      <c r="AZ65" s="343"/>
      <c r="BA65" s="343"/>
      <c r="BB65" s="343"/>
      <c r="BC65" s="343"/>
      <c r="BD65" s="343"/>
      <c r="BE65" s="343"/>
      <c r="BF65" s="343"/>
      <c r="BG65" s="343"/>
      <c r="BH65" s="343"/>
      <c r="BI65" s="343"/>
      <c r="BJ65" s="343"/>
      <c r="BK65" s="343"/>
      <c r="BL65" s="343"/>
      <c r="BM65" s="343"/>
      <c r="BN65" s="343"/>
      <c r="BO65" s="343"/>
      <c r="BP65" s="343"/>
      <c r="BQ65" s="343"/>
      <c r="BR65" s="343"/>
      <c r="BS65" s="343"/>
      <c r="BT65" s="343"/>
      <c r="BU65" s="343"/>
      <c r="BV65" s="343"/>
    </row>
    <row r="66" spans="1:74" ht="11.1" customHeight="1" x14ac:dyDescent="0.2">
      <c r="A66" s="140" t="s">
        <v>777</v>
      </c>
      <c r="B66" s="203" t="s">
        <v>610</v>
      </c>
      <c r="C66" s="250">
        <v>193.15902059999999</v>
      </c>
      <c r="D66" s="250">
        <v>172.06415010000001</v>
      </c>
      <c r="E66" s="250">
        <v>199.23998979999999</v>
      </c>
      <c r="F66" s="250">
        <v>188.0379385</v>
      </c>
      <c r="G66" s="250">
        <v>199.05079409999999</v>
      </c>
      <c r="H66" s="250">
        <v>195.3966542</v>
      </c>
      <c r="I66" s="250">
        <v>197.88802419999999</v>
      </c>
      <c r="J66" s="250">
        <v>200.8976073</v>
      </c>
      <c r="K66" s="250">
        <v>189.16370699999999</v>
      </c>
      <c r="L66" s="250">
        <v>196.68899490000001</v>
      </c>
      <c r="M66" s="250">
        <v>195.10339999999999</v>
      </c>
      <c r="N66" s="250">
        <v>201.72130279999999</v>
      </c>
      <c r="O66" s="250">
        <v>203.35992400000001</v>
      </c>
      <c r="P66" s="250">
        <v>175.1841551</v>
      </c>
      <c r="Q66" s="250">
        <v>204.63321540000001</v>
      </c>
      <c r="R66" s="250">
        <v>192.5411799</v>
      </c>
      <c r="S66" s="250">
        <v>199.94416939999999</v>
      </c>
      <c r="T66" s="250">
        <v>197.79810380000001</v>
      </c>
      <c r="U66" s="250">
        <v>201.1487606</v>
      </c>
      <c r="V66" s="250">
        <v>208.64466379999999</v>
      </c>
      <c r="W66" s="250">
        <v>190.0989285</v>
      </c>
      <c r="X66" s="250">
        <v>204.45612030000001</v>
      </c>
      <c r="Y66" s="250">
        <v>197.12489740000001</v>
      </c>
      <c r="Z66" s="250">
        <v>199.0698653</v>
      </c>
      <c r="AA66" s="250">
        <v>201.72009199999999</v>
      </c>
      <c r="AB66" s="250">
        <v>176.75562980000001</v>
      </c>
      <c r="AC66" s="250">
        <v>199.096812</v>
      </c>
      <c r="AD66" s="250">
        <v>193.1834509</v>
      </c>
      <c r="AE66" s="250">
        <v>201.0740261</v>
      </c>
      <c r="AF66" s="250">
        <v>197.34664939999999</v>
      </c>
      <c r="AG66" s="250">
        <v>202.03893679999999</v>
      </c>
      <c r="AH66" s="250">
        <v>207.4916139</v>
      </c>
      <c r="AI66" s="250">
        <v>189.30350369999999</v>
      </c>
      <c r="AJ66" s="250">
        <v>201.79452090000001</v>
      </c>
      <c r="AK66" s="250">
        <v>195.9661031</v>
      </c>
      <c r="AL66" s="250">
        <v>199.71586529999999</v>
      </c>
      <c r="AM66" s="250">
        <v>193.57421650000001</v>
      </c>
      <c r="AN66" s="250">
        <v>182.17077409999999</v>
      </c>
      <c r="AO66" s="250">
        <v>176.30119300000001</v>
      </c>
      <c r="AP66" s="250">
        <v>133.1058353</v>
      </c>
      <c r="AQ66" s="250">
        <v>150.55649539999999</v>
      </c>
      <c r="AR66" s="250">
        <v>158.48975050000001</v>
      </c>
      <c r="AS66" s="250">
        <v>171.91913149999999</v>
      </c>
      <c r="AT66" s="250">
        <v>176.67396110000001</v>
      </c>
      <c r="AU66" s="250">
        <v>169.50887599999999</v>
      </c>
      <c r="AV66" s="250">
        <v>176.33750000000001</v>
      </c>
      <c r="AW66" s="250">
        <v>171.9221</v>
      </c>
      <c r="AX66" s="250">
        <v>171.55369999999999</v>
      </c>
      <c r="AY66" s="325">
        <v>176.30860000000001</v>
      </c>
      <c r="AZ66" s="325">
        <v>162.5898</v>
      </c>
      <c r="BA66" s="325">
        <v>183.68049999999999</v>
      </c>
      <c r="BB66" s="325">
        <v>176.2859</v>
      </c>
      <c r="BC66" s="325">
        <v>184.6405</v>
      </c>
      <c r="BD66" s="325">
        <v>181.4143</v>
      </c>
      <c r="BE66" s="325">
        <v>185.73509999999999</v>
      </c>
      <c r="BF66" s="325">
        <v>190.90950000000001</v>
      </c>
      <c r="BG66" s="325">
        <v>181.54400000000001</v>
      </c>
      <c r="BH66" s="325">
        <v>190.40199999999999</v>
      </c>
      <c r="BI66" s="325">
        <v>187.46510000000001</v>
      </c>
      <c r="BJ66" s="325">
        <v>189.79230000000001</v>
      </c>
      <c r="BK66" s="325">
        <v>191.36590000000001</v>
      </c>
      <c r="BL66" s="325">
        <v>172.59350000000001</v>
      </c>
      <c r="BM66" s="325">
        <v>195.32060000000001</v>
      </c>
      <c r="BN66" s="325">
        <v>189.2902</v>
      </c>
      <c r="BO66" s="325">
        <v>195.4085</v>
      </c>
      <c r="BP66" s="325">
        <v>189.53270000000001</v>
      </c>
      <c r="BQ66" s="325">
        <v>195.1952</v>
      </c>
      <c r="BR66" s="325">
        <v>199.1926</v>
      </c>
      <c r="BS66" s="325">
        <v>187.9529</v>
      </c>
      <c r="BT66" s="325">
        <v>196.49870000000001</v>
      </c>
      <c r="BU66" s="325">
        <v>192.28540000000001</v>
      </c>
      <c r="BV66" s="325">
        <v>196.06880000000001</v>
      </c>
    </row>
    <row r="67" spans="1:74" ht="11.1" customHeight="1" x14ac:dyDescent="0.2">
      <c r="A67" s="140" t="s">
        <v>778</v>
      </c>
      <c r="B67" s="203" t="s">
        <v>611</v>
      </c>
      <c r="C67" s="250">
        <v>158.7201043</v>
      </c>
      <c r="D67" s="250">
        <v>127.3392956</v>
      </c>
      <c r="E67" s="250">
        <v>137.28565610000001</v>
      </c>
      <c r="F67" s="250">
        <v>104.8785098</v>
      </c>
      <c r="G67" s="250">
        <v>102.6422405</v>
      </c>
      <c r="H67" s="250">
        <v>103.6561998</v>
      </c>
      <c r="I67" s="250">
        <v>116.3382752</v>
      </c>
      <c r="J67" s="250">
        <v>113.69350660000001</v>
      </c>
      <c r="K67" s="250">
        <v>104.1828751</v>
      </c>
      <c r="L67" s="250">
        <v>110.23332430000001</v>
      </c>
      <c r="M67" s="250">
        <v>128.11588900000001</v>
      </c>
      <c r="N67" s="250">
        <v>167.9562493</v>
      </c>
      <c r="O67" s="250">
        <v>182.1498302</v>
      </c>
      <c r="P67" s="250">
        <v>147.6275895</v>
      </c>
      <c r="Q67" s="250">
        <v>152.24347639999999</v>
      </c>
      <c r="R67" s="250">
        <v>127.7666614</v>
      </c>
      <c r="S67" s="250">
        <v>111.5020195</v>
      </c>
      <c r="T67" s="250">
        <v>111.98002700000001</v>
      </c>
      <c r="U67" s="250">
        <v>127.71279490000001</v>
      </c>
      <c r="V67" s="250">
        <v>125.6842348</v>
      </c>
      <c r="W67" s="250">
        <v>117.05018219999999</v>
      </c>
      <c r="X67" s="250">
        <v>124.16602779999999</v>
      </c>
      <c r="Y67" s="250">
        <v>147.79235109999999</v>
      </c>
      <c r="Z67" s="250">
        <v>163.3402749</v>
      </c>
      <c r="AA67" s="250">
        <v>186.6415021</v>
      </c>
      <c r="AB67" s="250">
        <v>164.5322864</v>
      </c>
      <c r="AC67" s="250">
        <v>159.42199389999999</v>
      </c>
      <c r="AD67" s="250">
        <v>120.2288621</v>
      </c>
      <c r="AE67" s="250">
        <v>115.8973744</v>
      </c>
      <c r="AF67" s="250">
        <v>115.14974359999999</v>
      </c>
      <c r="AG67" s="250">
        <v>130.1673256</v>
      </c>
      <c r="AH67" s="250">
        <v>132.2825326</v>
      </c>
      <c r="AI67" s="250">
        <v>119.8728239</v>
      </c>
      <c r="AJ67" s="250">
        <v>125.4271315</v>
      </c>
      <c r="AK67" s="250">
        <v>151.48557389999999</v>
      </c>
      <c r="AL67" s="250">
        <v>172.61363689999999</v>
      </c>
      <c r="AM67" s="250">
        <v>179.91784440000001</v>
      </c>
      <c r="AN67" s="250">
        <v>165.4717627</v>
      </c>
      <c r="AO67" s="250">
        <v>147.62827089999999</v>
      </c>
      <c r="AP67" s="250">
        <v>122.2434638</v>
      </c>
      <c r="AQ67" s="250">
        <v>112.69147959999999</v>
      </c>
      <c r="AR67" s="250">
        <v>116.1949757</v>
      </c>
      <c r="AS67" s="250">
        <v>135.8335806</v>
      </c>
      <c r="AT67" s="250">
        <v>131.09114270000001</v>
      </c>
      <c r="AU67" s="250">
        <v>118.2546076</v>
      </c>
      <c r="AV67" s="250">
        <v>126.6374</v>
      </c>
      <c r="AW67" s="250">
        <v>134.75640000000001</v>
      </c>
      <c r="AX67" s="250">
        <v>166.18680000000001</v>
      </c>
      <c r="AY67" s="325">
        <v>180.26820000000001</v>
      </c>
      <c r="AZ67" s="325">
        <v>153.2972</v>
      </c>
      <c r="BA67" s="325">
        <v>147.18790000000001</v>
      </c>
      <c r="BB67" s="325">
        <v>117.8552</v>
      </c>
      <c r="BC67" s="325">
        <v>108.8267</v>
      </c>
      <c r="BD67" s="325">
        <v>113.13509999999999</v>
      </c>
      <c r="BE67" s="325">
        <v>123.34350000000001</v>
      </c>
      <c r="BF67" s="325">
        <v>122.4392</v>
      </c>
      <c r="BG67" s="325">
        <v>113.6812</v>
      </c>
      <c r="BH67" s="325">
        <v>121.5458</v>
      </c>
      <c r="BI67" s="325">
        <v>140.8629</v>
      </c>
      <c r="BJ67" s="325">
        <v>164.0642</v>
      </c>
      <c r="BK67" s="325">
        <v>173.97550000000001</v>
      </c>
      <c r="BL67" s="325">
        <v>147.6172</v>
      </c>
      <c r="BM67" s="325">
        <v>142.53299999999999</v>
      </c>
      <c r="BN67" s="325">
        <v>118.14400000000001</v>
      </c>
      <c r="BO67" s="325">
        <v>107.8723</v>
      </c>
      <c r="BP67" s="325">
        <v>108.9586</v>
      </c>
      <c r="BQ67" s="325">
        <v>122.3993</v>
      </c>
      <c r="BR67" s="325">
        <v>120.6396</v>
      </c>
      <c r="BS67" s="325">
        <v>110.958</v>
      </c>
      <c r="BT67" s="325">
        <v>119.3437</v>
      </c>
      <c r="BU67" s="325">
        <v>137.0565</v>
      </c>
      <c r="BV67" s="325">
        <v>163.13849999999999</v>
      </c>
    </row>
    <row r="68" spans="1:74" ht="11.1" customHeight="1" x14ac:dyDescent="0.2">
      <c r="A68" s="140" t="s">
        <v>265</v>
      </c>
      <c r="B68" s="203" t="s">
        <v>793</v>
      </c>
      <c r="C68" s="250">
        <v>124.54984279999999</v>
      </c>
      <c r="D68" s="250">
        <v>96.401624760000004</v>
      </c>
      <c r="E68" s="250">
        <v>98.130494990000003</v>
      </c>
      <c r="F68" s="250">
        <v>89.501463799999996</v>
      </c>
      <c r="G68" s="250">
        <v>101.58447580000001</v>
      </c>
      <c r="H68" s="250">
        <v>115.6808053</v>
      </c>
      <c r="I68" s="250">
        <v>136.07440120000001</v>
      </c>
      <c r="J68" s="250">
        <v>128.61761559999999</v>
      </c>
      <c r="K68" s="250">
        <v>108.4325398</v>
      </c>
      <c r="L68" s="250">
        <v>99.852089430000007</v>
      </c>
      <c r="M68" s="250">
        <v>101.6521597</v>
      </c>
      <c r="N68" s="250">
        <v>115.5492959</v>
      </c>
      <c r="O68" s="250">
        <v>126.30736709999999</v>
      </c>
      <c r="P68" s="250">
        <v>91.715789020000003</v>
      </c>
      <c r="Q68" s="250">
        <v>89.674680409999993</v>
      </c>
      <c r="R68" s="250">
        <v>82.327757759999997</v>
      </c>
      <c r="S68" s="250">
        <v>94.706173620000001</v>
      </c>
      <c r="T68" s="250">
        <v>110.28281010000001</v>
      </c>
      <c r="U68" s="250">
        <v>124.4625551</v>
      </c>
      <c r="V68" s="250">
        <v>124.3433515</v>
      </c>
      <c r="W68" s="250">
        <v>106.6356304</v>
      </c>
      <c r="X68" s="250">
        <v>96.90461028</v>
      </c>
      <c r="Y68" s="250">
        <v>102.80972439999999</v>
      </c>
      <c r="Z68" s="250">
        <v>110.1207374</v>
      </c>
      <c r="AA68" s="250">
        <v>110.02865660000001</v>
      </c>
      <c r="AB68" s="250">
        <v>90.290725330000001</v>
      </c>
      <c r="AC68" s="250">
        <v>88.866110950000007</v>
      </c>
      <c r="AD68" s="250">
        <v>68.752164280000002</v>
      </c>
      <c r="AE68" s="250">
        <v>81.071277960000003</v>
      </c>
      <c r="AF68" s="250">
        <v>88.609305250000006</v>
      </c>
      <c r="AG68" s="250">
        <v>109.37535750000001</v>
      </c>
      <c r="AH68" s="250">
        <v>103.13906710000001</v>
      </c>
      <c r="AI68" s="250">
        <v>93.586053000000007</v>
      </c>
      <c r="AJ68" s="250">
        <v>76.334233470000001</v>
      </c>
      <c r="AK68" s="250">
        <v>84.134180049999998</v>
      </c>
      <c r="AL68" s="250">
        <v>81.776804260000006</v>
      </c>
      <c r="AM68" s="250">
        <v>74.899507689999993</v>
      </c>
      <c r="AN68" s="250">
        <v>66.320474149999995</v>
      </c>
      <c r="AO68" s="250">
        <v>60.589722199999997</v>
      </c>
      <c r="AP68" s="250">
        <v>49.325229659999998</v>
      </c>
      <c r="AQ68" s="250">
        <v>54.946748730000003</v>
      </c>
      <c r="AR68" s="250">
        <v>73.166533220000005</v>
      </c>
      <c r="AS68" s="250">
        <v>97.938928099999998</v>
      </c>
      <c r="AT68" s="250">
        <v>98.567350340000004</v>
      </c>
      <c r="AU68" s="250">
        <v>77.360337479999998</v>
      </c>
      <c r="AV68" s="250">
        <v>68.521029999999996</v>
      </c>
      <c r="AW68" s="250">
        <v>70.406469999999999</v>
      </c>
      <c r="AX68" s="250">
        <v>82.291380000000004</v>
      </c>
      <c r="AY68" s="325">
        <v>91.375069999999994</v>
      </c>
      <c r="AZ68" s="325">
        <v>68.927040000000005</v>
      </c>
      <c r="BA68" s="325">
        <v>67.998810000000006</v>
      </c>
      <c r="BB68" s="325">
        <v>64.450140000000005</v>
      </c>
      <c r="BC68" s="325">
        <v>75.204679999999996</v>
      </c>
      <c r="BD68" s="325">
        <v>83.717070000000007</v>
      </c>
      <c r="BE68" s="325">
        <v>111.99379999999999</v>
      </c>
      <c r="BF68" s="325">
        <v>100.20440000000001</v>
      </c>
      <c r="BG68" s="325">
        <v>79.720699999999994</v>
      </c>
      <c r="BH68" s="325">
        <v>74.237629999999996</v>
      </c>
      <c r="BI68" s="325">
        <v>71.735290000000006</v>
      </c>
      <c r="BJ68" s="325">
        <v>93.781059999999997</v>
      </c>
      <c r="BK68" s="325">
        <v>100.9147</v>
      </c>
      <c r="BL68" s="325">
        <v>84.598839999999996</v>
      </c>
      <c r="BM68" s="325">
        <v>75.556510000000003</v>
      </c>
      <c r="BN68" s="325">
        <v>64.91816</v>
      </c>
      <c r="BO68" s="325">
        <v>76.5916</v>
      </c>
      <c r="BP68" s="325">
        <v>92.995609999999999</v>
      </c>
      <c r="BQ68" s="325">
        <v>114.8295</v>
      </c>
      <c r="BR68" s="325">
        <v>106.7448</v>
      </c>
      <c r="BS68" s="325">
        <v>86.931989999999999</v>
      </c>
      <c r="BT68" s="325">
        <v>80.358410000000006</v>
      </c>
      <c r="BU68" s="325">
        <v>80.380229999999997</v>
      </c>
      <c r="BV68" s="325">
        <v>97.367050000000006</v>
      </c>
    </row>
    <row r="69" spans="1:74" ht="11.1" customHeight="1" x14ac:dyDescent="0.2">
      <c r="A69" s="576" t="s">
        <v>989</v>
      </c>
      <c r="B69" s="596" t="s">
        <v>988</v>
      </c>
      <c r="C69" s="306">
        <v>477.37139710000002</v>
      </c>
      <c r="D69" s="306">
        <v>396.656297</v>
      </c>
      <c r="E69" s="306">
        <v>435.59857030000001</v>
      </c>
      <c r="F69" s="306">
        <v>383.32994059999999</v>
      </c>
      <c r="G69" s="306">
        <v>404.21993980000002</v>
      </c>
      <c r="H69" s="306">
        <v>415.6456877</v>
      </c>
      <c r="I69" s="306">
        <v>451.24313000000001</v>
      </c>
      <c r="J69" s="306">
        <v>444.15115880000002</v>
      </c>
      <c r="K69" s="306">
        <v>402.69115040000003</v>
      </c>
      <c r="L69" s="306">
        <v>407.716838</v>
      </c>
      <c r="M69" s="306">
        <v>425.78347719999999</v>
      </c>
      <c r="N69" s="306">
        <v>486.16927729999998</v>
      </c>
      <c r="O69" s="306">
        <v>512.75955069999998</v>
      </c>
      <c r="P69" s="306">
        <v>415.37876019999999</v>
      </c>
      <c r="Q69" s="306">
        <v>447.49380159999998</v>
      </c>
      <c r="R69" s="306">
        <v>403.54762749999998</v>
      </c>
      <c r="S69" s="306">
        <v>407.09479190000002</v>
      </c>
      <c r="T69" s="306">
        <v>420.97296929999999</v>
      </c>
      <c r="U69" s="306">
        <v>454.26654000000002</v>
      </c>
      <c r="V69" s="306">
        <v>459.6146794</v>
      </c>
      <c r="W69" s="306">
        <v>414.69676959999998</v>
      </c>
      <c r="X69" s="306">
        <v>426.46918770000002</v>
      </c>
      <c r="Y69" s="306">
        <v>448.63900130000002</v>
      </c>
      <c r="Z69" s="306">
        <v>473.47330699999998</v>
      </c>
      <c r="AA69" s="306">
        <v>499.3326801</v>
      </c>
      <c r="AB69" s="306">
        <v>432.42986810000002</v>
      </c>
      <c r="AC69" s="306">
        <v>448.32734620000002</v>
      </c>
      <c r="AD69" s="306">
        <v>383.07650569999998</v>
      </c>
      <c r="AE69" s="306">
        <v>398.9851079</v>
      </c>
      <c r="AF69" s="306">
        <v>402.0177266</v>
      </c>
      <c r="AG69" s="306">
        <v>442.5240493</v>
      </c>
      <c r="AH69" s="306">
        <v>443.85564299999999</v>
      </c>
      <c r="AI69" s="306">
        <v>403.67440900000003</v>
      </c>
      <c r="AJ69" s="306">
        <v>404.4983153</v>
      </c>
      <c r="AK69" s="306">
        <v>432.4978855</v>
      </c>
      <c r="AL69" s="306">
        <v>455.04873579999997</v>
      </c>
      <c r="AM69" s="306">
        <v>449.33142309999999</v>
      </c>
      <c r="AN69" s="306">
        <v>414.84222970000002</v>
      </c>
      <c r="AO69" s="306">
        <v>385.45904050000001</v>
      </c>
      <c r="AP69" s="306">
        <v>305.58406530000002</v>
      </c>
      <c r="AQ69" s="306">
        <v>319.13457820000002</v>
      </c>
      <c r="AR69" s="306">
        <v>348.76079600000003</v>
      </c>
      <c r="AS69" s="306">
        <v>406.6314946</v>
      </c>
      <c r="AT69" s="306">
        <v>407.27230850000001</v>
      </c>
      <c r="AU69" s="306">
        <v>366.03335770000001</v>
      </c>
      <c r="AV69" s="306">
        <v>372.43830000000003</v>
      </c>
      <c r="AW69" s="306">
        <v>377.99700000000001</v>
      </c>
      <c r="AX69" s="306">
        <v>420.9744</v>
      </c>
      <c r="AY69" s="341">
        <v>448.89179999999999</v>
      </c>
      <c r="AZ69" s="341">
        <v>385.69330000000002</v>
      </c>
      <c r="BA69" s="341">
        <v>399.80700000000002</v>
      </c>
      <c r="BB69" s="341">
        <v>359.50069999999999</v>
      </c>
      <c r="BC69" s="341">
        <v>369.61169999999998</v>
      </c>
      <c r="BD69" s="341">
        <v>379.17599999999999</v>
      </c>
      <c r="BE69" s="341">
        <v>422.01220000000001</v>
      </c>
      <c r="BF69" s="341">
        <v>414.49299999999999</v>
      </c>
      <c r="BG69" s="341">
        <v>375.85550000000001</v>
      </c>
      <c r="BH69" s="341">
        <v>387.12790000000001</v>
      </c>
      <c r="BI69" s="341">
        <v>400.9753</v>
      </c>
      <c r="BJ69" s="341">
        <v>448.58</v>
      </c>
      <c r="BK69" s="341">
        <v>467.19589999999999</v>
      </c>
      <c r="BL69" s="341">
        <v>405.68869999999998</v>
      </c>
      <c r="BM69" s="341">
        <v>414.35</v>
      </c>
      <c r="BN69" s="341">
        <v>373.262</v>
      </c>
      <c r="BO69" s="341">
        <v>380.81229999999999</v>
      </c>
      <c r="BP69" s="341">
        <v>392.3965</v>
      </c>
      <c r="BQ69" s="341">
        <v>433.36369999999999</v>
      </c>
      <c r="BR69" s="341">
        <v>427.51679999999999</v>
      </c>
      <c r="BS69" s="341">
        <v>386.75240000000002</v>
      </c>
      <c r="BT69" s="341">
        <v>397.14319999999998</v>
      </c>
      <c r="BU69" s="341">
        <v>410.63420000000002</v>
      </c>
      <c r="BV69" s="341">
        <v>457.51670000000001</v>
      </c>
    </row>
    <row r="70" spans="1:74" ht="12" customHeight="1" x14ac:dyDescent="0.25">
      <c r="A70" s="134"/>
      <c r="B70" s="778" t="s">
        <v>815</v>
      </c>
      <c r="C70" s="779"/>
      <c r="D70" s="779"/>
      <c r="E70" s="779"/>
      <c r="F70" s="779"/>
      <c r="G70" s="779"/>
      <c r="H70" s="779"/>
      <c r="I70" s="779"/>
      <c r="J70" s="779"/>
      <c r="K70" s="779"/>
      <c r="L70" s="779"/>
      <c r="M70" s="779"/>
      <c r="N70" s="779"/>
      <c r="O70" s="779"/>
      <c r="P70" s="779"/>
      <c r="Q70" s="779"/>
    </row>
    <row r="71" spans="1:74" ht="12" customHeight="1" x14ac:dyDescent="0.25">
      <c r="A71" s="134"/>
      <c r="B71" s="575" t="s">
        <v>828</v>
      </c>
      <c r="C71" s="574"/>
      <c r="D71" s="574"/>
      <c r="E71" s="574"/>
      <c r="F71" s="574"/>
      <c r="G71" s="574"/>
      <c r="H71" s="574"/>
      <c r="I71" s="574"/>
      <c r="J71" s="574"/>
      <c r="K71" s="574"/>
      <c r="L71" s="574"/>
      <c r="M71" s="574"/>
      <c r="N71" s="574"/>
      <c r="O71" s="574"/>
      <c r="P71" s="574"/>
      <c r="Q71" s="574"/>
    </row>
    <row r="72" spans="1:74" s="436" customFormat="1" ht="12" customHeight="1" x14ac:dyDescent="0.25">
      <c r="A72" s="435"/>
      <c r="B72" s="850" t="s">
        <v>894</v>
      </c>
      <c r="C72" s="850"/>
      <c r="D72" s="850"/>
      <c r="E72" s="850"/>
      <c r="F72" s="850"/>
      <c r="G72" s="850"/>
      <c r="H72" s="850"/>
      <c r="I72" s="850"/>
      <c r="J72" s="850"/>
      <c r="K72" s="850"/>
      <c r="L72" s="850"/>
      <c r="M72" s="850"/>
      <c r="N72" s="850"/>
      <c r="O72" s="850"/>
      <c r="P72" s="850"/>
      <c r="Q72" s="850"/>
      <c r="AY72" s="478"/>
      <c r="AZ72" s="478"/>
      <c r="BA72" s="478"/>
      <c r="BB72" s="478"/>
      <c r="BC72" s="478"/>
      <c r="BD72" s="661"/>
      <c r="BE72" s="661"/>
      <c r="BF72" s="661"/>
      <c r="BG72" s="478"/>
      <c r="BH72" s="478"/>
      <c r="BI72" s="478"/>
      <c r="BJ72" s="478"/>
    </row>
    <row r="73" spans="1:74" s="436" customFormat="1" ht="12" customHeight="1" x14ac:dyDescent="0.25">
      <c r="A73" s="435"/>
      <c r="B73" s="851" t="s">
        <v>1</v>
      </c>
      <c r="C73" s="851"/>
      <c r="D73" s="851"/>
      <c r="E73" s="851"/>
      <c r="F73" s="851"/>
      <c r="G73" s="851"/>
      <c r="H73" s="851"/>
      <c r="I73" s="851"/>
      <c r="J73" s="851"/>
      <c r="K73" s="851"/>
      <c r="L73" s="851"/>
      <c r="M73" s="851"/>
      <c r="N73" s="851"/>
      <c r="O73" s="851"/>
      <c r="P73" s="851"/>
      <c r="Q73" s="851"/>
      <c r="AY73" s="478"/>
      <c r="AZ73" s="478"/>
      <c r="BA73" s="478"/>
      <c r="BB73" s="478"/>
      <c r="BC73" s="478"/>
      <c r="BD73" s="661"/>
      <c r="BE73" s="661"/>
      <c r="BF73" s="661"/>
      <c r="BG73" s="478"/>
      <c r="BH73" s="478"/>
      <c r="BI73" s="478"/>
      <c r="BJ73" s="478"/>
    </row>
    <row r="74" spans="1:74" s="436" customFormat="1" ht="12" customHeight="1" x14ac:dyDescent="0.25">
      <c r="A74" s="435"/>
      <c r="B74" s="850" t="s">
        <v>990</v>
      </c>
      <c r="C74" s="758"/>
      <c r="D74" s="758"/>
      <c r="E74" s="758"/>
      <c r="F74" s="758"/>
      <c r="G74" s="758"/>
      <c r="H74" s="758"/>
      <c r="I74" s="758"/>
      <c r="J74" s="758"/>
      <c r="K74" s="758"/>
      <c r="L74" s="758"/>
      <c r="M74" s="758"/>
      <c r="N74" s="758"/>
      <c r="O74" s="758"/>
      <c r="P74" s="758"/>
      <c r="Q74" s="758"/>
      <c r="AY74" s="478"/>
      <c r="AZ74" s="478"/>
      <c r="BA74" s="478"/>
      <c r="BB74" s="478"/>
      <c r="BC74" s="478"/>
      <c r="BD74" s="661"/>
      <c r="BE74" s="661"/>
      <c r="BF74" s="661"/>
      <c r="BG74" s="478"/>
      <c r="BH74" s="478"/>
      <c r="BI74" s="478"/>
      <c r="BJ74" s="478"/>
    </row>
    <row r="75" spans="1:74" s="436" customFormat="1" ht="12" customHeight="1" x14ac:dyDescent="0.25">
      <c r="A75" s="435"/>
      <c r="B75" s="793" t="str">
        <f>"Notes: "&amp;"EIA completed modeling and analysis for this report on " &amp;Dates!D2&amp;"."</f>
        <v>Notes: EIA completed modeling and analysis for this report on Thursday January 7, 2021.</v>
      </c>
      <c r="C75" s="820"/>
      <c r="D75" s="820"/>
      <c r="E75" s="820"/>
      <c r="F75" s="820"/>
      <c r="G75" s="820"/>
      <c r="H75" s="820"/>
      <c r="I75" s="820"/>
      <c r="J75" s="820"/>
      <c r="K75" s="820"/>
      <c r="L75" s="820"/>
      <c r="M75" s="820"/>
      <c r="N75" s="820"/>
      <c r="O75" s="820"/>
      <c r="P75" s="820"/>
      <c r="Q75" s="800"/>
      <c r="AY75" s="478"/>
      <c r="AZ75" s="478"/>
      <c r="BA75" s="478"/>
      <c r="BB75" s="478"/>
      <c r="BC75" s="478"/>
      <c r="BD75" s="661"/>
      <c r="BE75" s="661"/>
      <c r="BF75" s="661"/>
      <c r="BG75" s="478"/>
      <c r="BH75" s="478"/>
      <c r="BI75" s="478"/>
      <c r="BJ75" s="478"/>
    </row>
    <row r="76" spans="1:74" s="436" customFormat="1" ht="12" customHeight="1" x14ac:dyDescent="0.25">
      <c r="A76" s="435"/>
      <c r="B76" s="772" t="s">
        <v>353</v>
      </c>
      <c r="C76" s="771"/>
      <c r="D76" s="771"/>
      <c r="E76" s="771"/>
      <c r="F76" s="771"/>
      <c r="G76" s="771"/>
      <c r="H76" s="771"/>
      <c r="I76" s="771"/>
      <c r="J76" s="771"/>
      <c r="K76" s="771"/>
      <c r="L76" s="771"/>
      <c r="M76" s="771"/>
      <c r="N76" s="771"/>
      <c r="O76" s="771"/>
      <c r="P76" s="771"/>
      <c r="Q76" s="771"/>
      <c r="AY76" s="478"/>
      <c r="AZ76" s="478"/>
      <c r="BA76" s="478"/>
      <c r="BB76" s="478"/>
      <c r="BC76" s="478"/>
      <c r="BD76" s="661"/>
      <c r="BE76" s="661"/>
      <c r="BF76" s="661"/>
      <c r="BG76" s="478"/>
      <c r="BH76" s="478"/>
      <c r="BI76" s="478"/>
      <c r="BJ76" s="478"/>
    </row>
    <row r="77" spans="1:74" s="436" customFormat="1" ht="12" customHeight="1" x14ac:dyDescent="0.25">
      <c r="A77" s="435"/>
      <c r="B77" s="765" t="s">
        <v>1402</v>
      </c>
      <c r="C77" s="764"/>
      <c r="D77" s="764"/>
      <c r="E77" s="764"/>
      <c r="F77" s="764"/>
      <c r="G77" s="764"/>
      <c r="H77" s="764"/>
      <c r="I77" s="764"/>
      <c r="J77" s="764"/>
      <c r="K77" s="764"/>
      <c r="L77" s="764"/>
      <c r="M77" s="764"/>
      <c r="N77" s="764"/>
      <c r="O77" s="764"/>
      <c r="P77" s="764"/>
      <c r="Q77" s="758"/>
      <c r="AY77" s="478"/>
      <c r="AZ77" s="478"/>
      <c r="BA77" s="478"/>
      <c r="BB77" s="478"/>
      <c r="BC77" s="478"/>
      <c r="BD77" s="661"/>
      <c r="BE77" s="661"/>
      <c r="BF77" s="661"/>
      <c r="BG77" s="478"/>
      <c r="BH77" s="478"/>
      <c r="BI77" s="478"/>
      <c r="BJ77" s="478"/>
    </row>
    <row r="78" spans="1:74" s="436" customFormat="1" ht="12" customHeight="1" x14ac:dyDescent="0.25">
      <c r="A78" s="435"/>
      <c r="B78" s="767" t="s">
        <v>838</v>
      </c>
      <c r="C78" s="758"/>
      <c r="D78" s="758"/>
      <c r="E78" s="758"/>
      <c r="F78" s="758"/>
      <c r="G78" s="758"/>
      <c r="H78" s="758"/>
      <c r="I78" s="758"/>
      <c r="J78" s="758"/>
      <c r="K78" s="758"/>
      <c r="L78" s="758"/>
      <c r="M78" s="758"/>
      <c r="N78" s="758"/>
      <c r="O78" s="758"/>
      <c r="P78" s="758"/>
      <c r="Q78" s="758"/>
      <c r="AY78" s="478"/>
      <c r="AZ78" s="478"/>
      <c r="BA78" s="478"/>
      <c r="BB78" s="478"/>
      <c r="BC78" s="478"/>
      <c r="BD78" s="661"/>
      <c r="BE78" s="661"/>
      <c r="BF78" s="661"/>
      <c r="BG78" s="478"/>
      <c r="BH78" s="478"/>
      <c r="BI78" s="478"/>
      <c r="BJ78" s="478"/>
    </row>
    <row r="79" spans="1:74" s="436" customFormat="1" ht="12" customHeight="1" x14ac:dyDescent="0.25">
      <c r="A79" s="435"/>
      <c r="B79" s="769" t="s">
        <v>1405</v>
      </c>
      <c r="C79" s="758"/>
      <c r="D79" s="758"/>
      <c r="E79" s="758"/>
      <c r="F79" s="758"/>
      <c r="G79" s="758"/>
      <c r="H79" s="758"/>
      <c r="I79" s="758"/>
      <c r="J79" s="758"/>
      <c r="K79" s="758"/>
      <c r="L79" s="758"/>
      <c r="M79" s="758"/>
      <c r="N79" s="758"/>
      <c r="O79" s="758"/>
      <c r="P79" s="758"/>
      <c r="Q79" s="758"/>
      <c r="AY79" s="478"/>
      <c r="AZ79" s="478"/>
      <c r="BA79" s="478"/>
      <c r="BB79" s="478"/>
      <c r="BC79" s="478"/>
      <c r="BD79" s="661"/>
      <c r="BE79" s="661"/>
      <c r="BF79" s="661"/>
      <c r="BG79" s="478"/>
      <c r="BH79" s="478"/>
      <c r="BI79" s="478"/>
      <c r="BJ79" s="478"/>
    </row>
    <row r="80" spans="1:74" s="436" customFormat="1" ht="12" customHeight="1" x14ac:dyDescent="0.25">
      <c r="A80" s="435"/>
      <c r="B80" s="769"/>
      <c r="C80" s="758"/>
      <c r="D80" s="758"/>
      <c r="E80" s="758"/>
      <c r="F80" s="758"/>
      <c r="G80" s="758"/>
      <c r="H80" s="758"/>
      <c r="I80" s="758"/>
      <c r="J80" s="758"/>
      <c r="K80" s="758"/>
      <c r="L80" s="758"/>
      <c r="M80" s="758"/>
      <c r="N80" s="758"/>
      <c r="O80" s="758"/>
      <c r="P80" s="758"/>
      <c r="Q80" s="758"/>
      <c r="AY80" s="478"/>
      <c r="AZ80" s="478"/>
      <c r="BA80" s="478"/>
      <c r="BB80" s="478"/>
      <c r="BC80" s="478"/>
      <c r="BD80" s="661"/>
      <c r="BE80" s="661"/>
      <c r="BF80" s="661"/>
      <c r="BG80" s="478"/>
      <c r="BH80" s="478"/>
      <c r="BI80" s="478"/>
      <c r="BJ80" s="478"/>
    </row>
    <row r="81" spans="63:74" x14ac:dyDescent="0.2">
      <c r="BK81" s="337"/>
      <c r="BL81" s="337"/>
      <c r="BM81" s="337"/>
      <c r="BN81" s="337"/>
      <c r="BO81" s="337"/>
      <c r="BP81" s="337"/>
      <c r="BQ81" s="337"/>
      <c r="BR81" s="337"/>
      <c r="BS81" s="337"/>
      <c r="BT81" s="337"/>
      <c r="BU81" s="337"/>
      <c r="BV81" s="337"/>
    </row>
    <row r="82" spans="63:74" x14ac:dyDescent="0.2">
      <c r="BK82" s="337"/>
      <c r="BL82" s="337"/>
      <c r="BM82" s="337"/>
      <c r="BN82" s="337"/>
      <c r="BO82" s="337"/>
      <c r="BP82" s="337"/>
      <c r="BQ82" s="337"/>
      <c r="BR82" s="337"/>
      <c r="BS82" s="337"/>
      <c r="BT82" s="337"/>
      <c r="BU82" s="337"/>
      <c r="BV82" s="337"/>
    </row>
    <row r="83" spans="63:74" x14ac:dyDescent="0.2">
      <c r="BK83" s="337"/>
      <c r="BL83" s="337"/>
      <c r="BM83" s="337"/>
      <c r="BN83" s="337"/>
      <c r="BO83" s="337"/>
      <c r="BP83" s="337"/>
      <c r="BQ83" s="337"/>
      <c r="BR83" s="337"/>
      <c r="BS83" s="337"/>
      <c r="BT83" s="337"/>
      <c r="BU83" s="337"/>
      <c r="BV83" s="337"/>
    </row>
    <row r="84" spans="63:74" x14ac:dyDescent="0.2">
      <c r="BK84" s="337"/>
      <c r="BL84" s="337"/>
      <c r="BM84" s="337"/>
      <c r="BN84" s="337"/>
      <c r="BO84" s="337"/>
      <c r="BP84" s="337"/>
      <c r="BQ84" s="337"/>
      <c r="BR84" s="337"/>
      <c r="BS84" s="337"/>
      <c r="BT84" s="337"/>
      <c r="BU84" s="337"/>
      <c r="BV84" s="337"/>
    </row>
    <row r="85" spans="63:74" x14ac:dyDescent="0.2">
      <c r="BK85" s="337"/>
      <c r="BL85" s="337"/>
      <c r="BM85" s="337"/>
      <c r="BN85" s="337"/>
      <c r="BO85" s="337"/>
      <c r="BP85" s="337"/>
      <c r="BQ85" s="337"/>
      <c r="BR85" s="337"/>
      <c r="BS85" s="337"/>
      <c r="BT85" s="337"/>
      <c r="BU85" s="337"/>
      <c r="BV85" s="337"/>
    </row>
    <row r="86" spans="63:74" x14ac:dyDescent="0.2">
      <c r="BK86" s="337"/>
      <c r="BL86" s="337"/>
      <c r="BM86" s="337"/>
      <c r="BN86" s="337"/>
      <c r="BO86" s="337"/>
      <c r="BP86" s="337"/>
      <c r="BQ86" s="337"/>
      <c r="BR86" s="337"/>
      <c r="BS86" s="337"/>
      <c r="BT86" s="337"/>
      <c r="BU86" s="337"/>
      <c r="BV86" s="337"/>
    </row>
    <row r="87" spans="63:74" x14ac:dyDescent="0.2">
      <c r="BK87" s="337"/>
      <c r="BL87" s="337"/>
      <c r="BM87" s="337"/>
      <c r="BN87" s="337"/>
      <c r="BO87" s="337"/>
      <c r="BP87" s="337"/>
      <c r="BQ87" s="337"/>
      <c r="BR87" s="337"/>
      <c r="BS87" s="337"/>
      <c r="BT87" s="337"/>
      <c r="BU87" s="337"/>
      <c r="BV87" s="337"/>
    </row>
    <row r="88" spans="63:74" x14ac:dyDescent="0.2">
      <c r="BK88" s="337"/>
      <c r="BL88" s="337"/>
      <c r="BM88" s="337"/>
      <c r="BN88" s="337"/>
      <c r="BO88" s="337"/>
      <c r="BP88" s="337"/>
      <c r="BQ88" s="337"/>
      <c r="BR88" s="337"/>
      <c r="BS88" s="337"/>
      <c r="BT88" s="337"/>
      <c r="BU88" s="337"/>
      <c r="BV88" s="337"/>
    </row>
    <row r="89" spans="63:74" x14ac:dyDescent="0.2">
      <c r="BK89" s="337"/>
      <c r="BL89" s="337"/>
      <c r="BM89" s="337"/>
      <c r="BN89" s="337"/>
      <c r="BO89" s="337"/>
      <c r="BP89" s="337"/>
      <c r="BQ89" s="337"/>
      <c r="BR89" s="337"/>
      <c r="BS89" s="337"/>
      <c r="BT89" s="337"/>
      <c r="BU89" s="337"/>
      <c r="BV89" s="337"/>
    </row>
    <row r="90" spans="63:74" x14ac:dyDescent="0.2">
      <c r="BK90" s="337"/>
      <c r="BL90" s="337"/>
      <c r="BM90" s="337"/>
      <c r="BN90" s="337"/>
      <c r="BO90" s="337"/>
      <c r="BP90" s="337"/>
      <c r="BQ90" s="337"/>
      <c r="BR90" s="337"/>
      <c r="BS90" s="337"/>
      <c r="BT90" s="337"/>
      <c r="BU90" s="337"/>
      <c r="BV90" s="337"/>
    </row>
    <row r="91" spans="63:74" x14ac:dyDescent="0.2">
      <c r="BK91" s="337"/>
      <c r="BL91" s="337"/>
      <c r="BM91" s="337"/>
      <c r="BN91" s="337"/>
      <c r="BO91" s="337"/>
      <c r="BP91" s="337"/>
      <c r="BQ91" s="337"/>
      <c r="BR91" s="337"/>
      <c r="BS91" s="337"/>
      <c r="BT91" s="337"/>
      <c r="BU91" s="337"/>
      <c r="BV91" s="337"/>
    </row>
    <row r="92" spans="63:74" x14ac:dyDescent="0.2">
      <c r="BK92" s="337"/>
      <c r="BL92" s="337"/>
      <c r="BM92" s="337"/>
      <c r="BN92" s="337"/>
      <c r="BO92" s="337"/>
      <c r="BP92" s="337"/>
      <c r="BQ92" s="337"/>
      <c r="BR92" s="337"/>
      <c r="BS92" s="337"/>
      <c r="BT92" s="337"/>
      <c r="BU92" s="337"/>
      <c r="BV92" s="337"/>
    </row>
    <row r="93" spans="63:74" x14ac:dyDescent="0.2">
      <c r="BK93" s="337"/>
      <c r="BL93" s="337"/>
      <c r="BM93" s="337"/>
      <c r="BN93" s="337"/>
      <c r="BO93" s="337"/>
      <c r="BP93" s="337"/>
      <c r="BQ93" s="337"/>
      <c r="BR93" s="337"/>
      <c r="BS93" s="337"/>
      <c r="BT93" s="337"/>
      <c r="BU93" s="337"/>
      <c r="BV93" s="337"/>
    </row>
    <row r="94" spans="63:74" x14ac:dyDescent="0.2">
      <c r="BK94" s="337"/>
      <c r="BL94" s="337"/>
      <c r="BM94" s="337"/>
      <c r="BN94" s="337"/>
      <c r="BO94" s="337"/>
      <c r="BP94" s="337"/>
      <c r="BQ94" s="337"/>
      <c r="BR94" s="337"/>
      <c r="BS94" s="337"/>
      <c r="BT94" s="337"/>
      <c r="BU94" s="337"/>
      <c r="BV94" s="337"/>
    </row>
    <row r="95" spans="63:74" x14ac:dyDescent="0.2">
      <c r="BK95" s="337"/>
      <c r="BL95" s="337"/>
      <c r="BM95" s="337"/>
      <c r="BN95" s="337"/>
      <c r="BO95" s="337"/>
      <c r="BP95" s="337"/>
      <c r="BQ95" s="337"/>
      <c r="BR95" s="337"/>
      <c r="BS95" s="337"/>
      <c r="BT95" s="337"/>
      <c r="BU95" s="337"/>
      <c r="BV95" s="337"/>
    </row>
    <row r="96" spans="63:74" x14ac:dyDescent="0.2">
      <c r="BK96" s="337"/>
      <c r="BL96" s="337"/>
      <c r="BM96" s="337"/>
      <c r="BN96" s="337"/>
      <c r="BO96" s="337"/>
      <c r="BP96" s="337"/>
      <c r="BQ96" s="337"/>
      <c r="BR96" s="337"/>
      <c r="BS96" s="337"/>
      <c r="BT96" s="337"/>
      <c r="BU96" s="337"/>
      <c r="BV96" s="337"/>
    </row>
    <row r="97" spans="63:74" x14ac:dyDescent="0.2">
      <c r="BK97" s="337"/>
      <c r="BL97" s="337"/>
      <c r="BM97" s="337"/>
      <c r="BN97" s="337"/>
      <c r="BO97" s="337"/>
      <c r="BP97" s="337"/>
      <c r="BQ97" s="337"/>
      <c r="BR97" s="337"/>
      <c r="BS97" s="337"/>
      <c r="BT97" s="337"/>
      <c r="BU97" s="337"/>
      <c r="BV97" s="337"/>
    </row>
    <row r="98" spans="63:74" x14ac:dyDescent="0.2">
      <c r="BK98" s="337"/>
      <c r="BL98" s="337"/>
      <c r="BM98" s="337"/>
      <c r="BN98" s="337"/>
      <c r="BO98" s="337"/>
      <c r="BP98" s="337"/>
      <c r="BQ98" s="337"/>
      <c r="BR98" s="337"/>
      <c r="BS98" s="337"/>
      <c r="BT98" s="337"/>
      <c r="BU98" s="337"/>
      <c r="BV98" s="337"/>
    </row>
    <row r="99" spans="63:74" x14ac:dyDescent="0.2">
      <c r="BK99" s="337"/>
      <c r="BL99" s="337"/>
      <c r="BM99" s="337"/>
      <c r="BN99" s="337"/>
      <c r="BO99" s="337"/>
      <c r="BP99" s="337"/>
      <c r="BQ99" s="337"/>
      <c r="BR99" s="337"/>
      <c r="BS99" s="337"/>
      <c r="BT99" s="337"/>
      <c r="BU99" s="337"/>
      <c r="BV99" s="337"/>
    </row>
    <row r="100" spans="63:74" x14ac:dyDescent="0.2">
      <c r="BK100" s="337"/>
      <c r="BL100" s="337"/>
      <c r="BM100" s="337"/>
      <c r="BN100" s="337"/>
      <c r="BO100" s="337"/>
      <c r="BP100" s="337"/>
      <c r="BQ100" s="337"/>
      <c r="BR100" s="337"/>
      <c r="BS100" s="337"/>
      <c r="BT100" s="337"/>
      <c r="BU100" s="337"/>
      <c r="BV100" s="337"/>
    </row>
    <row r="101" spans="63:74" x14ac:dyDescent="0.2">
      <c r="BK101" s="337"/>
      <c r="BL101" s="337"/>
      <c r="BM101" s="337"/>
      <c r="BN101" s="337"/>
      <c r="BO101" s="337"/>
      <c r="BP101" s="337"/>
      <c r="BQ101" s="337"/>
      <c r="BR101" s="337"/>
      <c r="BS101" s="337"/>
      <c r="BT101" s="337"/>
      <c r="BU101" s="337"/>
      <c r="BV101" s="337"/>
    </row>
    <row r="102" spans="63:74" x14ac:dyDescent="0.2">
      <c r="BK102" s="337"/>
      <c r="BL102" s="337"/>
      <c r="BM102" s="337"/>
      <c r="BN102" s="337"/>
      <c r="BO102" s="337"/>
      <c r="BP102" s="337"/>
      <c r="BQ102" s="337"/>
      <c r="BR102" s="337"/>
      <c r="BS102" s="337"/>
      <c r="BT102" s="337"/>
      <c r="BU102" s="337"/>
      <c r="BV102" s="337"/>
    </row>
    <row r="103" spans="63:74" x14ac:dyDescent="0.2">
      <c r="BK103" s="337"/>
      <c r="BL103" s="337"/>
      <c r="BM103" s="337"/>
      <c r="BN103" s="337"/>
      <c r="BO103" s="337"/>
      <c r="BP103" s="337"/>
      <c r="BQ103" s="337"/>
      <c r="BR103" s="337"/>
      <c r="BS103" s="337"/>
      <c r="BT103" s="337"/>
      <c r="BU103" s="337"/>
      <c r="BV103" s="337"/>
    </row>
    <row r="104" spans="63:74" x14ac:dyDescent="0.2">
      <c r="BK104" s="337"/>
      <c r="BL104" s="337"/>
      <c r="BM104" s="337"/>
      <c r="BN104" s="337"/>
      <c r="BO104" s="337"/>
      <c r="BP104" s="337"/>
      <c r="BQ104" s="337"/>
      <c r="BR104" s="337"/>
      <c r="BS104" s="337"/>
      <c r="BT104" s="337"/>
      <c r="BU104" s="337"/>
      <c r="BV104" s="337"/>
    </row>
    <row r="105" spans="63:74" x14ac:dyDescent="0.2">
      <c r="BK105" s="337"/>
      <c r="BL105" s="337"/>
      <c r="BM105" s="337"/>
      <c r="BN105" s="337"/>
      <c r="BO105" s="337"/>
      <c r="BP105" s="337"/>
      <c r="BQ105" s="337"/>
      <c r="BR105" s="337"/>
      <c r="BS105" s="337"/>
      <c r="BT105" s="337"/>
      <c r="BU105" s="337"/>
      <c r="BV105" s="337"/>
    </row>
    <row r="106" spans="63:74" x14ac:dyDescent="0.2">
      <c r="BK106" s="337"/>
      <c r="BL106" s="337"/>
      <c r="BM106" s="337"/>
      <c r="BN106" s="337"/>
      <c r="BO106" s="337"/>
      <c r="BP106" s="337"/>
      <c r="BQ106" s="337"/>
      <c r="BR106" s="337"/>
      <c r="BS106" s="337"/>
      <c r="BT106" s="337"/>
      <c r="BU106" s="337"/>
      <c r="BV106" s="337"/>
    </row>
    <row r="107" spans="63:74" x14ac:dyDescent="0.2">
      <c r="BK107" s="337"/>
      <c r="BL107" s="337"/>
      <c r="BM107" s="337"/>
      <c r="BN107" s="337"/>
      <c r="BO107" s="337"/>
      <c r="BP107" s="337"/>
      <c r="BQ107" s="337"/>
      <c r="BR107" s="337"/>
      <c r="BS107" s="337"/>
      <c r="BT107" s="337"/>
      <c r="BU107" s="337"/>
      <c r="BV107" s="337"/>
    </row>
    <row r="108" spans="63:74" x14ac:dyDescent="0.2">
      <c r="BK108" s="337"/>
      <c r="BL108" s="337"/>
      <c r="BM108" s="337"/>
      <c r="BN108" s="337"/>
      <c r="BO108" s="337"/>
      <c r="BP108" s="337"/>
      <c r="BQ108" s="337"/>
      <c r="BR108" s="337"/>
      <c r="BS108" s="337"/>
      <c r="BT108" s="337"/>
      <c r="BU108" s="337"/>
      <c r="BV108" s="337"/>
    </row>
    <row r="109" spans="63:74" x14ac:dyDescent="0.2">
      <c r="BK109" s="337"/>
      <c r="BL109" s="337"/>
      <c r="BM109" s="337"/>
      <c r="BN109" s="337"/>
      <c r="BO109" s="337"/>
      <c r="BP109" s="337"/>
      <c r="BQ109" s="337"/>
      <c r="BR109" s="337"/>
      <c r="BS109" s="337"/>
      <c r="BT109" s="337"/>
      <c r="BU109" s="337"/>
      <c r="BV109" s="337"/>
    </row>
    <row r="110" spans="63:74" x14ac:dyDescent="0.2">
      <c r="BK110" s="337"/>
      <c r="BL110" s="337"/>
      <c r="BM110" s="337"/>
      <c r="BN110" s="337"/>
      <c r="BO110" s="337"/>
      <c r="BP110" s="337"/>
      <c r="BQ110" s="337"/>
      <c r="BR110" s="337"/>
      <c r="BS110" s="337"/>
      <c r="BT110" s="337"/>
      <c r="BU110" s="337"/>
      <c r="BV110" s="337"/>
    </row>
    <row r="111" spans="63:74" x14ac:dyDescent="0.2">
      <c r="BK111" s="337"/>
      <c r="BL111" s="337"/>
      <c r="BM111" s="337"/>
      <c r="BN111" s="337"/>
      <c r="BO111" s="337"/>
      <c r="BP111" s="337"/>
      <c r="BQ111" s="337"/>
      <c r="BR111" s="337"/>
      <c r="BS111" s="337"/>
      <c r="BT111" s="337"/>
      <c r="BU111" s="337"/>
      <c r="BV111" s="337"/>
    </row>
    <row r="112" spans="63:74" x14ac:dyDescent="0.2">
      <c r="BK112" s="337"/>
      <c r="BL112" s="337"/>
      <c r="BM112" s="337"/>
      <c r="BN112" s="337"/>
      <c r="BO112" s="337"/>
      <c r="BP112" s="337"/>
      <c r="BQ112" s="337"/>
      <c r="BR112" s="337"/>
      <c r="BS112" s="337"/>
      <c r="BT112" s="337"/>
      <c r="BU112" s="337"/>
      <c r="BV112" s="337"/>
    </row>
    <row r="113" spans="63:74" x14ac:dyDescent="0.2">
      <c r="BK113" s="337"/>
      <c r="BL113" s="337"/>
      <c r="BM113" s="337"/>
      <c r="BN113" s="337"/>
      <c r="BO113" s="337"/>
      <c r="BP113" s="337"/>
      <c r="BQ113" s="337"/>
      <c r="BR113" s="337"/>
      <c r="BS113" s="337"/>
      <c r="BT113" s="337"/>
      <c r="BU113" s="337"/>
      <c r="BV113" s="337"/>
    </row>
    <row r="114" spans="63:74" x14ac:dyDescent="0.2">
      <c r="BK114" s="337"/>
      <c r="BL114" s="337"/>
      <c r="BM114" s="337"/>
      <c r="BN114" s="337"/>
      <c r="BO114" s="337"/>
      <c r="BP114" s="337"/>
      <c r="BQ114" s="337"/>
      <c r="BR114" s="337"/>
      <c r="BS114" s="337"/>
      <c r="BT114" s="337"/>
      <c r="BU114" s="337"/>
      <c r="BV114" s="337"/>
    </row>
    <row r="115" spans="63:74" x14ac:dyDescent="0.2">
      <c r="BK115" s="337"/>
      <c r="BL115" s="337"/>
      <c r="BM115" s="337"/>
      <c r="BN115" s="337"/>
      <c r="BO115" s="337"/>
      <c r="BP115" s="337"/>
      <c r="BQ115" s="337"/>
      <c r="BR115" s="337"/>
      <c r="BS115" s="337"/>
      <c r="BT115" s="337"/>
      <c r="BU115" s="337"/>
      <c r="BV115" s="337"/>
    </row>
    <row r="116" spans="63:74" x14ac:dyDescent="0.2">
      <c r="BK116" s="337"/>
      <c r="BL116" s="337"/>
      <c r="BM116" s="337"/>
      <c r="BN116" s="337"/>
      <c r="BO116" s="337"/>
      <c r="BP116" s="337"/>
      <c r="BQ116" s="337"/>
      <c r="BR116" s="337"/>
      <c r="BS116" s="337"/>
      <c r="BT116" s="337"/>
      <c r="BU116" s="337"/>
      <c r="BV116" s="337"/>
    </row>
    <row r="117" spans="63:74" x14ac:dyDescent="0.2">
      <c r="BK117" s="337"/>
      <c r="BL117" s="337"/>
      <c r="BM117" s="337"/>
      <c r="BN117" s="337"/>
      <c r="BO117" s="337"/>
      <c r="BP117" s="337"/>
      <c r="BQ117" s="337"/>
      <c r="BR117" s="337"/>
      <c r="BS117" s="337"/>
      <c r="BT117" s="337"/>
      <c r="BU117" s="337"/>
      <c r="BV117" s="337"/>
    </row>
    <row r="118" spans="63:74" x14ac:dyDescent="0.2">
      <c r="BK118" s="337"/>
      <c r="BL118" s="337"/>
      <c r="BM118" s="337"/>
      <c r="BN118" s="337"/>
      <c r="BO118" s="337"/>
      <c r="BP118" s="337"/>
      <c r="BQ118" s="337"/>
      <c r="BR118" s="337"/>
      <c r="BS118" s="337"/>
      <c r="BT118" s="337"/>
      <c r="BU118" s="337"/>
      <c r="BV118" s="337"/>
    </row>
    <row r="119" spans="63:74" x14ac:dyDescent="0.2">
      <c r="BK119" s="337"/>
      <c r="BL119" s="337"/>
      <c r="BM119" s="337"/>
      <c r="BN119" s="337"/>
      <c r="BO119" s="337"/>
      <c r="BP119" s="337"/>
      <c r="BQ119" s="337"/>
      <c r="BR119" s="337"/>
      <c r="BS119" s="337"/>
      <c r="BT119" s="337"/>
      <c r="BU119" s="337"/>
      <c r="BV119" s="337"/>
    </row>
    <row r="120" spans="63:74" x14ac:dyDescent="0.2">
      <c r="BK120" s="337"/>
      <c r="BL120" s="337"/>
      <c r="BM120" s="337"/>
      <c r="BN120" s="337"/>
      <c r="BO120" s="337"/>
      <c r="BP120" s="337"/>
      <c r="BQ120" s="337"/>
      <c r="BR120" s="337"/>
      <c r="BS120" s="337"/>
      <c r="BT120" s="337"/>
      <c r="BU120" s="337"/>
      <c r="BV120" s="337"/>
    </row>
    <row r="121" spans="63:74" x14ac:dyDescent="0.2">
      <c r="BK121" s="337"/>
      <c r="BL121" s="337"/>
      <c r="BM121" s="337"/>
      <c r="BN121" s="337"/>
      <c r="BO121" s="337"/>
      <c r="BP121" s="337"/>
      <c r="BQ121" s="337"/>
      <c r="BR121" s="337"/>
      <c r="BS121" s="337"/>
      <c r="BT121" s="337"/>
      <c r="BU121" s="337"/>
      <c r="BV121" s="337"/>
    </row>
    <row r="122" spans="63:74" x14ac:dyDescent="0.2">
      <c r="BK122" s="337"/>
      <c r="BL122" s="337"/>
      <c r="BM122" s="337"/>
      <c r="BN122" s="337"/>
      <c r="BO122" s="337"/>
      <c r="BP122" s="337"/>
      <c r="BQ122" s="337"/>
      <c r="BR122" s="337"/>
      <c r="BS122" s="337"/>
      <c r="BT122" s="337"/>
      <c r="BU122" s="337"/>
      <c r="BV122" s="337"/>
    </row>
    <row r="123" spans="63:74" x14ac:dyDescent="0.2">
      <c r="BK123" s="337"/>
      <c r="BL123" s="337"/>
      <c r="BM123" s="337"/>
      <c r="BN123" s="337"/>
      <c r="BO123" s="337"/>
      <c r="BP123" s="337"/>
      <c r="BQ123" s="337"/>
      <c r="BR123" s="337"/>
      <c r="BS123" s="337"/>
      <c r="BT123" s="337"/>
      <c r="BU123" s="337"/>
      <c r="BV123" s="337"/>
    </row>
    <row r="124" spans="63:74" x14ac:dyDescent="0.2">
      <c r="BK124" s="337"/>
      <c r="BL124" s="337"/>
      <c r="BM124" s="337"/>
      <c r="BN124" s="337"/>
      <c r="BO124" s="337"/>
      <c r="BP124" s="337"/>
      <c r="BQ124" s="337"/>
      <c r="BR124" s="337"/>
      <c r="BS124" s="337"/>
      <c r="BT124" s="337"/>
      <c r="BU124" s="337"/>
      <c r="BV124" s="337"/>
    </row>
    <row r="125" spans="63:74" x14ac:dyDescent="0.2">
      <c r="BK125" s="337"/>
      <c r="BL125" s="337"/>
      <c r="BM125" s="337"/>
      <c r="BN125" s="337"/>
      <c r="BO125" s="337"/>
      <c r="BP125" s="337"/>
      <c r="BQ125" s="337"/>
      <c r="BR125" s="337"/>
      <c r="BS125" s="337"/>
      <c r="BT125" s="337"/>
      <c r="BU125" s="337"/>
      <c r="BV125" s="337"/>
    </row>
    <row r="126" spans="63:74" x14ac:dyDescent="0.2">
      <c r="BK126" s="337"/>
      <c r="BL126" s="337"/>
      <c r="BM126" s="337"/>
      <c r="BN126" s="337"/>
      <c r="BO126" s="337"/>
      <c r="BP126" s="337"/>
      <c r="BQ126" s="337"/>
      <c r="BR126" s="337"/>
      <c r="BS126" s="337"/>
      <c r="BT126" s="337"/>
      <c r="BU126" s="337"/>
      <c r="BV126" s="337"/>
    </row>
    <row r="127" spans="63:74" x14ac:dyDescent="0.2">
      <c r="BK127" s="337"/>
      <c r="BL127" s="337"/>
      <c r="BM127" s="337"/>
      <c r="BN127" s="337"/>
      <c r="BO127" s="337"/>
      <c r="BP127" s="337"/>
      <c r="BQ127" s="337"/>
      <c r="BR127" s="337"/>
      <c r="BS127" s="337"/>
      <c r="BT127" s="337"/>
      <c r="BU127" s="337"/>
      <c r="BV127" s="337"/>
    </row>
    <row r="128" spans="63:74" x14ac:dyDescent="0.2">
      <c r="BK128" s="337"/>
      <c r="BL128" s="337"/>
      <c r="BM128" s="337"/>
      <c r="BN128" s="337"/>
      <c r="BO128" s="337"/>
      <c r="BP128" s="337"/>
      <c r="BQ128" s="337"/>
      <c r="BR128" s="337"/>
      <c r="BS128" s="337"/>
      <c r="BT128" s="337"/>
      <c r="BU128" s="337"/>
      <c r="BV128" s="337"/>
    </row>
    <row r="129" spans="63:74" x14ac:dyDescent="0.2">
      <c r="BK129" s="337"/>
      <c r="BL129" s="337"/>
      <c r="BM129" s="337"/>
      <c r="BN129" s="337"/>
      <c r="BO129" s="337"/>
      <c r="BP129" s="337"/>
      <c r="BQ129" s="337"/>
      <c r="BR129" s="337"/>
      <c r="BS129" s="337"/>
      <c r="BT129" s="337"/>
      <c r="BU129" s="337"/>
      <c r="BV129" s="337"/>
    </row>
    <row r="130" spans="63:74" x14ac:dyDescent="0.2">
      <c r="BK130" s="337"/>
      <c r="BL130" s="337"/>
      <c r="BM130" s="337"/>
      <c r="BN130" s="337"/>
      <c r="BO130" s="337"/>
      <c r="BP130" s="337"/>
      <c r="BQ130" s="337"/>
      <c r="BR130" s="337"/>
      <c r="BS130" s="337"/>
      <c r="BT130" s="337"/>
      <c r="BU130" s="337"/>
      <c r="BV130" s="337"/>
    </row>
    <row r="131" spans="63:74" x14ac:dyDescent="0.2">
      <c r="BK131" s="337"/>
      <c r="BL131" s="337"/>
      <c r="BM131" s="337"/>
      <c r="BN131" s="337"/>
      <c r="BO131" s="337"/>
      <c r="BP131" s="337"/>
      <c r="BQ131" s="337"/>
      <c r="BR131" s="337"/>
      <c r="BS131" s="337"/>
      <c r="BT131" s="337"/>
      <c r="BU131" s="337"/>
      <c r="BV131" s="337"/>
    </row>
    <row r="132" spans="63:74" x14ac:dyDescent="0.2">
      <c r="BK132" s="337"/>
      <c r="BL132" s="337"/>
      <c r="BM132" s="337"/>
      <c r="BN132" s="337"/>
      <c r="BO132" s="337"/>
      <c r="BP132" s="337"/>
      <c r="BQ132" s="337"/>
      <c r="BR132" s="337"/>
      <c r="BS132" s="337"/>
      <c r="BT132" s="337"/>
      <c r="BU132" s="337"/>
      <c r="BV132" s="337"/>
    </row>
    <row r="133" spans="63:74" x14ac:dyDescent="0.2">
      <c r="BK133" s="337"/>
      <c r="BL133" s="337"/>
      <c r="BM133" s="337"/>
      <c r="BN133" s="337"/>
      <c r="BO133" s="337"/>
      <c r="BP133" s="337"/>
      <c r="BQ133" s="337"/>
      <c r="BR133" s="337"/>
      <c r="BS133" s="337"/>
      <c r="BT133" s="337"/>
      <c r="BU133" s="337"/>
      <c r="BV133" s="337"/>
    </row>
    <row r="134" spans="63:74" x14ac:dyDescent="0.2">
      <c r="BK134" s="337"/>
      <c r="BL134" s="337"/>
      <c r="BM134" s="337"/>
      <c r="BN134" s="337"/>
      <c r="BO134" s="337"/>
      <c r="BP134" s="337"/>
      <c r="BQ134" s="337"/>
      <c r="BR134" s="337"/>
      <c r="BS134" s="337"/>
      <c r="BT134" s="337"/>
      <c r="BU134" s="337"/>
      <c r="BV134" s="337"/>
    </row>
    <row r="135" spans="63:74" x14ac:dyDescent="0.2">
      <c r="BK135" s="337"/>
      <c r="BL135" s="337"/>
      <c r="BM135" s="337"/>
      <c r="BN135" s="337"/>
      <c r="BO135" s="337"/>
      <c r="BP135" s="337"/>
      <c r="BQ135" s="337"/>
      <c r="BR135" s="337"/>
      <c r="BS135" s="337"/>
      <c r="BT135" s="337"/>
      <c r="BU135" s="337"/>
      <c r="BV135" s="337"/>
    </row>
    <row r="136" spans="63:74" x14ac:dyDescent="0.2">
      <c r="BK136" s="337"/>
      <c r="BL136" s="337"/>
      <c r="BM136" s="337"/>
      <c r="BN136" s="337"/>
      <c r="BO136" s="337"/>
      <c r="BP136" s="337"/>
      <c r="BQ136" s="337"/>
      <c r="BR136" s="337"/>
      <c r="BS136" s="337"/>
      <c r="BT136" s="337"/>
      <c r="BU136" s="337"/>
      <c r="BV136" s="337"/>
    </row>
    <row r="137" spans="63:74" x14ac:dyDescent="0.2">
      <c r="BK137" s="337"/>
      <c r="BL137" s="337"/>
      <c r="BM137" s="337"/>
      <c r="BN137" s="337"/>
      <c r="BO137" s="337"/>
      <c r="BP137" s="337"/>
      <c r="BQ137" s="337"/>
      <c r="BR137" s="337"/>
      <c r="BS137" s="337"/>
      <c r="BT137" s="337"/>
      <c r="BU137" s="337"/>
      <c r="BV137" s="337"/>
    </row>
    <row r="138" spans="63:74" x14ac:dyDescent="0.2">
      <c r="BK138" s="337"/>
      <c r="BL138" s="337"/>
      <c r="BM138" s="337"/>
      <c r="BN138" s="337"/>
      <c r="BO138" s="337"/>
      <c r="BP138" s="337"/>
      <c r="BQ138" s="337"/>
      <c r="BR138" s="337"/>
      <c r="BS138" s="337"/>
      <c r="BT138" s="337"/>
      <c r="BU138" s="337"/>
      <c r="BV138" s="337"/>
    </row>
    <row r="139" spans="63:74" x14ac:dyDescent="0.2">
      <c r="BK139" s="337"/>
      <c r="BL139" s="337"/>
      <c r="BM139" s="337"/>
      <c r="BN139" s="337"/>
      <c r="BO139" s="337"/>
      <c r="BP139" s="337"/>
      <c r="BQ139" s="337"/>
      <c r="BR139" s="337"/>
      <c r="BS139" s="337"/>
      <c r="BT139" s="337"/>
      <c r="BU139" s="337"/>
      <c r="BV139" s="337"/>
    </row>
    <row r="140" spans="63:74" x14ac:dyDescent="0.2">
      <c r="BK140" s="337"/>
      <c r="BL140" s="337"/>
      <c r="BM140" s="337"/>
      <c r="BN140" s="337"/>
      <c r="BO140" s="337"/>
      <c r="BP140" s="337"/>
      <c r="BQ140" s="337"/>
      <c r="BR140" s="337"/>
      <c r="BS140" s="337"/>
      <c r="BT140" s="337"/>
      <c r="BU140" s="337"/>
      <c r="BV140" s="337"/>
    </row>
    <row r="141" spans="63:74" x14ac:dyDescent="0.2">
      <c r="BK141" s="337"/>
      <c r="BL141" s="337"/>
      <c r="BM141" s="337"/>
      <c r="BN141" s="337"/>
      <c r="BO141" s="337"/>
      <c r="BP141" s="337"/>
      <c r="BQ141" s="337"/>
      <c r="BR141" s="337"/>
      <c r="BS141" s="337"/>
      <c r="BT141" s="337"/>
      <c r="BU141" s="337"/>
      <c r="BV141" s="337"/>
    </row>
    <row r="142" spans="63:74" x14ac:dyDescent="0.2">
      <c r="BK142" s="337"/>
      <c r="BL142" s="337"/>
      <c r="BM142" s="337"/>
      <c r="BN142" s="337"/>
      <c r="BO142" s="337"/>
      <c r="BP142" s="337"/>
      <c r="BQ142" s="337"/>
      <c r="BR142" s="337"/>
      <c r="BS142" s="337"/>
      <c r="BT142" s="337"/>
      <c r="BU142" s="337"/>
      <c r="BV142" s="337"/>
    </row>
    <row r="143" spans="63:74" x14ac:dyDescent="0.2">
      <c r="BK143" s="337"/>
      <c r="BL143" s="337"/>
      <c r="BM143" s="337"/>
      <c r="BN143" s="337"/>
      <c r="BO143" s="337"/>
      <c r="BP143" s="337"/>
      <c r="BQ143" s="337"/>
      <c r="BR143" s="337"/>
      <c r="BS143" s="337"/>
      <c r="BT143" s="337"/>
      <c r="BU143" s="337"/>
      <c r="BV143" s="337"/>
    </row>
    <row r="144" spans="63:74" x14ac:dyDescent="0.2">
      <c r="BK144" s="337"/>
      <c r="BL144" s="337"/>
      <c r="BM144" s="337"/>
      <c r="BN144" s="337"/>
      <c r="BO144" s="337"/>
      <c r="BP144" s="337"/>
      <c r="BQ144" s="337"/>
      <c r="BR144" s="337"/>
      <c r="BS144" s="337"/>
      <c r="BT144" s="337"/>
      <c r="BU144" s="337"/>
      <c r="BV144" s="337"/>
    </row>
    <row r="145" spans="63:74" x14ac:dyDescent="0.2">
      <c r="BK145" s="337"/>
      <c r="BL145" s="337"/>
      <c r="BM145" s="337"/>
      <c r="BN145" s="337"/>
      <c r="BO145" s="337"/>
      <c r="BP145" s="337"/>
      <c r="BQ145" s="337"/>
      <c r="BR145" s="337"/>
      <c r="BS145" s="337"/>
      <c r="BT145" s="337"/>
      <c r="BU145" s="337"/>
      <c r="BV145" s="337"/>
    </row>
    <row r="146" spans="63:74" x14ac:dyDescent="0.2">
      <c r="BK146" s="337"/>
      <c r="BL146" s="337"/>
      <c r="BM146" s="337"/>
      <c r="BN146" s="337"/>
      <c r="BO146" s="337"/>
      <c r="BP146" s="337"/>
      <c r="BQ146" s="337"/>
      <c r="BR146" s="337"/>
      <c r="BS146" s="337"/>
      <c r="BT146" s="337"/>
      <c r="BU146" s="337"/>
      <c r="BV146" s="337"/>
    </row>
    <row r="147" spans="63:74" x14ac:dyDescent="0.2">
      <c r="BK147" s="337"/>
      <c r="BL147" s="337"/>
      <c r="BM147" s="337"/>
      <c r="BN147" s="337"/>
      <c r="BO147" s="337"/>
      <c r="BP147" s="337"/>
      <c r="BQ147" s="337"/>
      <c r="BR147" s="337"/>
      <c r="BS147" s="337"/>
      <c r="BT147" s="337"/>
      <c r="BU147" s="337"/>
      <c r="BV147" s="337"/>
    </row>
    <row r="148" spans="63:74" x14ac:dyDescent="0.2">
      <c r="BK148" s="337"/>
      <c r="BL148" s="337"/>
      <c r="BM148" s="337"/>
      <c r="BN148" s="337"/>
      <c r="BO148" s="337"/>
      <c r="BP148" s="337"/>
      <c r="BQ148" s="337"/>
      <c r="BR148" s="337"/>
      <c r="BS148" s="337"/>
      <c r="BT148" s="337"/>
      <c r="BU148" s="337"/>
      <c r="BV148" s="337"/>
    </row>
    <row r="149" spans="63:74" x14ac:dyDescent="0.2">
      <c r="BK149" s="337"/>
      <c r="BL149" s="337"/>
      <c r="BM149" s="337"/>
      <c r="BN149" s="337"/>
      <c r="BO149" s="337"/>
      <c r="BP149" s="337"/>
      <c r="BQ149" s="337"/>
      <c r="BR149" s="337"/>
      <c r="BS149" s="337"/>
      <c r="BT149" s="337"/>
      <c r="BU149" s="337"/>
      <c r="BV149" s="337"/>
    </row>
    <row r="150" spans="63:74" x14ac:dyDescent="0.2">
      <c r="BK150" s="337"/>
      <c r="BL150" s="337"/>
      <c r="BM150" s="337"/>
      <c r="BN150" s="337"/>
      <c r="BO150" s="337"/>
      <c r="BP150" s="337"/>
      <c r="BQ150" s="337"/>
      <c r="BR150" s="337"/>
      <c r="BS150" s="337"/>
      <c r="BT150" s="337"/>
      <c r="BU150" s="337"/>
      <c r="BV150" s="337"/>
    </row>
    <row r="151" spans="63:74" x14ac:dyDescent="0.2">
      <c r="BK151" s="337"/>
      <c r="BL151" s="337"/>
      <c r="BM151" s="337"/>
      <c r="BN151" s="337"/>
      <c r="BO151" s="337"/>
      <c r="BP151" s="337"/>
      <c r="BQ151" s="337"/>
      <c r="BR151" s="337"/>
      <c r="BS151" s="337"/>
      <c r="BT151" s="337"/>
      <c r="BU151" s="337"/>
      <c r="BV151" s="337"/>
    </row>
    <row r="152" spans="63:74" x14ac:dyDescent="0.2">
      <c r="BK152" s="337"/>
      <c r="BL152" s="337"/>
      <c r="BM152" s="337"/>
      <c r="BN152" s="337"/>
      <c r="BO152" s="337"/>
      <c r="BP152" s="337"/>
      <c r="BQ152" s="337"/>
      <c r="BR152" s="337"/>
      <c r="BS152" s="337"/>
      <c r="BT152" s="337"/>
      <c r="BU152" s="337"/>
      <c r="BV152" s="337"/>
    </row>
    <row r="153" spans="63:74" x14ac:dyDescent="0.2">
      <c r="BK153" s="337"/>
      <c r="BL153" s="337"/>
      <c r="BM153" s="337"/>
      <c r="BN153" s="337"/>
      <c r="BO153" s="337"/>
      <c r="BP153" s="337"/>
      <c r="BQ153" s="337"/>
      <c r="BR153" s="337"/>
      <c r="BS153" s="337"/>
      <c r="BT153" s="337"/>
      <c r="BU153" s="337"/>
      <c r="BV153" s="337"/>
    </row>
    <row r="154" spans="63:74" x14ac:dyDescent="0.2">
      <c r="BK154" s="337"/>
      <c r="BL154" s="337"/>
      <c r="BM154" s="337"/>
      <c r="BN154" s="337"/>
      <c r="BO154" s="337"/>
      <c r="BP154" s="337"/>
      <c r="BQ154" s="337"/>
      <c r="BR154" s="337"/>
      <c r="BS154" s="337"/>
      <c r="BT154" s="337"/>
      <c r="BU154" s="337"/>
      <c r="BV154" s="337"/>
    </row>
    <row r="155" spans="63:74" x14ac:dyDescent="0.2">
      <c r="BK155" s="337"/>
      <c r="BL155" s="337"/>
      <c r="BM155" s="337"/>
      <c r="BN155" s="337"/>
      <c r="BO155" s="337"/>
      <c r="BP155" s="337"/>
      <c r="BQ155" s="337"/>
      <c r="BR155" s="337"/>
      <c r="BS155" s="337"/>
      <c r="BT155" s="337"/>
      <c r="BU155" s="337"/>
      <c r="BV155" s="337"/>
    </row>
    <row r="156" spans="63:74" x14ac:dyDescent="0.2">
      <c r="BK156" s="337"/>
      <c r="BL156" s="337"/>
      <c r="BM156" s="337"/>
      <c r="BN156" s="337"/>
      <c r="BO156" s="337"/>
      <c r="BP156" s="337"/>
      <c r="BQ156" s="337"/>
      <c r="BR156" s="337"/>
      <c r="BS156" s="337"/>
      <c r="BT156" s="337"/>
      <c r="BU156" s="337"/>
      <c r="BV156" s="337"/>
    </row>
    <row r="157" spans="63:74" x14ac:dyDescent="0.2">
      <c r="BK157" s="337"/>
      <c r="BL157" s="337"/>
      <c r="BM157" s="337"/>
      <c r="BN157" s="337"/>
      <c r="BO157" s="337"/>
      <c r="BP157" s="337"/>
      <c r="BQ157" s="337"/>
      <c r="BR157" s="337"/>
      <c r="BS157" s="337"/>
      <c r="BT157" s="337"/>
      <c r="BU157" s="337"/>
      <c r="BV157" s="337"/>
    </row>
    <row r="158" spans="63:74" x14ac:dyDescent="0.2">
      <c r="BK158" s="337"/>
      <c r="BL158" s="337"/>
      <c r="BM158" s="337"/>
      <c r="BN158" s="337"/>
      <c r="BO158" s="337"/>
      <c r="BP158" s="337"/>
      <c r="BQ158" s="337"/>
      <c r="BR158" s="337"/>
      <c r="BS158" s="337"/>
      <c r="BT158" s="337"/>
      <c r="BU158" s="337"/>
      <c r="BV158" s="337"/>
    </row>
    <row r="159" spans="63:74" x14ac:dyDescent="0.2">
      <c r="BK159" s="337"/>
      <c r="BL159" s="337"/>
      <c r="BM159" s="337"/>
      <c r="BN159" s="337"/>
      <c r="BO159" s="337"/>
      <c r="BP159" s="337"/>
      <c r="BQ159" s="337"/>
      <c r="BR159" s="337"/>
      <c r="BS159" s="337"/>
      <c r="BT159" s="337"/>
      <c r="BU159" s="337"/>
      <c r="BV159" s="337"/>
    </row>
    <row r="160" spans="63:74" x14ac:dyDescent="0.2">
      <c r="BK160" s="337"/>
      <c r="BL160" s="337"/>
      <c r="BM160" s="337"/>
      <c r="BN160" s="337"/>
      <c r="BO160" s="337"/>
      <c r="BP160" s="337"/>
      <c r="BQ160" s="337"/>
      <c r="BR160" s="337"/>
      <c r="BS160" s="337"/>
      <c r="BT160" s="337"/>
      <c r="BU160" s="337"/>
      <c r="BV160" s="337"/>
    </row>
  </sheetData>
  <mergeCells count="18">
    <mergeCell ref="AM3:AX3"/>
    <mergeCell ref="AY3:BJ3"/>
    <mergeCell ref="BK3:BV3"/>
    <mergeCell ref="B1:AL1"/>
    <mergeCell ref="C3:N3"/>
    <mergeCell ref="O3:Z3"/>
    <mergeCell ref="AA3:AL3"/>
    <mergeCell ref="B79:Q79"/>
    <mergeCell ref="B80:Q80"/>
    <mergeCell ref="A1:A2"/>
    <mergeCell ref="B70:Q70"/>
    <mergeCell ref="B72:Q72"/>
    <mergeCell ref="B73:Q73"/>
    <mergeCell ref="B75:Q75"/>
    <mergeCell ref="B77:Q77"/>
    <mergeCell ref="B78:Q78"/>
    <mergeCell ref="B74:Q74"/>
    <mergeCell ref="B76:Q76"/>
  </mergeCells>
  <phoneticPr fontId="6" type="noConversion"/>
  <hyperlinks>
    <hyperlink ref="A1:A2" location="Contents!A1" display="Table of Contents"/>
  </hyperlinks>
  <pageMargins left="0.25" right="0.25" top="0.25" bottom="0.25" header="0.5" footer="0.5"/>
  <pageSetup scale="34" orientation="portrait" horizontalDpi="300" verticalDpi="300"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5">
    <pageSetUpPr fitToPage="1"/>
  </sheetPr>
  <dimension ref="A1:BV143"/>
  <sheetViews>
    <sheetView showGridLines="0" zoomScaleNormal="100" workbookViewId="0">
      <pane xSplit="2" ySplit="4" topLeftCell="C5" activePane="bottomRight" state="frozen"/>
      <selection activeCell="BF63" sqref="BF63"/>
      <selection pane="topRight" activeCell="BF63" sqref="BF63"/>
      <selection pane="bottomLeft" activeCell="BF63" sqref="BF63"/>
      <selection pane="bottomRight" activeCell="B2" sqref="B2"/>
    </sheetView>
  </sheetViews>
  <sheetFormatPr defaultColWidth="9.5546875" defaultRowHeight="10.199999999999999" x14ac:dyDescent="0.2"/>
  <cols>
    <col min="1" max="1" width="12" style="161" customWidth="1"/>
    <col min="2" max="2" width="43.44140625" style="161" customWidth="1"/>
    <col min="3" max="50" width="7.44140625" style="161" customWidth="1"/>
    <col min="51" max="55" width="7.44140625" style="330" customWidth="1"/>
    <col min="56" max="58" width="7.44140625" style="165" customWidth="1"/>
    <col min="59" max="62" width="7.44140625" style="330" customWidth="1"/>
    <col min="63" max="74" width="7.44140625" style="161" customWidth="1"/>
    <col min="75" max="16384" width="9.5546875" style="161"/>
  </cols>
  <sheetData>
    <row r="1" spans="1:74" ht="13.35" customHeight="1" x14ac:dyDescent="0.25">
      <c r="A1" s="782" t="s">
        <v>798</v>
      </c>
      <c r="B1" s="854" t="s">
        <v>1389</v>
      </c>
      <c r="C1" s="855"/>
      <c r="D1" s="855"/>
      <c r="E1" s="855"/>
      <c r="F1" s="855"/>
      <c r="G1" s="855"/>
      <c r="H1" s="855"/>
      <c r="I1" s="855"/>
      <c r="J1" s="855"/>
      <c r="K1" s="855"/>
      <c r="L1" s="855"/>
      <c r="M1" s="855"/>
      <c r="N1" s="855"/>
      <c r="O1" s="855"/>
      <c r="P1" s="855"/>
      <c r="Q1" s="855"/>
      <c r="R1" s="855"/>
      <c r="S1" s="855"/>
      <c r="T1" s="855"/>
      <c r="U1" s="855"/>
      <c r="V1" s="855"/>
      <c r="W1" s="855"/>
      <c r="X1" s="855"/>
      <c r="Y1" s="855"/>
      <c r="Z1" s="855"/>
      <c r="AA1" s="855"/>
      <c r="AB1" s="855"/>
      <c r="AC1" s="855"/>
      <c r="AD1" s="855"/>
      <c r="AE1" s="855"/>
      <c r="AF1" s="855"/>
      <c r="AG1" s="855"/>
      <c r="AH1" s="855"/>
      <c r="AI1" s="855"/>
      <c r="AJ1" s="855"/>
      <c r="AK1" s="855"/>
      <c r="AL1" s="855"/>
      <c r="AM1" s="160"/>
    </row>
    <row r="2" spans="1:74" s="162" customFormat="1" ht="13.2" x14ac:dyDescent="0.25">
      <c r="A2" s="783"/>
      <c r="B2" s="505" t="str">
        <f>"U.S. Energy Information Administration  |  Short-Term Energy Outlook  - "&amp;Dates!D1</f>
        <v>U.S. Energy Information Administration  |  Short-Term Energy Outlook  - January 2021</v>
      </c>
      <c r="C2" s="506"/>
      <c r="D2" s="506"/>
      <c r="E2" s="506"/>
      <c r="F2" s="506"/>
      <c r="G2" s="506"/>
      <c r="H2" s="506"/>
      <c r="I2" s="506"/>
      <c r="J2" s="506"/>
      <c r="K2" s="506"/>
      <c r="L2" s="506"/>
      <c r="M2" s="506"/>
      <c r="N2" s="506"/>
      <c r="O2" s="506"/>
      <c r="P2" s="506"/>
      <c r="Q2" s="506"/>
      <c r="R2" s="506"/>
      <c r="S2" s="506"/>
      <c r="T2" s="506"/>
      <c r="U2" s="506"/>
      <c r="V2" s="506"/>
      <c r="W2" s="506"/>
      <c r="X2" s="506"/>
      <c r="Y2" s="506"/>
      <c r="Z2" s="506"/>
      <c r="AA2" s="506"/>
      <c r="AB2" s="506"/>
      <c r="AC2" s="506"/>
      <c r="AD2" s="506"/>
      <c r="AE2" s="506"/>
      <c r="AF2" s="506"/>
      <c r="AG2" s="506"/>
      <c r="AH2" s="506"/>
      <c r="AI2" s="506"/>
      <c r="AJ2" s="506"/>
      <c r="AK2" s="506"/>
      <c r="AL2" s="506"/>
      <c r="AM2" s="282"/>
      <c r="AY2" s="474"/>
      <c r="AZ2" s="474"/>
      <c r="BA2" s="474"/>
      <c r="BB2" s="474"/>
      <c r="BC2" s="474"/>
      <c r="BD2" s="662"/>
      <c r="BE2" s="662"/>
      <c r="BF2" s="662"/>
      <c r="BG2" s="474"/>
      <c r="BH2" s="474"/>
      <c r="BI2" s="474"/>
      <c r="BJ2" s="474"/>
    </row>
    <row r="3" spans="1:74" s="12" customFormat="1" ht="13.2" x14ac:dyDescent="0.25">
      <c r="A3" s="14"/>
      <c r="B3" s="15"/>
      <c r="C3" s="785">
        <f>Dates!D3</f>
        <v>2017</v>
      </c>
      <c r="D3" s="776"/>
      <c r="E3" s="776"/>
      <c r="F3" s="776"/>
      <c r="G3" s="776"/>
      <c r="H3" s="776"/>
      <c r="I3" s="776"/>
      <c r="J3" s="776"/>
      <c r="K3" s="776"/>
      <c r="L3" s="776"/>
      <c r="M3" s="776"/>
      <c r="N3" s="777"/>
      <c r="O3" s="785">
        <f>C3+1</f>
        <v>2018</v>
      </c>
      <c r="P3" s="786"/>
      <c r="Q3" s="786"/>
      <c r="R3" s="786"/>
      <c r="S3" s="786"/>
      <c r="T3" s="786"/>
      <c r="U3" s="786"/>
      <c r="V3" s="786"/>
      <c r="W3" s="786"/>
      <c r="X3" s="776"/>
      <c r="Y3" s="776"/>
      <c r="Z3" s="777"/>
      <c r="AA3" s="773">
        <f>O3+1</f>
        <v>2019</v>
      </c>
      <c r="AB3" s="776"/>
      <c r="AC3" s="776"/>
      <c r="AD3" s="776"/>
      <c r="AE3" s="776"/>
      <c r="AF3" s="776"/>
      <c r="AG3" s="776"/>
      <c r="AH3" s="776"/>
      <c r="AI3" s="776"/>
      <c r="AJ3" s="776"/>
      <c r="AK3" s="776"/>
      <c r="AL3" s="777"/>
      <c r="AM3" s="773">
        <f>AA3+1</f>
        <v>2020</v>
      </c>
      <c r="AN3" s="776"/>
      <c r="AO3" s="776"/>
      <c r="AP3" s="776"/>
      <c r="AQ3" s="776"/>
      <c r="AR3" s="776"/>
      <c r="AS3" s="776"/>
      <c r="AT3" s="776"/>
      <c r="AU3" s="776"/>
      <c r="AV3" s="776"/>
      <c r="AW3" s="776"/>
      <c r="AX3" s="777"/>
      <c r="AY3" s="773">
        <f>AM3+1</f>
        <v>2021</v>
      </c>
      <c r="AZ3" s="774"/>
      <c r="BA3" s="774"/>
      <c r="BB3" s="774"/>
      <c r="BC3" s="774"/>
      <c r="BD3" s="774"/>
      <c r="BE3" s="774"/>
      <c r="BF3" s="774"/>
      <c r="BG3" s="774"/>
      <c r="BH3" s="774"/>
      <c r="BI3" s="774"/>
      <c r="BJ3" s="775"/>
      <c r="BK3" s="773">
        <f>AY3+1</f>
        <v>2022</v>
      </c>
      <c r="BL3" s="776"/>
      <c r="BM3" s="776"/>
      <c r="BN3" s="776"/>
      <c r="BO3" s="776"/>
      <c r="BP3" s="776"/>
      <c r="BQ3" s="776"/>
      <c r="BR3" s="776"/>
      <c r="BS3" s="776"/>
      <c r="BT3" s="776"/>
      <c r="BU3" s="776"/>
      <c r="BV3" s="777"/>
    </row>
    <row r="4" spans="1:74" s="12" customFormat="1" x14ac:dyDescent="0.2">
      <c r="A4" s="16"/>
      <c r="B4" s="17"/>
      <c r="C4" s="18" t="s">
        <v>473</v>
      </c>
      <c r="D4" s="18" t="s">
        <v>474</v>
      </c>
      <c r="E4" s="18" t="s">
        <v>475</v>
      </c>
      <c r="F4" s="18" t="s">
        <v>476</v>
      </c>
      <c r="G4" s="18" t="s">
        <v>477</v>
      </c>
      <c r="H4" s="18" t="s">
        <v>478</v>
      </c>
      <c r="I4" s="18" t="s">
        <v>479</v>
      </c>
      <c r="J4" s="18" t="s">
        <v>480</v>
      </c>
      <c r="K4" s="18" t="s">
        <v>481</v>
      </c>
      <c r="L4" s="18" t="s">
        <v>482</v>
      </c>
      <c r="M4" s="18" t="s">
        <v>483</v>
      </c>
      <c r="N4" s="18" t="s">
        <v>484</v>
      </c>
      <c r="O4" s="18" t="s">
        <v>473</v>
      </c>
      <c r="P4" s="18" t="s">
        <v>474</v>
      </c>
      <c r="Q4" s="18" t="s">
        <v>475</v>
      </c>
      <c r="R4" s="18" t="s">
        <v>476</v>
      </c>
      <c r="S4" s="18" t="s">
        <v>477</v>
      </c>
      <c r="T4" s="18" t="s">
        <v>478</v>
      </c>
      <c r="U4" s="18" t="s">
        <v>479</v>
      </c>
      <c r="V4" s="18" t="s">
        <v>480</v>
      </c>
      <c r="W4" s="18" t="s">
        <v>481</v>
      </c>
      <c r="X4" s="18" t="s">
        <v>482</v>
      </c>
      <c r="Y4" s="18" t="s">
        <v>483</v>
      </c>
      <c r="Z4" s="18" t="s">
        <v>484</v>
      </c>
      <c r="AA4" s="18" t="s">
        <v>473</v>
      </c>
      <c r="AB4" s="18" t="s">
        <v>474</v>
      </c>
      <c r="AC4" s="18" t="s">
        <v>475</v>
      </c>
      <c r="AD4" s="18" t="s">
        <v>476</v>
      </c>
      <c r="AE4" s="18" t="s">
        <v>477</v>
      </c>
      <c r="AF4" s="18" t="s">
        <v>478</v>
      </c>
      <c r="AG4" s="18" t="s">
        <v>479</v>
      </c>
      <c r="AH4" s="18" t="s">
        <v>480</v>
      </c>
      <c r="AI4" s="18" t="s">
        <v>481</v>
      </c>
      <c r="AJ4" s="18" t="s">
        <v>482</v>
      </c>
      <c r="AK4" s="18" t="s">
        <v>483</v>
      </c>
      <c r="AL4" s="18" t="s">
        <v>484</v>
      </c>
      <c r="AM4" s="18" t="s">
        <v>473</v>
      </c>
      <c r="AN4" s="18" t="s">
        <v>474</v>
      </c>
      <c r="AO4" s="18" t="s">
        <v>475</v>
      </c>
      <c r="AP4" s="18" t="s">
        <v>476</v>
      </c>
      <c r="AQ4" s="18" t="s">
        <v>477</v>
      </c>
      <c r="AR4" s="18" t="s">
        <v>478</v>
      </c>
      <c r="AS4" s="18" t="s">
        <v>479</v>
      </c>
      <c r="AT4" s="18" t="s">
        <v>480</v>
      </c>
      <c r="AU4" s="18" t="s">
        <v>481</v>
      </c>
      <c r="AV4" s="18" t="s">
        <v>482</v>
      </c>
      <c r="AW4" s="18" t="s">
        <v>483</v>
      </c>
      <c r="AX4" s="18" t="s">
        <v>484</v>
      </c>
      <c r="AY4" s="18" t="s">
        <v>473</v>
      </c>
      <c r="AZ4" s="18" t="s">
        <v>474</v>
      </c>
      <c r="BA4" s="18" t="s">
        <v>475</v>
      </c>
      <c r="BB4" s="18" t="s">
        <v>476</v>
      </c>
      <c r="BC4" s="18" t="s">
        <v>477</v>
      </c>
      <c r="BD4" s="18" t="s">
        <v>478</v>
      </c>
      <c r="BE4" s="18" t="s">
        <v>479</v>
      </c>
      <c r="BF4" s="18" t="s">
        <v>480</v>
      </c>
      <c r="BG4" s="18" t="s">
        <v>481</v>
      </c>
      <c r="BH4" s="18" t="s">
        <v>482</v>
      </c>
      <c r="BI4" s="18" t="s">
        <v>483</v>
      </c>
      <c r="BJ4" s="18" t="s">
        <v>484</v>
      </c>
      <c r="BK4" s="18" t="s">
        <v>473</v>
      </c>
      <c r="BL4" s="18" t="s">
        <v>474</v>
      </c>
      <c r="BM4" s="18" t="s">
        <v>475</v>
      </c>
      <c r="BN4" s="18" t="s">
        <v>476</v>
      </c>
      <c r="BO4" s="18" t="s">
        <v>477</v>
      </c>
      <c r="BP4" s="18" t="s">
        <v>478</v>
      </c>
      <c r="BQ4" s="18" t="s">
        <v>479</v>
      </c>
      <c r="BR4" s="18" t="s">
        <v>480</v>
      </c>
      <c r="BS4" s="18" t="s">
        <v>481</v>
      </c>
      <c r="BT4" s="18" t="s">
        <v>482</v>
      </c>
      <c r="BU4" s="18" t="s">
        <v>483</v>
      </c>
      <c r="BV4" s="18" t="s">
        <v>484</v>
      </c>
    </row>
    <row r="5" spans="1:74" ht="11.1" customHeight="1" x14ac:dyDescent="0.2">
      <c r="A5" s="147"/>
      <c r="B5" s="163" t="s">
        <v>1123</v>
      </c>
      <c r="C5" s="164"/>
      <c r="D5" s="164"/>
      <c r="E5" s="164"/>
      <c r="F5" s="164"/>
      <c r="G5" s="164"/>
      <c r="H5" s="164"/>
      <c r="I5" s="164"/>
      <c r="J5" s="164"/>
      <c r="K5" s="164"/>
      <c r="L5" s="164"/>
      <c r="M5" s="164"/>
      <c r="N5" s="164"/>
      <c r="O5" s="164"/>
      <c r="P5" s="164"/>
      <c r="Q5" s="164"/>
      <c r="R5" s="164"/>
      <c r="S5" s="164"/>
      <c r="T5" s="164"/>
      <c r="U5" s="164"/>
      <c r="V5" s="164"/>
      <c r="W5" s="164"/>
      <c r="X5" s="164"/>
      <c r="Y5" s="164"/>
      <c r="Z5" s="164"/>
      <c r="AA5" s="164"/>
      <c r="AB5" s="164"/>
      <c r="AC5" s="164"/>
      <c r="AD5" s="164"/>
      <c r="AE5" s="164"/>
      <c r="AF5" s="164"/>
      <c r="AG5" s="164"/>
      <c r="AH5" s="164"/>
      <c r="AI5" s="164"/>
      <c r="AJ5" s="164"/>
      <c r="AK5" s="164"/>
      <c r="AL5" s="164"/>
      <c r="AM5" s="164"/>
      <c r="AN5" s="164"/>
      <c r="AO5" s="164"/>
      <c r="AP5" s="164"/>
      <c r="AQ5" s="164"/>
      <c r="AR5" s="164"/>
      <c r="AS5" s="164"/>
      <c r="AT5" s="164"/>
      <c r="AU5" s="164"/>
      <c r="AV5" s="164"/>
      <c r="AW5" s="164"/>
      <c r="AX5" s="164"/>
      <c r="AY5" s="387"/>
      <c r="AZ5" s="387"/>
      <c r="BA5" s="387"/>
      <c r="BB5" s="387"/>
      <c r="BC5" s="387"/>
      <c r="BD5" s="164"/>
      <c r="BE5" s="164"/>
      <c r="BF5" s="164"/>
      <c r="BG5" s="164"/>
      <c r="BH5" s="164"/>
      <c r="BI5" s="164"/>
      <c r="BJ5" s="387"/>
      <c r="BK5" s="387"/>
      <c r="BL5" s="387"/>
      <c r="BM5" s="387"/>
      <c r="BN5" s="387"/>
      <c r="BO5" s="387"/>
      <c r="BP5" s="387"/>
      <c r="BQ5" s="387"/>
      <c r="BR5" s="387"/>
      <c r="BS5" s="387"/>
      <c r="BT5" s="387"/>
      <c r="BU5" s="387"/>
      <c r="BV5" s="387"/>
    </row>
    <row r="6" spans="1:74" ht="11.1" customHeight="1" x14ac:dyDescent="0.2">
      <c r="A6" s="148" t="s">
        <v>689</v>
      </c>
      <c r="B6" s="204" t="s">
        <v>435</v>
      </c>
      <c r="C6" s="232">
        <v>949.76755386000002</v>
      </c>
      <c r="D6" s="232">
        <v>950.76189383999997</v>
      </c>
      <c r="E6" s="232">
        <v>952.47385827000005</v>
      </c>
      <c r="F6" s="232">
        <v>955.71323411000003</v>
      </c>
      <c r="G6" s="232">
        <v>958.25310725999998</v>
      </c>
      <c r="H6" s="232">
        <v>960.90326465999999</v>
      </c>
      <c r="I6" s="232">
        <v>964.47979167999995</v>
      </c>
      <c r="J6" s="232">
        <v>966.73845354000002</v>
      </c>
      <c r="K6" s="232">
        <v>968.49533563</v>
      </c>
      <c r="L6" s="232">
        <v>968.39363767999998</v>
      </c>
      <c r="M6" s="232">
        <v>970.16456039000002</v>
      </c>
      <c r="N6" s="232">
        <v>972.45130353000002</v>
      </c>
      <c r="O6" s="232">
        <v>976.65921687000002</v>
      </c>
      <c r="P6" s="232">
        <v>978.92358848000003</v>
      </c>
      <c r="Q6" s="232">
        <v>980.64976813999999</v>
      </c>
      <c r="R6" s="232">
        <v>980.93225731999996</v>
      </c>
      <c r="S6" s="232">
        <v>982.26117701999999</v>
      </c>
      <c r="T6" s="232">
        <v>983.73102871000003</v>
      </c>
      <c r="U6" s="232">
        <v>986.27517639999996</v>
      </c>
      <c r="V6" s="232">
        <v>987.32686903000001</v>
      </c>
      <c r="W6" s="232">
        <v>987.81947061999995</v>
      </c>
      <c r="X6" s="232">
        <v>985.18721848999996</v>
      </c>
      <c r="Y6" s="232">
        <v>986.48596003</v>
      </c>
      <c r="Z6" s="232">
        <v>989.14993255000002</v>
      </c>
      <c r="AA6" s="232">
        <v>996.81480108000005</v>
      </c>
      <c r="AB6" s="232">
        <v>999.48248679999995</v>
      </c>
      <c r="AC6" s="232">
        <v>1000.7886547000001</v>
      </c>
      <c r="AD6" s="232">
        <v>998.35294178000004</v>
      </c>
      <c r="AE6" s="232">
        <v>998.72134644000005</v>
      </c>
      <c r="AF6" s="232">
        <v>999.51350561000004</v>
      </c>
      <c r="AG6" s="232">
        <v>1001.4995218</v>
      </c>
      <c r="AH6" s="232">
        <v>1002.5616131</v>
      </c>
      <c r="AI6" s="232">
        <v>1003.4698820999999</v>
      </c>
      <c r="AJ6" s="232">
        <v>1006.1298489</v>
      </c>
      <c r="AK6" s="232">
        <v>1005.3013332</v>
      </c>
      <c r="AL6" s="232">
        <v>1002.8898551</v>
      </c>
      <c r="AM6" s="232">
        <v>1008.6434313</v>
      </c>
      <c r="AN6" s="232">
        <v>995.75501591</v>
      </c>
      <c r="AO6" s="232">
        <v>973.97262562000003</v>
      </c>
      <c r="AP6" s="232">
        <v>907.23965627999996</v>
      </c>
      <c r="AQ6" s="232">
        <v>894.71176930000001</v>
      </c>
      <c r="AR6" s="232">
        <v>900.33236051999995</v>
      </c>
      <c r="AS6" s="232">
        <v>957.24304961999997</v>
      </c>
      <c r="AT6" s="232">
        <v>974.30438250999998</v>
      </c>
      <c r="AU6" s="232">
        <v>984.65797886999997</v>
      </c>
      <c r="AV6" s="232">
        <v>979.95176045000005</v>
      </c>
      <c r="AW6" s="232">
        <v>983.15394240000001</v>
      </c>
      <c r="AX6" s="232">
        <v>985.91244648999998</v>
      </c>
      <c r="AY6" s="313">
        <v>987.98199999999997</v>
      </c>
      <c r="AZ6" s="313">
        <v>990.03710000000001</v>
      </c>
      <c r="BA6" s="313">
        <v>991.83249999999998</v>
      </c>
      <c r="BB6" s="313">
        <v>992.02409999999998</v>
      </c>
      <c r="BC6" s="313">
        <v>994.30820000000006</v>
      </c>
      <c r="BD6" s="313">
        <v>997.34079999999994</v>
      </c>
      <c r="BE6" s="313">
        <v>1002.229</v>
      </c>
      <c r="BF6" s="313">
        <v>1005.928</v>
      </c>
      <c r="BG6" s="313">
        <v>1009.545</v>
      </c>
      <c r="BH6" s="313">
        <v>1012.963</v>
      </c>
      <c r="BI6" s="313">
        <v>1016.506</v>
      </c>
      <c r="BJ6" s="313">
        <v>1020.056</v>
      </c>
      <c r="BK6" s="313">
        <v>1023.925</v>
      </c>
      <c r="BL6" s="313">
        <v>1027.2539999999999</v>
      </c>
      <c r="BM6" s="313">
        <v>1030.357</v>
      </c>
      <c r="BN6" s="313">
        <v>1033.1020000000001</v>
      </c>
      <c r="BO6" s="313">
        <v>1035.847</v>
      </c>
      <c r="BP6" s="313">
        <v>1038.461</v>
      </c>
      <c r="BQ6" s="313">
        <v>1041</v>
      </c>
      <c r="BR6" s="313">
        <v>1043.3109999999999</v>
      </c>
      <c r="BS6" s="313">
        <v>1045.45</v>
      </c>
      <c r="BT6" s="313">
        <v>1047.4159999999999</v>
      </c>
      <c r="BU6" s="313">
        <v>1049.21</v>
      </c>
      <c r="BV6" s="313">
        <v>1050.8320000000001</v>
      </c>
    </row>
    <row r="7" spans="1:74" ht="11.1" customHeight="1" x14ac:dyDescent="0.2">
      <c r="A7" s="148" t="s">
        <v>690</v>
      </c>
      <c r="B7" s="204" t="s">
        <v>468</v>
      </c>
      <c r="C7" s="232">
        <v>2674.5477581</v>
      </c>
      <c r="D7" s="232">
        <v>2676.9535602999999</v>
      </c>
      <c r="E7" s="232">
        <v>2677.0750065000002</v>
      </c>
      <c r="F7" s="232">
        <v>2667.9931004999999</v>
      </c>
      <c r="G7" s="232">
        <v>2668.7350821999999</v>
      </c>
      <c r="H7" s="232">
        <v>2672.3819552999998</v>
      </c>
      <c r="I7" s="232">
        <v>2681.2613624000001</v>
      </c>
      <c r="J7" s="232">
        <v>2688.9722861999999</v>
      </c>
      <c r="K7" s="232">
        <v>2697.8423693999998</v>
      </c>
      <c r="L7" s="232">
        <v>2711.8284709</v>
      </c>
      <c r="M7" s="232">
        <v>2720.0492285</v>
      </c>
      <c r="N7" s="232">
        <v>2726.4615011999999</v>
      </c>
      <c r="O7" s="232">
        <v>2727.9093529000002</v>
      </c>
      <c r="P7" s="232">
        <v>2733.0716078</v>
      </c>
      <c r="Q7" s="232">
        <v>2738.7923298000001</v>
      </c>
      <c r="R7" s="232">
        <v>2746.5805703000001</v>
      </c>
      <c r="S7" s="232">
        <v>2752.2864380000001</v>
      </c>
      <c r="T7" s="232">
        <v>2757.4189844000002</v>
      </c>
      <c r="U7" s="232">
        <v>2763.7478919999999</v>
      </c>
      <c r="V7" s="232">
        <v>2766.4065335999999</v>
      </c>
      <c r="W7" s="232">
        <v>2767.1645917999999</v>
      </c>
      <c r="X7" s="232">
        <v>2759.4042453000002</v>
      </c>
      <c r="Y7" s="232">
        <v>2761.3245026</v>
      </c>
      <c r="Z7" s="232">
        <v>2766.3075423999999</v>
      </c>
      <c r="AA7" s="232">
        <v>2780.1792903999999</v>
      </c>
      <c r="AB7" s="232">
        <v>2786.9184509000002</v>
      </c>
      <c r="AC7" s="232">
        <v>2792.3509496000001</v>
      </c>
      <c r="AD7" s="232">
        <v>2795.7712892</v>
      </c>
      <c r="AE7" s="232">
        <v>2799.1195873000001</v>
      </c>
      <c r="AF7" s="232">
        <v>2801.6903467000002</v>
      </c>
      <c r="AG7" s="232">
        <v>2801.9036467000001</v>
      </c>
      <c r="AH7" s="232">
        <v>2804.1042689999999</v>
      </c>
      <c r="AI7" s="232">
        <v>2806.7122929000002</v>
      </c>
      <c r="AJ7" s="232">
        <v>2817.3680075000002</v>
      </c>
      <c r="AK7" s="232">
        <v>2815.060618</v>
      </c>
      <c r="AL7" s="232">
        <v>2807.4304133000001</v>
      </c>
      <c r="AM7" s="232">
        <v>2824.3186131000002</v>
      </c>
      <c r="AN7" s="232">
        <v>2783.6618634000001</v>
      </c>
      <c r="AO7" s="232">
        <v>2715.3013838000002</v>
      </c>
      <c r="AP7" s="232">
        <v>2510.2839807</v>
      </c>
      <c r="AQ7" s="232">
        <v>2468.2309365999999</v>
      </c>
      <c r="AR7" s="232">
        <v>2480.1890579000001</v>
      </c>
      <c r="AS7" s="232">
        <v>2641.6464233000002</v>
      </c>
      <c r="AT7" s="232">
        <v>2690.0108163</v>
      </c>
      <c r="AU7" s="232">
        <v>2720.7703157000001</v>
      </c>
      <c r="AV7" s="232">
        <v>2713.2745318000002</v>
      </c>
      <c r="AW7" s="232">
        <v>2724.3120359999998</v>
      </c>
      <c r="AX7" s="232">
        <v>2733.2324388000002</v>
      </c>
      <c r="AY7" s="313">
        <v>2737.4229999999998</v>
      </c>
      <c r="AZ7" s="313">
        <v>2744.069</v>
      </c>
      <c r="BA7" s="313">
        <v>2750.5569999999998</v>
      </c>
      <c r="BB7" s="313">
        <v>2754.0540000000001</v>
      </c>
      <c r="BC7" s="313">
        <v>2762.3530000000001</v>
      </c>
      <c r="BD7" s="313">
        <v>2772.6190000000001</v>
      </c>
      <c r="BE7" s="313">
        <v>2787.9949999999999</v>
      </c>
      <c r="BF7" s="313">
        <v>2799.84</v>
      </c>
      <c r="BG7" s="313">
        <v>2811.2979999999998</v>
      </c>
      <c r="BH7" s="313">
        <v>2821.4940000000001</v>
      </c>
      <c r="BI7" s="313">
        <v>2832.8290000000002</v>
      </c>
      <c r="BJ7" s="313">
        <v>2844.431</v>
      </c>
      <c r="BK7" s="313">
        <v>2857.4720000000002</v>
      </c>
      <c r="BL7" s="313">
        <v>2868.7260000000001</v>
      </c>
      <c r="BM7" s="313">
        <v>2879.3649999999998</v>
      </c>
      <c r="BN7" s="313">
        <v>2889.2069999999999</v>
      </c>
      <c r="BO7" s="313">
        <v>2898.7570000000001</v>
      </c>
      <c r="BP7" s="313">
        <v>2907.83</v>
      </c>
      <c r="BQ7" s="313">
        <v>2916.8910000000001</v>
      </c>
      <c r="BR7" s="313">
        <v>2924.663</v>
      </c>
      <c r="BS7" s="313">
        <v>2931.61</v>
      </c>
      <c r="BT7" s="313">
        <v>2937.7310000000002</v>
      </c>
      <c r="BU7" s="313">
        <v>2943.0279999999998</v>
      </c>
      <c r="BV7" s="313">
        <v>2947.5</v>
      </c>
    </row>
    <row r="8" spans="1:74" ht="11.1" customHeight="1" x14ac:dyDescent="0.2">
      <c r="A8" s="148" t="s">
        <v>691</v>
      </c>
      <c r="B8" s="204" t="s">
        <v>436</v>
      </c>
      <c r="C8" s="232">
        <v>2431.5565284999998</v>
      </c>
      <c r="D8" s="232">
        <v>2431.5811588000001</v>
      </c>
      <c r="E8" s="232">
        <v>2432.5804357000002</v>
      </c>
      <c r="F8" s="232">
        <v>2434.9229780999999</v>
      </c>
      <c r="G8" s="232">
        <v>2437.5950839000002</v>
      </c>
      <c r="H8" s="232">
        <v>2440.9653718999998</v>
      </c>
      <c r="I8" s="232">
        <v>2445.7238943000002</v>
      </c>
      <c r="J8" s="232">
        <v>2449.9730077999998</v>
      </c>
      <c r="K8" s="232">
        <v>2454.4027643999998</v>
      </c>
      <c r="L8" s="232">
        <v>2456.6253846999998</v>
      </c>
      <c r="M8" s="232">
        <v>2463.2072624000002</v>
      </c>
      <c r="N8" s="232">
        <v>2471.7606181000001</v>
      </c>
      <c r="O8" s="232">
        <v>2488.7095642999998</v>
      </c>
      <c r="P8" s="232">
        <v>2496.3877913000001</v>
      </c>
      <c r="Q8" s="232">
        <v>2501.2194116999999</v>
      </c>
      <c r="R8" s="232">
        <v>2498.4844502000001</v>
      </c>
      <c r="S8" s="232">
        <v>2501.1628389000002</v>
      </c>
      <c r="T8" s="232">
        <v>2504.5346027000001</v>
      </c>
      <c r="U8" s="232">
        <v>2510.7696421000001</v>
      </c>
      <c r="V8" s="232">
        <v>2513.9007302</v>
      </c>
      <c r="W8" s="232">
        <v>2516.0977677999999</v>
      </c>
      <c r="X8" s="232">
        <v>2515.6566551000001</v>
      </c>
      <c r="Y8" s="232">
        <v>2517.2636662999998</v>
      </c>
      <c r="Z8" s="232">
        <v>2519.2147018000001</v>
      </c>
      <c r="AA8" s="232">
        <v>2523.2601411999999</v>
      </c>
      <c r="AB8" s="232">
        <v>2524.5864405000002</v>
      </c>
      <c r="AC8" s="232">
        <v>2524.9439794</v>
      </c>
      <c r="AD8" s="232">
        <v>2520.4342765000001</v>
      </c>
      <c r="AE8" s="232">
        <v>2521.7781555000001</v>
      </c>
      <c r="AF8" s="232">
        <v>2525.0771352000002</v>
      </c>
      <c r="AG8" s="232">
        <v>2534.3061406000002</v>
      </c>
      <c r="AH8" s="232">
        <v>2538.5341277000002</v>
      </c>
      <c r="AI8" s="232">
        <v>2541.7360217</v>
      </c>
      <c r="AJ8" s="232">
        <v>2549.7761463000002</v>
      </c>
      <c r="AK8" s="232">
        <v>2546.5276110999998</v>
      </c>
      <c r="AL8" s="232">
        <v>2537.8547397000002</v>
      </c>
      <c r="AM8" s="232">
        <v>2545.2682458999998</v>
      </c>
      <c r="AN8" s="232">
        <v>2509.6136673000001</v>
      </c>
      <c r="AO8" s="232">
        <v>2452.4017173000002</v>
      </c>
      <c r="AP8" s="232">
        <v>2280.4721424999998</v>
      </c>
      <c r="AQ8" s="232">
        <v>2250.0156403000001</v>
      </c>
      <c r="AR8" s="232">
        <v>2267.8719571000001</v>
      </c>
      <c r="AS8" s="232">
        <v>2424.6766366000002</v>
      </c>
      <c r="AT8" s="232">
        <v>2471.1819335999999</v>
      </c>
      <c r="AU8" s="232">
        <v>2498.0233917999999</v>
      </c>
      <c r="AV8" s="232">
        <v>2480.0393411999999</v>
      </c>
      <c r="AW8" s="232">
        <v>2486.4243744</v>
      </c>
      <c r="AX8" s="232">
        <v>2492.0168213000002</v>
      </c>
      <c r="AY8" s="313">
        <v>2496.0650000000001</v>
      </c>
      <c r="AZ8" s="313">
        <v>2500.636</v>
      </c>
      <c r="BA8" s="313">
        <v>2504.9780000000001</v>
      </c>
      <c r="BB8" s="313">
        <v>2506.8020000000001</v>
      </c>
      <c r="BC8" s="313">
        <v>2512.4050000000002</v>
      </c>
      <c r="BD8" s="313">
        <v>2519.4960000000001</v>
      </c>
      <c r="BE8" s="313">
        <v>2530.5940000000001</v>
      </c>
      <c r="BF8" s="313">
        <v>2538.7759999999998</v>
      </c>
      <c r="BG8" s="313">
        <v>2546.5590000000002</v>
      </c>
      <c r="BH8" s="313">
        <v>2553.2429999999999</v>
      </c>
      <c r="BI8" s="313">
        <v>2560.7530000000002</v>
      </c>
      <c r="BJ8" s="313">
        <v>2568.3890000000001</v>
      </c>
      <c r="BK8" s="313">
        <v>2577.1509999999998</v>
      </c>
      <c r="BL8" s="313">
        <v>2584.2890000000002</v>
      </c>
      <c r="BM8" s="313">
        <v>2590.8020000000001</v>
      </c>
      <c r="BN8" s="313">
        <v>2596.0639999999999</v>
      </c>
      <c r="BO8" s="313">
        <v>2601.799</v>
      </c>
      <c r="BP8" s="313">
        <v>2607.3789999999999</v>
      </c>
      <c r="BQ8" s="313">
        <v>2613.056</v>
      </c>
      <c r="BR8" s="313">
        <v>2618.1390000000001</v>
      </c>
      <c r="BS8" s="313">
        <v>2622.8780000000002</v>
      </c>
      <c r="BT8" s="313">
        <v>2627.2730000000001</v>
      </c>
      <c r="BU8" s="313">
        <v>2631.326</v>
      </c>
      <c r="BV8" s="313">
        <v>2635.0340000000001</v>
      </c>
    </row>
    <row r="9" spans="1:74" ht="11.1" customHeight="1" x14ac:dyDescent="0.2">
      <c r="A9" s="148" t="s">
        <v>692</v>
      </c>
      <c r="B9" s="204" t="s">
        <v>437</v>
      </c>
      <c r="C9" s="232">
        <v>1151.8009244</v>
      </c>
      <c r="D9" s="232">
        <v>1152.0893239</v>
      </c>
      <c r="E9" s="232">
        <v>1152.4666158</v>
      </c>
      <c r="F9" s="232">
        <v>1153.7321913999999</v>
      </c>
      <c r="G9" s="232">
        <v>1153.6877247</v>
      </c>
      <c r="H9" s="232">
        <v>1153.1326068999999</v>
      </c>
      <c r="I9" s="232">
        <v>1149.7073945</v>
      </c>
      <c r="J9" s="232">
        <v>1149.9005572000001</v>
      </c>
      <c r="K9" s="232">
        <v>1151.3526515000001</v>
      </c>
      <c r="L9" s="232">
        <v>1154.6162328</v>
      </c>
      <c r="M9" s="232">
        <v>1158.1717736999999</v>
      </c>
      <c r="N9" s="232">
        <v>1162.5718294999999</v>
      </c>
      <c r="O9" s="232">
        <v>1170.0153026</v>
      </c>
      <c r="P9" s="232">
        <v>1174.4552117999999</v>
      </c>
      <c r="Q9" s="232">
        <v>1178.0904593</v>
      </c>
      <c r="R9" s="232">
        <v>1180.8695765</v>
      </c>
      <c r="S9" s="232">
        <v>1182.9341022999999</v>
      </c>
      <c r="T9" s="232">
        <v>1184.2325681</v>
      </c>
      <c r="U9" s="232">
        <v>1183.8980177000001</v>
      </c>
      <c r="V9" s="232">
        <v>1184.3145804000001</v>
      </c>
      <c r="W9" s="232">
        <v>1184.6152999999999</v>
      </c>
      <c r="X9" s="232">
        <v>1184.4600671000001</v>
      </c>
      <c r="Y9" s="232">
        <v>1184.7841828999999</v>
      </c>
      <c r="Z9" s="232">
        <v>1185.2475377999999</v>
      </c>
      <c r="AA9" s="232">
        <v>1185.9606174</v>
      </c>
      <c r="AB9" s="232">
        <v>1186.6195863</v>
      </c>
      <c r="AC9" s="232">
        <v>1187.3349301999999</v>
      </c>
      <c r="AD9" s="232">
        <v>1187.4324825000001</v>
      </c>
      <c r="AE9" s="232">
        <v>1188.7662012000001</v>
      </c>
      <c r="AF9" s="232">
        <v>1190.6619197</v>
      </c>
      <c r="AG9" s="232">
        <v>1194.2161893</v>
      </c>
      <c r="AH9" s="232">
        <v>1196.4134939999999</v>
      </c>
      <c r="AI9" s="232">
        <v>1198.3503851</v>
      </c>
      <c r="AJ9" s="232">
        <v>1202.4237158999999</v>
      </c>
      <c r="AK9" s="232">
        <v>1202.0421397</v>
      </c>
      <c r="AL9" s="232">
        <v>1199.6025098</v>
      </c>
      <c r="AM9" s="232">
        <v>1205.7307507999999</v>
      </c>
      <c r="AN9" s="232">
        <v>1191.2055700999999</v>
      </c>
      <c r="AO9" s="232">
        <v>1166.6528922</v>
      </c>
      <c r="AP9" s="232">
        <v>1091.9627418</v>
      </c>
      <c r="AQ9" s="232">
        <v>1077.4375514000001</v>
      </c>
      <c r="AR9" s="232">
        <v>1082.9673454000001</v>
      </c>
      <c r="AS9" s="232">
        <v>1144.2528288000001</v>
      </c>
      <c r="AT9" s="232">
        <v>1163.1170634</v>
      </c>
      <c r="AU9" s="232">
        <v>1175.2607539999999</v>
      </c>
      <c r="AV9" s="232">
        <v>1173.2563166</v>
      </c>
      <c r="AW9" s="232">
        <v>1177.5296071</v>
      </c>
      <c r="AX9" s="232">
        <v>1180.6530416999999</v>
      </c>
      <c r="AY9" s="313">
        <v>1181.3589999999999</v>
      </c>
      <c r="AZ9" s="313">
        <v>1183.133</v>
      </c>
      <c r="BA9" s="313">
        <v>1184.7090000000001</v>
      </c>
      <c r="BB9" s="313">
        <v>1184.5050000000001</v>
      </c>
      <c r="BC9" s="313">
        <v>1186.867</v>
      </c>
      <c r="BD9" s="313">
        <v>1190.2170000000001</v>
      </c>
      <c r="BE9" s="313">
        <v>1196.377</v>
      </c>
      <c r="BF9" s="313">
        <v>1200.33</v>
      </c>
      <c r="BG9" s="313">
        <v>1203.902</v>
      </c>
      <c r="BH9" s="313">
        <v>1206.4100000000001</v>
      </c>
      <c r="BI9" s="313">
        <v>1209.73</v>
      </c>
      <c r="BJ9" s="313">
        <v>1213.1780000000001</v>
      </c>
      <c r="BK9" s="313">
        <v>1217.145</v>
      </c>
      <c r="BL9" s="313">
        <v>1220.5609999999999</v>
      </c>
      <c r="BM9" s="313">
        <v>1223.8140000000001</v>
      </c>
      <c r="BN9" s="313">
        <v>1226.7750000000001</v>
      </c>
      <c r="BO9" s="313">
        <v>1229.8</v>
      </c>
      <c r="BP9" s="313">
        <v>1232.76</v>
      </c>
      <c r="BQ9" s="313">
        <v>1235.8019999999999</v>
      </c>
      <c r="BR9" s="313">
        <v>1238.52</v>
      </c>
      <c r="BS9" s="313">
        <v>1241.0619999999999</v>
      </c>
      <c r="BT9" s="313">
        <v>1243.4280000000001</v>
      </c>
      <c r="BU9" s="313">
        <v>1245.617</v>
      </c>
      <c r="BV9" s="313">
        <v>1247.6289999999999</v>
      </c>
    </row>
    <row r="10" spans="1:74" ht="11.1" customHeight="1" x14ac:dyDescent="0.2">
      <c r="A10" s="148" t="s">
        <v>693</v>
      </c>
      <c r="B10" s="204" t="s">
        <v>438</v>
      </c>
      <c r="C10" s="232">
        <v>3203.3307564000002</v>
      </c>
      <c r="D10" s="232">
        <v>3208.1783415</v>
      </c>
      <c r="E10" s="232">
        <v>3212.0249306000001</v>
      </c>
      <c r="F10" s="232">
        <v>3211.7525297000002</v>
      </c>
      <c r="G10" s="232">
        <v>3215.935622</v>
      </c>
      <c r="H10" s="232">
        <v>3221.4562136999998</v>
      </c>
      <c r="I10" s="232">
        <v>3227.9303458999998</v>
      </c>
      <c r="J10" s="232">
        <v>3236.4139052999999</v>
      </c>
      <c r="K10" s="232">
        <v>3246.5229331</v>
      </c>
      <c r="L10" s="232">
        <v>3261.5486258000001</v>
      </c>
      <c r="M10" s="232">
        <v>3272.4401931000002</v>
      </c>
      <c r="N10" s="232">
        <v>3282.4888314</v>
      </c>
      <c r="O10" s="232">
        <v>3291.717846</v>
      </c>
      <c r="P10" s="232">
        <v>3300.0631474000002</v>
      </c>
      <c r="Q10" s="232">
        <v>3307.5480409000002</v>
      </c>
      <c r="R10" s="232">
        <v>3312.8060174000002</v>
      </c>
      <c r="S10" s="232">
        <v>3319.5949768999999</v>
      </c>
      <c r="T10" s="232">
        <v>3326.5484104000002</v>
      </c>
      <c r="U10" s="232">
        <v>3335.6345471</v>
      </c>
      <c r="V10" s="232">
        <v>3341.4407566</v>
      </c>
      <c r="W10" s="232">
        <v>3345.9352681</v>
      </c>
      <c r="X10" s="232">
        <v>3345.5428173</v>
      </c>
      <c r="Y10" s="232">
        <v>3350.0953811999998</v>
      </c>
      <c r="Z10" s="232">
        <v>3356.0176953999999</v>
      </c>
      <c r="AA10" s="232">
        <v>3367.0255390000002</v>
      </c>
      <c r="AB10" s="232">
        <v>3372.9005195999998</v>
      </c>
      <c r="AC10" s="232">
        <v>3377.3584162000002</v>
      </c>
      <c r="AD10" s="232">
        <v>3376.4072741999998</v>
      </c>
      <c r="AE10" s="232">
        <v>3381.0249690000001</v>
      </c>
      <c r="AF10" s="232">
        <v>3387.2195459</v>
      </c>
      <c r="AG10" s="232">
        <v>3397.4344722999999</v>
      </c>
      <c r="AH10" s="232">
        <v>3404.9502130000001</v>
      </c>
      <c r="AI10" s="232">
        <v>3412.2102352000002</v>
      </c>
      <c r="AJ10" s="232">
        <v>3427.6308294</v>
      </c>
      <c r="AK10" s="232">
        <v>3428.0671972</v>
      </c>
      <c r="AL10" s="232">
        <v>3421.9356290000001</v>
      </c>
      <c r="AM10" s="232">
        <v>3435.4502084000001</v>
      </c>
      <c r="AN10" s="232">
        <v>3396.5222053000002</v>
      </c>
      <c r="AO10" s="232">
        <v>3331.3657035000001</v>
      </c>
      <c r="AP10" s="232">
        <v>3131.6434969000002</v>
      </c>
      <c r="AQ10" s="232">
        <v>3095.2829020999998</v>
      </c>
      <c r="AR10" s="232">
        <v>3113.9467129</v>
      </c>
      <c r="AS10" s="232">
        <v>3287.2755231000001</v>
      </c>
      <c r="AT10" s="232">
        <v>3341.2577001999998</v>
      </c>
      <c r="AU10" s="232">
        <v>3375.5338379</v>
      </c>
      <c r="AV10" s="232">
        <v>3368.0614787</v>
      </c>
      <c r="AW10" s="232">
        <v>3379.4573805</v>
      </c>
      <c r="AX10" s="232">
        <v>3387.6790858999998</v>
      </c>
      <c r="AY10" s="313">
        <v>3388.1550000000002</v>
      </c>
      <c r="AZ10" s="313">
        <v>3393.4569999999999</v>
      </c>
      <c r="BA10" s="313">
        <v>3399.0140000000001</v>
      </c>
      <c r="BB10" s="313">
        <v>3402.038</v>
      </c>
      <c r="BC10" s="313">
        <v>3410.194</v>
      </c>
      <c r="BD10" s="313">
        <v>3420.694</v>
      </c>
      <c r="BE10" s="313">
        <v>3437.5210000000002</v>
      </c>
      <c r="BF10" s="313">
        <v>3449.7220000000002</v>
      </c>
      <c r="BG10" s="313">
        <v>3461.2809999999999</v>
      </c>
      <c r="BH10" s="313">
        <v>3470.8939999999998</v>
      </c>
      <c r="BI10" s="313">
        <v>3482.1439999999998</v>
      </c>
      <c r="BJ10" s="313">
        <v>3493.7289999999998</v>
      </c>
      <c r="BK10" s="313">
        <v>3507.18</v>
      </c>
      <c r="BL10" s="313">
        <v>3518.2829999999999</v>
      </c>
      <c r="BM10" s="313">
        <v>3528.5720000000001</v>
      </c>
      <c r="BN10" s="313">
        <v>3537.5639999999999</v>
      </c>
      <c r="BO10" s="313">
        <v>3546.5839999999998</v>
      </c>
      <c r="BP10" s="313">
        <v>3555.1489999999999</v>
      </c>
      <c r="BQ10" s="313">
        <v>3562.79</v>
      </c>
      <c r="BR10" s="313">
        <v>3570.799</v>
      </c>
      <c r="BS10" s="313">
        <v>3578.7060000000001</v>
      </c>
      <c r="BT10" s="313">
        <v>3586.511</v>
      </c>
      <c r="BU10" s="313">
        <v>3594.2150000000001</v>
      </c>
      <c r="BV10" s="313">
        <v>3601.8159999999998</v>
      </c>
    </row>
    <row r="11" spans="1:74" ht="11.1" customHeight="1" x14ac:dyDescent="0.2">
      <c r="A11" s="148" t="s">
        <v>694</v>
      </c>
      <c r="B11" s="204" t="s">
        <v>439</v>
      </c>
      <c r="C11" s="232">
        <v>799.98765326</v>
      </c>
      <c r="D11" s="232">
        <v>800.21420928999999</v>
      </c>
      <c r="E11" s="232">
        <v>800.11978435000003</v>
      </c>
      <c r="F11" s="232">
        <v>798.65683688000001</v>
      </c>
      <c r="G11" s="232">
        <v>798.70610610999995</v>
      </c>
      <c r="H11" s="232">
        <v>799.22005050999996</v>
      </c>
      <c r="I11" s="232">
        <v>799.95947405000004</v>
      </c>
      <c r="J11" s="232">
        <v>801.58216578999998</v>
      </c>
      <c r="K11" s="232">
        <v>803.84892969999999</v>
      </c>
      <c r="L11" s="232">
        <v>808.44497769999998</v>
      </c>
      <c r="M11" s="232">
        <v>810.73597701999995</v>
      </c>
      <c r="N11" s="232">
        <v>812.40713958000003</v>
      </c>
      <c r="O11" s="232">
        <v>812.29630442999996</v>
      </c>
      <c r="P11" s="232">
        <v>813.59941416000004</v>
      </c>
      <c r="Q11" s="232">
        <v>815.15430784</v>
      </c>
      <c r="R11" s="232">
        <v>817.70004018999998</v>
      </c>
      <c r="S11" s="232">
        <v>819.20421069999998</v>
      </c>
      <c r="T11" s="232">
        <v>820.40587410000001</v>
      </c>
      <c r="U11" s="232">
        <v>820.82335451999995</v>
      </c>
      <c r="V11" s="232">
        <v>821.78126061</v>
      </c>
      <c r="W11" s="232">
        <v>822.79791651000005</v>
      </c>
      <c r="X11" s="232">
        <v>824.21974649000003</v>
      </c>
      <c r="Y11" s="232">
        <v>825.09408378000001</v>
      </c>
      <c r="Z11" s="232">
        <v>825.76735266000003</v>
      </c>
      <c r="AA11" s="232">
        <v>825.85048878999999</v>
      </c>
      <c r="AB11" s="232">
        <v>826.41341910000006</v>
      </c>
      <c r="AC11" s="232">
        <v>827.06707926000001</v>
      </c>
      <c r="AD11" s="232">
        <v>827.46446962000005</v>
      </c>
      <c r="AE11" s="232">
        <v>828.55983919000005</v>
      </c>
      <c r="AF11" s="232">
        <v>830.00618831999998</v>
      </c>
      <c r="AG11" s="232">
        <v>832.72973012</v>
      </c>
      <c r="AH11" s="232">
        <v>834.18337856000005</v>
      </c>
      <c r="AI11" s="232">
        <v>835.29334673999995</v>
      </c>
      <c r="AJ11" s="232">
        <v>837.15009053999995</v>
      </c>
      <c r="AK11" s="232">
        <v>836.75485629000002</v>
      </c>
      <c r="AL11" s="232">
        <v>835.19809987999997</v>
      </c>
      <c r="AM11" s="232">
        <v>842.45504703999995</v>
      </c>
      <c r="AN11" s="232">
        <v>831.09382697000001</v>
      </c>
      <c r="AO11" s="232">
        <v>811.08966541999996</v>
      </c>
      <c r="AP11" s="232">
        <v>749.01443308</v>
      </c>
      <c r="AQ11" s="232">
        <v>736.79548554999997</v>
      </c>
      <c r="AR11" s="232">
        <v>741.00469350000003</v>
      </c>
      <c r="AS11" s="232">
        <v>791.08219299999996</v>
      </c>
      <c r="AT11" s="232">
        <v>806.06760992</v>
      </c>
      <c r="AU11" s="232">
        <v>815.40108029999999</v>
      </c>
      <c r="AV11" s="232">
        <v>812.42172313000003</v>
      </c>
      <c r="AW11" s="232">
        <v>815.44696121000004</v>
      </c>
      <c r="AX11" s="232">
        <v>817.81591352999999</v>
      </c>
      <c r="AY11" s="313">
        <v>818.81439999999998</v>
      </c>
      <c r="AZ11" s="313">
        <v>820.40639999999996</v>
      </c>
      <c r="BA11" s="313">
        <v>821.87779999999998</v>
      </c>
      <c r="BB11" s="313">
        <v>822.25030000000004</v>
      </c>
      <c r="BC11" s="313">
        <v>824.21410000000003</v>
      </c>
      <c r="BD11" s="313">
        <v>826.79079999999999</v>
      </c>
      <c r="BE11" s="313">
        <v>830.99599999999998</v>
      </c>
      <c r="BF11" s="313">
        <v>834.03710000000001</v>
      </c>
      <c r="BG11" s="313">
        <v>836.92960000000005</v>
      </c>
      <c r="BH11" s="313">
        <v>839.37940000000003</v>
      </c>
      <c r="BI11" s="313">
        <v>842.19529999999997</v>
      </c>
      <c r="BJ11" s="313">
        <v>845.08309999999994</v>
      </c>
      <c r="BK11" s="313">
        <v>848.29100000000005</v>
      </c>
      <c r="BL11" s="313">
        <v>851.13670000000002</v>
      </c>
      <c r="BM11" s="313">
        <v>853.86850000000004</v>
      </c>
      <c r="BN11" s="313">
        <v>856.60339999999997</v>
      </c>
      <c r="BO11" s="313">
        <v>859.01919999999996</v>
      </c>
      <c r="BP11" s="313">
        <v>861.23299999999995</v>
      </c>
      <c r="BQ11" s="313">
        <v>863.05010000000004</v>
      </c>
      <c r="BR11" s="313">
        <v>865.00609999999995</v>
      </c>
      <c r="BS11" s="313">
        <v>866.90629999999999</v>
      </c>
      <c r="BT11" s="313">
        <v>868.75049999999999</v>
      </c>
      <c r="BU11" s="313">
        <v>870.53890000000001</v>
      </c>
      <c r="BV11" s="313">
        <v>872.27149999999995</v>
      </c>
    </row>
    <row r="12" spans="1:74" ht="11.1" customHeight="1" x14ac:dyDescent="0.2">
      <c r="A12" s="148" t="s">
        <v>695</v>
      </c>
      <c r="B12" s="204" t="s">
        <v>440</v>
      </c>
      <c r="C12" s="232">
        <v>2175.7722054000001</v>
      </c>
      <c r="D12" s="232">
        <v>2181.8161596</v>
      </c>
      <c r="E12" s="232">
        <v>2187.5837347000002</v>
      </c>
      <c r="F12" s="232">
        <v>2192.9449808999998</v>
      </c>
      <c r="G12" s="232">
        <v>2198.2572604000002</v>
      </c>
      <c r="H12" s="232">
        <v>2203.3906232999998</v>
      </c>
      <c r="I12" s="232">
        <v>2207.4102211999998</v>
      </c>
      <c r="J12" s="232">
        <v>2212.8868874</v>
      </c>
      <c r="K12" s="232">
        <v>2218.8857735000001</v>
      </c>
      <c r="L12" s="232">
        <v>2225.0216387</v>
      </c>
      <c r="M12" s="232">
        <v>2232.3538951</v>
      </c>
      <c r="N12" s="232">
        <v>2240.4973018000001</v>
      </c>
      <c r="O12" s="232">
        <v>2251.3374617999998</v>
      </c>
      <c r="P12" s="232">
        <v>2259.6889672000002</v>
      </c>
      <c r="Q12" s="232">
        <v>2267.4374208999998</v>
      </c>
      <c r="R12" s="232">
        <v>2275.7394346000001</v>
      </c>
      <c r="S12" s="232">
        <v>2281.4143260000001</v>
      </c>
      <c r="T12" s="232">
        <v>2285.6187067999999</v>
      </c>
      <c r="U12" s="232">
        <v>2284.6155036999999</v>
      </c>
      <c r="V12" s="232">
        <v>2288.6816684999999</v>
      </c>
      <c r="W12" s="232">
        <v>2294.0801277</v>
      </c>
      <c r="X12" s="232">
        <v>2302.5019628</v>
      </c>
      <c r="Y12" s="232">
        <v>2309.2966998000002</v>
      </c>
      <c r="Z12" s="232">
        <v>2316.1554203000001</v>
      </c>
      <c r="AA12" s="232">
        <v>2326.1103662999999</v>
      </c>
      <c r="AB12" s="232">
        <v>2330.8228721</v>
      </c>
      <c r="AC12" s="232">
        <v>2333.3251799</v>
      </c>
      <c r="AD12" s="232">
        <v>2327.2384188000001</v>
      </c>
      <c r="AE12" s="232">
        <v>2330.1044834999998</v>
      </c>
      <c r="AF12" s="232">
        <v>2335.5445033000001</v>
      </c>
      <c r="AG12" s="232">
        <v>2350.1012891999999</v>
      </c>
      <c r="AH12" s="232">
        <v>2355.7821107</v>
      </c>
      <c r="AI12" s="232">
        <v>2359.1297789999999</v>
      </c>
      <c r="AJ12" s="232">
        <v>2363.5270119000002</v>
      </c>
      <c r="AK12" s="232">
        <v>2359.6713352000002</v>
      </c>
      <c r="AL12" s="232">
        <v>2350.9454667</v>
      </c>
      <c r="AM12" s="232">
        <v>2353.3640565000001</v>
      </c>
      <c r="AN12" s="232">
        <v>2322.8868170999999</v>
      </c>
      <c r="AO12" s="232">
        <v>2275.5283985999999</v>
      </c>
      <c r="AP12" s="232">
        <v>2140.1095934</v>
      </c>
      <c r="AQ12" s="232">
        <v>2112.3732221999999</v>
      </c>
      <c r="AR12" s="232">
        <v>2121.1400776</v>
      </c>
      <c r="AS12" s="232">
        <v>2229.7183368000001</v>
      </c>
      <c r="AT12" s="232">
        <v>2264.0105122999998</v>
      </c>
      <c r="AU12" s="232">
        <v>2287.3247814000001</v>
      </c>
      <c r="AV12" s="232">
        <v>2288.4430010999999</v>
      </c>
      <c r="AW12" s="232">
        <v>2298.2150646999999</v>
      </c>
      <c r="AX12" s="232">
        <v>2305.4228293000001</v>
      </c>
      <c r="AY12" s="313">
        <v>2307.1080000000002</v>
      </c>
      <c r="AZ12" s="313">
        <v>2311.4059999999999</v>
      </c>
      <c r="BA12" s="313">
        <v>2315.3589999999999</v>
      </c>
      <c r="BB12" s="313">
        <v>2316.1210000000001</v>
      </c>
      <c r="BC12" s="313">
        <v>2321.518</v>
      </c>
      <c r="BD12" s="313">
        <v>2328.7020000000002</v>
      </c>
      <c r="BE12" s="313">
        <v>2340.4090000000001</v>
      </c>
      <c r="BF12" s="313">
        <v>2349.12</v>
      </c>
      <c r="BG12" s="313">
        <v>2357.5709999999999</v>
      </c>
      <c r="BH12" s="313">
        <v>2365.018</v>
      </c>
      <c r="BI12" s="313">
        <v>2373.502</v>
      </c>
      <c r="BJ12" s="313">
        <v>2382.2809999999999</v>
      </c>
      <c r="BK12" s="313">
        <v>2392.1120000000001</v>
      </c>
      <c r="BL12" s="313">
        <v>2400.9119999999998</v>
      </c>
      <c r="BM12" s="313">
        <v>2409.4369999999999</v>
      </c>
      <c r="BN12" s="313">
        <v>2417.7159999999999</v>
      </c>
      <c r="BO12" s="313">
        <v>2425.674</v>
      </c>
      <c r="BP12" s="313">
        <v>2433.337</v>
      </c>
      <c r="BQ12" s="313">
        <v>2440.663</v>
      </c>
      <c r="BR12" s="313">
        <v>2447.77</v>
      </c>
      <c r="BS12" s="313">
        <v>2454.616</v>
      </c>
      <c r="BT12" s="313">
        <v>2461.1999999999998</v>
      </c>
      <c r="BU12" s="313">
        <v>2467.5210000000002</v>
      </c>
      <c r="BV12" s="313">
        <v>2473.5819999999999</v>
      </c>
    </row>
    <row r="13" spans="1:74" ht="11.1" customHeight="1" x14ac:dyDescent="0.2">
      <c r="A13" s="148" t="s">
        <v>696</v>
      </c>
      <c r="B13" s="204" t="s">
        <v>441</v>
      </c>
      <c r="C13" s="232">
        <v>1164.4487965000001</v>
      </c>
      <c r="D13" s="232">
        <v>1167.2630818</v>
      </c>
      <c r="E13" s="232">
        <v>1170.1578331000001</v>
      </c>
      <c r="F13" s="232">
        <v>1172.3121887</v>
      </c>
      <c r="G13" s="232">
        <v>1175.9835183</v>
      </c>
      <c r="H13" s="232">
        <v>1180.3509601999999</v>
      </c>
      <c r="I13" s="232">
        <v>1187.3087959</v>
      </c>
      <c r="J13" s="232">
        <v>1191.6477511999999</v>
      </c>
      <c r="K13" s="232">
        <v>1195.2621075</v>
      </c>
      <c r="L13" s="232">
        <v>1195.2791706999999</v>
      </c>
      <c r="M13" s="232">
        <v>1199.5988500000001</v>
      </c>
      <c r="N13" s="232">
        <v>1205.3484510999999</v>
      </c>
      <c r="O13" s="232">
        <v>1216.344055</v>
      </c>
      <c r="P13" s="232">
        <v>1222.091439</v>
      </c>
      <c r="Q13" s="232">
        <v>1226.4066839</v>
      </c>
      <c r="R13" s="232">
        <v>1227.7955317999999</v>
      </c>
      <c r="S13" s="232">
        <v>1230.3671925000001</v>
      </c>
      <c r="T13" s="232">
        <v>1232.6274077999999</v>
      </c>
      <c r="U13" s="232">
        <v>1233.4235289999999</v>
      </c>
      <c r="V13" s="232">
        <v>1235.9253401000001</v>
      </c>
      <c r="W13" s="232">
        <v>1238.9801923</v>
      </c>
      <c r="X13" s="232">
        <v>1243.1816386</v>
      </c>
      <c r="Y13" s="232">
        <v>1246.8974083000001</v>
      </c>
      <c r="Z13" s="232">
        <v>1250.7210544</v>
      </c>
      <c r="AA13" s="232">
        <v>1255.3656658</v>
      </c>
      <c r="AB13" s="232">
        <v>1258.8702481</v>
      </c>
      <c r="AC13" s="232">
        <v>1261.9478902999999</v>
      </c>
      <c r="AD13" s="232">
        <v>1262.7494902000001</v>
      </c>
      <c r="AE13" s="232">
        <v>1266.3600786</v>
      </c>
      <c r="AF13" s="232">
        <v>1270.9305535000001</v>
      </c>
      <c r="AG13" s="232">
        <v>1278.6249826000001</v>
      </c>
      <c r="AH13" s="232">
        <v>1283.4921793000001</v>
      </c>
      <c r="AI13" s="232">
        <v>1287.6962114999999</v>
      </c>
      <c r="AJ13" s="232">
        <v>1293.524678</v>
      </c>
      <c r="AK13" s="232">
        <v>1294.6866821000001</v>
      </c>
      <c r="AL13" s="232">
        <v>1293.4698226</v>
      </c>
      <c r="AM13" s="232">
        <v>1300.7548420999999</v>
      </c>
      <c r="AN13" s="232">
        <v>1286.6196984000001</v>
      </c>
      <c r="AO13" s="232">
        <v>1261.9451340000001</v>
      </c>
      <c r="AP13" s="232">
        <v>1185.2868731999999</v>
      </c>
      <c r="AQ13" s="232">
        <v>1170.6166745</v>
      </c>
      <c r="AR13" s="232">
        <v>1176.490262</v>
      </c>
      <c r="AS13" s="232">
        <v>1239.3356973</v>
      </c>
      <c r="AT13" s="232">
        <v>1258.9758111000001</v>
      </c>
      <c r="AU13" s="232">
        <v>1271.8386648999999</v>
      </c>
      <c r="AV13" s="232">
        <v>1270.4816799</v>
      </c>
      <c r="AW13" s="232">
        <v>1275.3719481000001</v>
      </c>
      <c r="AX13" s="232">
        <v>1279.0668905</v>
      </c>
      <c r="AY13" s="313">
        <v>1280.2</v>
      </c>
      <c r="AZ13" s="313">
        <v>1282.529</v>
      </c>
      <c r="BA13" s="313">
        <v>1284.6880000000001</v>
      </c>
      <c r="BB13" s="313">
        <v>1285.2360000000001</v>
      </c>
      <c r="BC13" s="313">
        <v>1288.134</v>
      </c>
      <c r="BD13" s="313">
        <v>1291.942</v>
      </c>
      <c r="BE13" s="313">
        <v>1298.192</v>
      </c>
      <c r="BF13" s="313">
        <v>1302.671</v>
      </c>
      <c r="BG13" s="313">
        <v>1306.912</v>
      </c>
      <c r="BH13" s="313">
        <v>1310.3230000000001</v>
      </c>
      <c r="BI13" s="313">
        <v>1314.53</v>
      </c>
      <c r="BJ13" s="313">
        <v>1318.941</v>
      </c>
      <c r="BK13" s="313">
        <v>1324.3330000000001</v>
      </c>
      <c r="BL13" s="313">
        <v>1328.5709999999999</v>
      </c>
      <c r="BM13" s="313">
        <v>1332.43</v>
      </c>
      <c r="BN13" s="313">
        <v>1335.6120000000001</v>
      </c>
      <c r="BO13" s="313">
        <v>1338.9390000000001</v>
      </c>
      <c r="BP13" s="313">
        <v>1342.1110000000001</v>
      </c>
      <c r="BQ13" s="313">
        <v>1344.819</v>
      </c>
      <c r="BR13" s="313">
        <v>1347.9179999999999</v>
      </c>
      <c r="BS13" s="313">
        <v>1351.096</v>
      </c>
      <c r="BT13" s="313">
        <v>1354.3530000000001</v>
      </c>
      <c r="BU13" s="313">
        <v>1357.691</v>
      </c>
      <c r="BV13" s="313">
        <v>1361.107</v>
      </c>
    </row>
    <row r="14" spans="1:74" ht="11.1" customHeight="1" x14ac:dyDescent="0.2">
      <c r="A14" s="148" t="s">
        <v>697</v>
      </c>
      <c r="B14" s="204" t="s">
        <v>442</v>
      </c>
      <c r="C14" s="232">
        <v>3425.9455137</v>
      </c>
      <c r="D14" s="232">
        <v>3439.3509239</v>
      </c>
      <c r="E14" s="232">
        <v>3452.0654531</v>
      </c>
      <c r="F14" s="232">
        <v>3462.3940271000001</v>
      </c>
      <c r="G14" s="232">
        <v>3474.9981002999998</v>
      </c>
      <c r="H14" s="232">
        <v>3488.1825985</v>
      </c>
      <c r="I14" s="232">
        <v>3502.0095084999998</v>
      </c>
      <c r="J14" s="232">
        <v>3516.3083663000002</v>
      </c>
      <c r="K14" s="232">
        <v>3531.1411588000001</v>
      </c>
      <c r="L14" s="232">
        <v>3550.6959909000002</v>
      </c>
      <c r="M14" s="232">
        <v>3563.4555741999998</v>
      </c>
      <c r="N14" s="232">
        <v>3573.6080136</v>
      </c>
      <c r="O14" s="232">
        <v>3576.3076992000001</v>
      </c>
      <c r="P14" s="232">
        <v>3584.8800580000002</v>
      </c>
      <c r="Q14" s="232">
        <v>3594.4794800999998</v>
      </c>
      <c r="R14" s="232">
        <v>3607.0895618</v>
      </c>
      <c r="S14" s="232">
        <v>3617.2554135</v>
      </c>
      <c r="T14" s="232">
        <v>3626.9606315000001</v>
      </c>
      <c r="U14" s="232">
        <v>3637.1569835</v>
      </c>
      <c r="V14" s="232">
        <v>3645.2271082000002</v>
      </c>
      <c r="W14" s="232">
        <v>3652.1227733000001</v>
      </c>
      <c r="X14" s="232">
        <v>3653.5055032999999</v>
      </c>
      <c r="Y14" s="232">
        <v>3661.3061059000001</v>
      </c>
      <c r="Z14" s="232">
        <v>3671.1861055999998</v>
      </c>
      <c r="AA14" s="232">
        <v>3685.6789103000001</v>
      </c>
      <c r="AB14" s="232">
        <v>3697.8176481999999</v>
      </c>
      <c r="AC14" s="232">
        <v>3710.1357272</v>
      </c>
      <c r="AD14" s="232">
        <v>3725.4866731000002</v>
      </c>
      <c r="AE14" s="232">
        <v>3736.0232900000001</v>
      </c>
      <c r="AF14" s="232">
        <v>3744.5991036999999</v>
      </c>
      <c r="AG14" s="232">
        <v>3743.7533557000002</v>
      </c>
      <c r="AH14" s="232">
        <v>3754.0031316999998</v>
      </c>
      <c r="AI14" s="232">
        <v>3767.8876733000002</v>
      </c>
      <c r="AJ14" s="232">
        <v>3803.8265113000002</v>
      </c>
      <c r="AK14" s="232">
        <v>3811.1659359999999</v>
      </c>
      <c r="AL14" s="232">
        <v>3808.3254781999999</v>
      </c>
      <c r="AM14" s="232">
        <v>3825.1986382999999</v>
      </c>
      <c r="AN14" s="232">
        <v>3779.5782902000001</v>
      </c>
      <c r="AO14" s="232">
        <v>3701.3579343000001</v>
      </c>
      <c r="AP14" s="232">
        <v>3462.1711521000002</v>
      </c>
      <c r="AQ14" s="232">
        <v>3415.0255946000002</v>
      </c>
      <c r="AR14" s="232">
        <v>3431.5548432999999</v>
      </c>
      <c r="AS14" s="232">
        <v>3625.0713704999998</v>
      </c>
      <c r="AT14" s="232">
        <v>3683.9658770999999</v>
      </c>
      <c r="AU14" s="232">
        <v>3721.5508356</v>
      </c>
      <c r="AV14" s="232">
        <v>3710.4582786000001</v>
      </c>
      <c r="AW14" s="232">
        <v>3725.9501163</v>
      </c>
      <c r="AX14" s="232">
        <v>3740.6583814000001</v>
      </c>
      <c r="AY14" s="313">
        <v>3755.9639999999999</v>
      </c>
      <c r="AZ14" s="313">
        <v>3768.069</v>
      </c>
      <c r="BA14" s="313">
        <v>3778.355</v>
      </c>
      <c r="BB14" s="313">
        <v>3780.558</v>
      </c>
      <c r="BC14" s="313">
        <v>3791.902</v>
      </c>
      <c r="BD14" s="313">
        <v>3806.1239999999998</v>
      </c>
      <c r="BE14" s="313">
        <v>3828.317</v>
      </c>
      <c r="BF14" s="313">
        <v>3844.4749999999999</v>
      </c>
      <c r="BG14" s="313">
        <v>3859.692</v>
      </c>
      <c r="BH14" s="313">
        <v>3872.569</v>
      </c>
      <c r="BI14" s="313">
        <v>3886.9520000000002</v>
      </c>
      <c r="BJ14" s="313">
        <v>3901.4430000000002</v>
      </c>
      <c r="BK14" s="313">
        <v>3917.0650000000001</v>
      </c>
      <c r="BL14" s="313">
        <v>3931.0030000000002</v>
      </c>
      <c r="BM14" s="313">
        <v>3944.28</v>
      </c>
      <c r="BN14" s="313">
        <v>3957.3139999999999</v>
      </c>
      <c r="BO14" s="313">
        <v>3968.9580000000001</v>
      </c>
      <c r="BP14" s="313">
        <v>3979.6289999999999</v>
      </c>
      <c r="BQ14" s="313">
        <v>3988.85</v>
      </c>
      <c r="BR14" s="313">
        <v>3997.933</v>
      </c>
      <c r="BS14" s="313">
        <v>4006.4009999999998</v>
      </c>
      <c r="BT14" s="313">
        <v>4014.2550000000001</v>
      </c>
      <c r="BU14" s="313">
        <v>4021.4929999999999</v>
      </c>
      <c r="BV14" s="313">
        <v>4028.1170000000002</v>
      </c>
    </row>
    <row r="15" spans="1:74" ht="11.1" customHeight="1" x14ac:dyDescent="0.2">
      <c r="A15" s="148"/>
      <c r="B15" s="165" t="s">
        <v>1002</v>
      </c>
      <c r="C15" s="237"/>
      <c r="D15" s="237"/>
      <c r="E15" s="237"/>
      <c r="F15" s="237"/>
      <c r="G15" s="237"/>
      <c r="H15" s="237"/>
      <c r="I15" s="237"/>
      <c r="J15" s="237"/>
      <c r="K15" s="237"/>
      <c r="L15" s="237"/>
      <c r="M15" s="237"/>
      <c r="N15" s="237"/>
      <c r="O15" s="237"/>
      <c r="P15" s="237"/>
      <c r="Q15" s="237"/>
      <c r="R15" s="237"/>
      <c r="S15" s="237"/>
      <c r="T15" s="237"/>
      <c r="U15" s="237"/>
      <c r="V15" s="237"/>
      <c r="W15" s="237"/>
      <c r="X15" s="237"/>
      <c r="Y15" s="237"/>
      <c r="Z15" s="237"/>
      <c r="AA15" s="237"/>
      <c r="AB15" s="237"/>
      <c r="AC15" s="237"/>
      <c r="AD15" s="237"/>
      <c r="AE15" s="237"/>
      <c r="AF15" s="237"/>
      <c r="AG15" s="237"/>
      <c r="AH15" s="237"/>
      <c r="AI15" s="237"/>
      <c r="AJ15" s="237"/>
      <c r="AK15" s="237"/>
      <c r="AL15" s="237"/>
      <c r="AM15" s="237"/>
      <c r="AN15" s="237"/>
      <c r="AO15" s="237"/>
      <c r="AP15" s="237"/>
      <c r="AQ15" s="237"/>
      <c r="AR15" s="237"/>
      <c r="AS15" s="237"/>
      <c r="AT15" s="237"/>
      <c r="AU15" s="237"/>
      <c r="AV15" s="237"/>
      <c r="AW15" s="237"/>
      <c r="AX15" s="237"/>
      <c r="AY15" s="324"/>
      <c r="AZ15" s="324"/>
      <c r="BA15" s="324"/>
      <c r="BB15" s="324"/>
      <c r="BC15" s="324"/>
      <c r="BD15" s="324"/>
      <c r="BE15" s="324"/>
      <c r="BF15" s="324"/>
      <c r="BG15" s="324"/>
      <c r="BH15" s="324"/>
      <c r="BI15" s="324"/>
      <c r="BJ15" s="324"/>
      <c r="BK15" s="324"/>
      <c r="BL15" s="324"/>
      <c r="BM15" s="324"/>
      <c r="BN15" s="324"/>
      <c r="BO15" s="324"/>
      <c r="BP15" s="324"/>
      <c r="BQ15" s="324"/>
      <c r="BR15" s="324"/>
      <c r="BS15" s="324"/>
      <c r="BT15" s="324"/>
      <c r="BU15" s="324"/>
      <c r="BV15" s="324"/>
    </row>
    <row r="16" spans="1:74" ht="11.1" customHeight="1" x14ac:dyDescent="0.2">
      <c r="A16" s="148" t="s">
        <v>698</v>
      </c>
      <c r="B16" s="204" t="s">
        <v>435</v>
      </c>
      <c r="C16" s="250">
        <v>96.974929437</v>
      </c>
      <c r="D16" s="250">
        <v>97.180940468000003</v>
      </c>
      <c r="E16" s="250">
        <v>97.400754070999994</v>
      </c>
      <c r="F16" s="250">
        <v>97.810380910000006</v>
      </c>
      <c r="G16" s="250">
        <v>97.925791661000005</v>
      </c>
      <c r="H16" s="250">
        <v>97.922996987999994</v>
      </c>
      <c r="I16" s="250">
        <v>97.433005761999993</v>
      </c>
      <c r="J16" s="250">
        <v>97.470543585000001</v>
      </c>
      <c r="K16" s="250">
        <v>97.666619330000003</v>
      </c>
      <c r="L16" s="250">
        <v>98.371718267999995</v>
      </c>
      <c r="M16" s="250">
        <v>98.622005901999998</v>
      </c>
      <c r="N16" s="250">
        <v>98.767967502000005</v>
      </c>
      <c r="O16" s="250">
        <v>98.628181845</v>
      </c>
      <c r="P16" s="250">
        <v>98.701557296999994</v>
      </c>
      <c r="Q16" s="250">
        <v>98.806672633999995</v>
      </c>
      <c r="R16" s="250">
        <v>98.954817790999996</v>
      </c>
      <c r="S16" s="250">
        <v>99.114945445999993</v>
      </c>
      <c r="T16" s="250">
        <v>99.298345534999996</v>
      </c>
      <c r="U16" s="250">
        <v>99.619669606000002</v>
      </c>
      <c r="V16" s="250">
        <v>99.763625899000004</v>
      </c>
      <c r="W16" s="250">
        <v>99.844865963000004</v>
      </c>
      <c r="X16" s="250">
        <v>99.839297892000005</v>
      </c>
      <c r="Y16" s="250">
        <v>99.813174426000003</v>
      </c>
      <c r="Z16" s="250">
        <v>99.742403659999994</v>
      </c>
      <c r="AA16" s="250">
        <v>99.646319832000003</v>
      </c>
      <c r="AB16" s="250">
        <v>99.471753785999994</v>
      </c>
      <c r="AC16" s="250">
        <v>99.238039760999996</v>
      </c>
      <c r="AD16" s="250">
        <v>98.698396009000007</v>
      </c>
      <c r="AE16" s="250">
        <v>98.531472336999997</v>
      </c>
      <c r="AF16" s="250">
        <v>98.490486996000001</v>
      </c>
      <c r="AG16" s="250">
        <v>98.791383769999996</v>
      </c>
      <c r="AH16" s="250">
        <v>98.840317256000006</v>
      </c>
      <c r="AI16" s="250">
        <v>98.853231238000006</v>
      </c>
      <c r="AJ16" s="250">
        <v>98.945324209000006</v>
      </c>
      <c r="AK16" s="250">
        <v>98.799800308000002</v>
      </c>
      <c r="AL16" s="250">
        <v>98.531858032000002</v>
      </c>
      <c r="AM16" s="250">
        <v>99.892244000999995</v>
      </c>
      <c r="AN16" s="250">
        <v>98.066405004000003</v>
      </c>
      <c r="AO16" s="250">
        <v>94.805087665000002</v>
      </c>
      <c r="AP16" s="250">
        <v>84.761756199999994</v>
      </c>
      <c r="AQ16" s="250">
        <v>82.639384011999994</v>
      </c>
      <c r="AR16" s="250">
        <v>83.091435317999995</v>
      </c>
      <c r="AS16" s="250">
        <v>90.490231312000006</v>
      </c>
      <c r="AT16" s="250">
        <v>92.811888710000005</v>
      </c>
      <c r="AU16" s="250">
        <v>94.428728707000005</v>
      </c>
      <c r="AV16" s="250">
        <v>94.719933088999994</v>
      </c>
      <c r="AW16" s="250">
        <v>95.392751942999993</v>
      </c>
      <c r="AX16" s="250">
        <v>95.826367055999995</v>
      </c>
      <c r="AY16" s="325">
        <v>95.7483</v>
      </c>
      <c r="AZ16" s="325">
        <v>95.907870000000003</v>
      </c>
      <c r="BA16" s="325">
        <v>96.032589999999999</v>
      </c>
      <c r="BB16" s="325">
        <v>96.009609999999995</v>
      </c>
      <c r="BC16" s="325">
        <v>96.149270000000001</v>
      </c>
      <c r="BD16" s="325">
        <v>96.338729999999998</v>
      </c>
      <c r="BE16" s="325">
        <v>96.620890000000003</v>
      </c>
      <c r="BF16" s="325">
        <v>96.877750000000006</v>
      </c>
      <c r="BG16" s="325">
        <v>97.152209999999997</v>
      </c>
      <c r="BH16" s="325">
        <v>97.433419999999998</v>
      </c>
      <c r="BI16" s="325">
        <v>97.751230000000007</v>
      </c>
      <c r="BJ16" s="325">
        <v>98.094790000000003</v>
      </c>
      <c r="BK16" s="325">
        <v>98.515280000000004</v>
      </c>
      <c r="BL16" s="325">
        <v>98.871960000000001</v>
      </c>
      <c r="BM16" s="325">
        <v>99.215999999999994</v>
      </c>
      <c r="BN16" s="325">
        <v>99.56841</v>
      </c>
      <c r="BO16" s="325">
        <v>99.871420000000001</v>
      </c>
      <c r="BP16" s="325">
        <v>100.1461</v>
      </c>
      <c r="BQ16" s="325">
        <v>100.3642</v>
      </c>
      <c r="BR16" s="325">
        <v>100.6031</v>
      </c>
      <c r="BS16" s="325">
        <v>100.8348</v>
      </c>
      <c r="BT16" s="325">
        <v>101.0592</v>
      </c>
      <c r="BU16" s="325">
        <v>101.27630000000001</v>
      </c>
      <c r="BV16" s="325">
        <v>101.48609999999999</v>
      </c>
    </row>
    <row r="17" spans="1:74" ht="11.1" customHeight="1" x14ac:dyDescent="0.2">
      <c r="A17" s="148" t="s">
        <v>699</v>
      </c>
      <c r="B17" s="204" t="s">
        <v>468</v>
      </c>
      <c r="C17" s="250">
        <v>97.408455871000001</v>
      </c>
      <c r="D17" s="250">
        <v>97.570900424000001</v>
      </c>
      <c r="E17" s="250">
        <v>97.755656368000004</v>
      </c>
      <c r="F17" s="250">
        <v>98.185233578999998</v>
      </c>
      <c r="G17" s="250">
        <v>98.247729901</v>
      </c>
      <c r="H17" s="250">
        <v>98.165655211000001</v>
      </c>
      <c r="I17" s="250">
        <v>97.499675302</v>
      </c>
      <c r="J17" s="250">
        <v>97.457959236999997</v>
      </c>
      <c r="K17" s="250">
        <v>97.601172812000001</v>
      </c>
      <c r="L17" s="250">
        <v>98.297704342000003</v>
      </c>
      <c r="M17" s="250">
        <v>98.534485958000005</v>
      </c>
      <c r="N17" s="250">
        <v>98.679905976000001</v>
      </c>
      <c r="O17" s="250">
        <v>98.588340807999998</v>
      </c>
      <c r="P17" s="250">
        <v>98.660255320999994</v>
      </c>
      <c r="Q17" s="250">
        <v>98.750025926000006</v>
      </c>
      <c r="R17" s="250">
        <v>98.817276801999995</v>
      </c>
      <c r="S17" s="250">
        <v>98.973041457999997</v>
      </c>
      <c r="T17" s="250">
        <v>99.176944071999998</v>
      </c>
      <c r="U17" s="250">
        <v>99.594107639000001</v>
      </c>
      <c r="V17" s="250">
        <v>99.770443924999995</v>
      </c>
      <c r="W17" s="250">
        <v>99.871075925</v>
      </c>
      <c r="X17" s="250">
        <v>99.911732041999997</v>
      </c>
      <c r="Y17" s="250">
        <v>99.849159168</v>
      </c>
      <c r="Z17" s="250">
        <v>99.699085703999998</v>
      </c>
      <c r="AA17" s="250">
        <v>99.373124184999995</v>
      </c>
      <c r="AB17" s="250">
        <v>99.114340145</v>
      </c>
      <c r="AC17" s="250">
        <v>98.834346117999999</v>
      </c>
      <c r="AD17" s="250">
        <v>98.391760938999994</v>
      </c>
      <c r="AE17" s="250">
        <v>98.175382807999995</v>
      </c>
      <c r="AF17" s="250">
        <v>98.043830561999997</v>
      </c>
      <c r="AG17" s="250">
        <v>98.079090695999994</v>
      </c>
      <c r="AH17" s="250">
        <v>98.055700345999995</v>
      </c>
      <c r="AI17" s="250">
        <v>98.055646007999997</v>
      </c>
      <c r="AJ17" s="250">
        <v>98.269250760999995</v>
      </c>
      <c r="AK17" s="250">
        <v>98.173126139000004</v>
      </c>
      <c r="AL17" s="250">
        <v>97.957595218999998</v>
      </c>
      <c r="AM17" s="250">
        <v>99.801360774000003</v>
      </c>
      <c r="AN17" s="250">
        <v>97.712990180999995</v>
      </c>
      <c r="AO17" s="250">
        <v>93.871186211999998</v>
      </c>
      <c r="AP17" s="250">
        <v>81.867729969999999</v>
      </c>
      <c r="AQ17" s="250">
        <v>79.325223421000004</v>
      </c>
      <c r="AR17" s="250">
        <v>79.835447669999994</v>
      </c>
      <c r="AS17" s="250">
        <v>88.829189206999999</v>
      </c>
      <c r="AT17" s="250">
        <v>91.371785180000003</v>
      </c>
      <c r="AU17" s="250">
        <v>92.894022081000003</v>
      </c>
      <c r="AV17" s="250">
        <v>92.166445237000005</v>
      </c>
      <c r="AW17" s="250">
        <v>92.570054999999996</v>
      </c>
      <c r="AX17" s="250">
        <v>92.875396695000006</v>
      </c>
      <c r="AY17" s="325">
        <v>92.998990000000006</v>
      </c>
      <c r="AZ17" s="325">
        <v>93.170410000000004</v>
      </c>
      <c r="BA17" s="325">
        <v>93.306160000000006</v>
      </c>
      <c r="BB17" s="325">
        <v>93.269390000000001</v>
      </c>
      <c r="BC17" s="325">
        <v>93.436490000000006</v>
      </c>
      <c r="BD17" s="325">
        <v>93.670580000000001</v>
      </c>
      <c r="BE17" s="325">
        <v>94.019210000000001</v>
      </c>
      <c r="BF17" s="325">
        <v>94.351650000000006</v>
      </c>
      <c r="BG17" s="325">
        <v>94.715419999999995</v>
      </c>
      <c r="BH17" s="325">
        <v>95.090419999999995</v>
      </c>
      <c r="BI17" s="325">
        <v>95.531970000000001</v>
      </c>
      <c r="BJ17" s="325">
        <v>96.019959999999998</v>
      </c>
      <c r="BK17" s="325">
        <v>96.627359999999996</v>
      </c>
      <c r="BL17" s="325">
        <v>97.153490000000005</v>
      </c>
      <c r="BM17" s="325">
        <v>97.671329999999998</v>
      </c>
      <c r="BN17" s="325">
        <v>98.233779999999996</v>
      </c>
      <c r="BO17" s="325">
        <v>98.695340000000002</v>
      </c>
      <c r="BP17" s="325">
        <v>99.108900000000006</v>
      </c>
      <c r="BQ17" s="325">
        <v>99.432149999999993</v>
      </c>
      <c r="BR17" s="325">
        <v>99.781509999999997</v>
      </c>
      <c r="BS17" s="325">
        <v>100.1146</v>
      </c>
      <c r="BT17" s="325">
        <v>100.4315</v>
      </c>
      <c r="BU17" s="325">
        <v>100.73220000000001</v>
      </c>
      <c r="BV17" s="325">
        <v>101.0166</v>
      </c>
    </row>
    <row r="18" spans="1:74" ht="11.1" customHeight="1" x14ac:dyDescent="0.2">
      <c r="A18" s="148" t="s">
        <v>700</v>
      </c>
      <c r="B18" s="204" t="s">
        <v>436</v>
      </c>
      <c r="C18" s="250">
        <v>104.64460407999999</v>
      </c>
      <c r="D18" s="250">
        <v>104.90341101999999</v>
      </c>
      <c r="E18" s="250">
        <v>105.17766874</v>
      </c>
      <c r="F18" s="250">
        <v>105.69353586</v>
      </c>
      <c r="G18" s="250">
        <v>105.82907613</v>
      </c>
      <c r="H18" s="250">
        <v>105.8104482</v>
      </c>
      <c r="I18" s="250">
        <v>105.10454223000001</v>
      </c>
      <c r="J18" s="250">
        <v>105.17741024</v>
      </c>
      <c r="K18" s="250">
        <v>105.49594241</v>
      </c>
      <c r="L18" s="250">
        <v>106.54080462</v>
      </c>
      <c r="M18" s="250">
        <v>106.99016568</v>
      </c>
      <c r="N18" s="250">
        <v>107.32469147</v>
      </c>
      <c r="O18" s="250">
        <v>107.40649164</v>
      </c>
      <c r="P18" s="250">
        <v>107.61476467</v>
      </c>
      <c r="Q18" s="250">
        <v>107.81162019999999</v>
      </c>
      <c r="R18" s="250">
        <v>107.94541674</v>
      </c>
      <c r="S18" s="250">
        <v>108.15816839999999</v>
      </c>
      <c r="T18" s="250">
        <v>108.39823370000001</v>
      </c>
      <c r="U18" s="250">
        <v>108.78870886999999</v>
      </c>
      <c r="V18" s="250">
        <v>108.99107924</v>
      </c>
      <c r="W18" s="250">
        <v>109.12844105000001</v>
      </c>
      <c r="X18" s="250">
        <v>109.26648876</v>
      </c>
      <c r="Y18" s="250">
        <v>109.22456261000001</v>
      </c>
      <c r="Z18" s="250">
        <v>109.06835706</v>
      </c>
      <c r="AA18" s="250">
        <v>108.71440615</v>
      </c>
      <c r="AB18" s="250">
        <v>108.39224127</v>
      </c>
      <c r="AC18" s="250">
        <v>108.01839646000001</v>
      </c>
      <c r="AD18" s="250">
        <v>107.34323643</v>
      </c>
      <c r="AE18" s="250">
        <v>107.05325823</v>
      </c>
      <c r="AF18" s="250">
        <v>106.89882656</v>
      </c>
      <c r="AG18" s="250">
        <v>107.10823288</v>
      </c>
      <c r="AH18" s="250">
        <v>107.05367570999999</v>
      </c>
      <c r="AI18" s="250">
        <v>106.96344649</v>
      </c>
      <c r="AJ18" s="250">
        <v>106.97204680999999</v>
      </c>
      <c r="AK18" s="250">
        <v>106.70959732</v>
      </c>
      <c r="AL18" s="250">
        <v>106.31059959</v>
      </c>
      <c r="AM18" s="250">
        <v>108.16876132</v>
      </c>
      <c r="AN18" s="250">
        <v>105.70138636999999</v>
      </c>
      <c r="AO18" s="250">
        <v>101.30218241999999</v>
      </c>
      <c r="AP18" s="250">
        <v>87.614637862999999</v>
      </c>
      <c r="AQ18" s="250">
        <v>84.869159635000003</v>
      </c>
      <c r="AR18" s="250">
        <v>85.709236125000004</v>
      </c>
      <c r="AS18" s="250">
        <v>96.537434235999996</v>
      </c>
      <c r="AT18" s="250">
        <v>99.746694978999997</v>
      </c>
      <c r="AU18" s="250">
        <v>101.73958526</v>
      </c>
      <c r="AV18" s="250">
        <v>101.12366887</v>
      </c>
      <c r="AW18" s="250">
        <v>101.72814538</v>
      </c>
      <c r="AX18" s="250">
        <v>102.16057857</v>
      </c>
      <c r="AY18" s="325">
        <v>102.28879999999999</v>
      </c>
      <c r="AZ18" s="325">
        <v>102.47629999999999</v>
      </c>
      <c r="BA18" s="325">
        <v>102.5909</v>
      </c>
      <c r="BB18" s="325">
        <v>102.4919</v>
      </c>
      <c r="BC18" s="325">
        <v>102.56619999999999</v>
      </c>
      <c r="BD18" s="325">
        <v>102.6729</v>
      </c>
      <c r="BE18" s="325">
        <v>102.6931</v>
      </c>
      <c r="BF18" s="325">
        <v>102.9543</v>
      </c>
      <c r="BG18" s="325">
        <v>103.33750000000001</v>
      </c>
      <c r="BH18" s="325">
        <v>104.0177</v>
      </c>
      <c r="BI18" s="325">
        <v>104.5134</v>
      </c>
      <c r="BJ18" s="325">
        <v>104.9995</v>
      </c>
      <c r="BK18" s="325">
        <v>105.5061</v>
      </c>
      <c r="BL18" s="325">
        <v>105.9509</v>
      </c>
      <c r="BM18" s="325">
        <v>106.3638</v>
      </c>
      <c r="BN18" s="325">
        <v>106.7205</v>
      </c>
      <c r="BO18" s="325">
        <v>107.0877</v>
      </c>
      <c r="BP18" s="325">
        <v>107.44119999999999</v>
      </c>
      <c r="BQ18" s="325">
        <v>107.7728</v>
      </c>
      <c r="BR18" s="325">
        <v>108.105</v>
      </c>
      <c r="BS18" s="325">
        <v>108.42959999999999</v>
      </c>
      <c r="BT18" s="325">
        <v>108.7466</v>
      </c>
      <c r="BU18" s="325">
        <v>109.0561</v>
      </c>
      <c r="BV18" s="325">
        <v>109.358</v>
      </c>
    </row>
    <row r="19" spans="1:74" ht="11.1" customHeight="1" x14ac:dyDescent="0.2">
      <c r="A19" s="148" t="s">
        <v>701</v>
      </c>
      <c r="B19" s="204" t="s">
        <v>437</v>
      </c>
      <c r="C19" s="250">
        <v>101.39213694</v>
      </c>
      <c r="D19" s="250">
        <v>101.6428619</v>
      </c>
      <c r="E19" s="250">
        <v>101.92738172</v>
      </c>
      <c r="F19" s="250">
        <v>102.47069123</v>
      </c>
      <c r="G19" s="250">
        <v>102.65405466</v>
      </c>
      <c r="H19" s="250">
        <v>102.70246684999999</v>
      </c>
      <c r="I19" s="250">
        <v>102.18943966000001</v>
      </c>
      <c r="J19" s="250">
        <v>102.28781544</v>
      </c>
      <c r="K19" s="250">
        <v>102.57110608000001</v>
      </c>
      <c r="L19" s="250">
        <v>103.4250885</v>
      </c>
      <c r="M19" s="250">
        <v>103.78887612</v>
      </c>
      <c r="N19" s="250">
        <v>104.04824589</v>
      </c>
      <c r="O19" s="250">
        <v>104.01973</v>
      </c>
      <c r="P19" s="250">
        <v>104.20786491</v>
      </c>
      <c r="Q19" s="250">
        <v>104.42918281999999</v>
      </c>
      <c r="R19" s="250">
        <v>104.6750208</v>
      </c>
      <c r="S19" s="250">
        <v>104.9692019</v>
      </c>
      <c r="T19" s="250">
        <v>105.3030632</v>
      </c>
      <c r="U19" s="250">
        <v>105.82543873</v>
      </c>
      <c r="V19" s="250">
        <v>106.12703489</v>
      </c>
      <c r="W19" s="250">
        <v>106.35668570999999</v>
      </c>
      <c r="X19" s="250">
        <v>106.57171270000001</v>
      </c>
      <c r="Y19" s="250">
        <v>106.61448172</v>
      </c>
      <c r="Z19" s="250">
        <v>106.54231428999999</v>
      </c>
      <c r="AA19" s="250">
        <v>106.24072226</v>
      </c>
      <c r="AB19" s="250">
        <v>106.024548</v>
      </c>
      <c r="AC19" s="250">
        <v>105.77930339</v>
      </c>
      <c r="AD19" s="250">
        <v>105.32174635</v>
      </c>
      <c r="AE19" s="250">
        <v>105.15579255999999</v>
      </c>
      <c r="AF19" s="250">
        <v>105.09819996</v>
      </c>
      <c r="AG19" s="250">
        <v>105.33749225</v>
      </c>
      <c r="AH19" s="250">
        <v>105.35522924999999</v>
      </c>
      <c r="AI19" s="250">
        <v>105.33993466</v>
      </c>
      <c r="AJ19" s="250">
        <v>105.44589637</v>
      </c>
      <c r="AK19" s="250">
        <v>105.24882269</v>
      </c>
      <c r="AL19" s="250">
        <v>104.90300148999999</v>
      </c>
      <c r="AM19" s="250">
        <v>105.97974274000001</v>
      </c>
      <c r="AN19" s="250">
        <v>104.15794407</v>
      </c>
      <c r="AO19" s="250">
        <v>101.00891543</v>
      </c>
      <c r="AP19" s="250">
        <v>91.261249711999994</v>
      </c>
      <c r="AQ19" s="250">
        <v>89.411316470000003</v>
      </c>
      <c r="AR19" s="250">
        <v>90.187708592999996</v>
      </c>
      <c r="AS19" s="250">
        <v>98.323822027999995</v>
      </c>
      <c r="AT19" s="250">
        <v>100.80281792</v>
      </c>
      <c r="AU19" s="250">
        <v>102.35809222</v>
      </c>
      <c r="AV19" s="250">
        <v>101.93082711</v>
      </c>
      <c r="AW19" s="250">
        <v>102.43277159</v>
      </c>
      <c r="AX19" s="250">
        <v>102.80510784000001</v>
      </c>
      <c r="AY19" s="325">
        <v>102.9748</v>
      </c>
      <c r="AZ19" s="325">
        <v>103.1427</v>
      </c>
      <c r="BA19" s="325">
        <v>103.2358</v>
      </c>
      <c r="BB19" s="325">
        <v>103.0729</v>
      </c>
      <c r="BC19" s="325">
        <v>103.1524</v>
      </c>
      <c r="BD19" s="325">
        <v>103.29300000000001</v>
      </c>
      <c r="BE19" s="325">
        <v>103.51909999999999</v>
      </c>
      <c r="BF19" s="325">
        <v>103.7638</v>
      </c>
      <c r="BG19" s="325">
        <v>104.0515</v>
      </c>
      <c r="BH19" s="325">
        <v>104.3639</v>
      </c>
      <c r="BI19" s="325">
        <v>104.751</v>
      </c>
      <c r="BJ19" s="325">
        <v>105.19459999999999</v>
      </c>
      <c r="BK19" s="325">
        <v>105.8261</v>
      </c>
      <c r="BL19" s="325">
        <v>106.2843</v>
      </c>
      <c r="BM19" s="325">
        <v>106.7004</v>
      </c>
      <c r="BN19" s="325">
        <v>107.0311</v>
      </c>
      <c r="BO19" s="325">
        <v>107.39579999999999</v>
      </c>
      <c r="BP19" s="325">
        <v>107.75109999999999</v>
      </c>
      <c r="BQ19" s="325">
        <v>108.123</v>
      </c>
      <c r="BR19" s="325">
        <v>108.43989999999999</v>
      </c>
      <c r="BS19" s="325">
        <v>108.72799999999999</v>
      </c>
      <c r="BT19" s="325">
        <v>108.9871</v>
      </c>
      <c r="BU19" s="325">
        <v>109.21729999999999</v>
      </c>
      <c r="BV19" s="325">
        <v>109.4187</v>
      </c>
    </row>
    <row r="20" spans="1:74" ht="11.1" customHeight="1" x14ac:dyDescent="0.2">
      <c r="A20" s="148" t="s">
        <v>702</v>
      </c>
      <c r="B20" s="204" t="s">
        <v>438</v>
      </c>
      <c r="C20" s="250">
        <v>105.91422152</v>
      </c>
      <c r="D20" s="250">
        <v>106.26061756</v>
      </c>
      <c r="E20" s="250">
        <v>106.59898803999999</v>
      </c>
      <c r="F20" s="250">
        <v>107.14827056999999</v>
      </c>
      <c r="G20" s="250">
        <v>107.30638673</v>
      </c>
      <c r="H20" s="250">
        <v>107.29227410999999</v>
      </c>
      <c r="I20" s="250">
        <v>106.56102509999999</v>
      </c>
      <c r="J20" s="250">
        <v>106.61113566</v>
      </c>
      <c r="K20" s="250">
        <v>106.89769817</v>
      </c>
      <c r="L20" s="250">
        <v>107.87395862</v>
      </c>
      <c r="M20" s="250">
        <v>108.29349053999999</v>
      </c>
      <c r="N20" s="250">
        <v>108.6095399</v>
      </c>
      <c r="O20" s="250">
        <v>108.6421835</v>
      </c>
      <c r="P20" s="250">
        <v>108.88621019</v>
      </c>
      <c r="Q20" s="250">
        <v>109.16169677000001</v>
      </c>
      <c r="R20" s="250">
        <v>109.46958386</v>
      </c>
      <c r="S20" s="250">
        <v>109.8072847</v>
      </c>
      <c r="T20" s="250">
        <v>110.17573994</v>
      </c>
      <c r="U20" s="250">
        <v>110.72709935</v>
      </c>
      <c r="V20" s="250">
        <v>111.04295104000001</v>
      </c>
      <c r="W20" s="250">
        <v>111.27544478999999</v>
      </c>
      <c r="X20" s="250">
        <v>111.44579179999999</v>
      </c>
      <c r="Y20" s="250">
        <v>111.49566126000001</v>
      </c>
      <c r="Z20" s="250">
        <v>111.44626435000001</v>
      </c>
      <c r="AA20" s="250">
        <v>111.19610747</v>
      </c>
      <c r="AB20" s="250">
        <v>111.02429809</v>
      </c>
      <c r="AC20" s="250">
        <v>110.82934258</v>
      </c>
      <c r="AD20" s="250">
        <v>110.42127173</v>
      </c>
      <c r="AE20" s="250">
        <v>110.32250086000001</v>
      </c>
      <c r="AF20" s="250">
        <v>110.34306076999999</v>
      </c>
      <c r="AG20" s="250">
        <v>110.66176892</v>
      </c>
      <c r="AH20" s="250">
        <v>110.78687726</v>
      </c>
      <c r="AI20" s="250">
        <v>110.89720325</v>
      </c>
      <c r="AJ20" s="250">
        <v>111.28506596</v>
      </c>
      <c r="AK20" s="250">
        <v>111.14658799</v>
      </c>
      <c r="AL20" s="250">
        <v>110.7740884</v>
      </c>
      <c r="AM20" s="250">
        <v>111.78606474</v>
      </c>
      <c r="AN20" s="250">
        <v>109.73164873</v>
      </c>
      <c r="AO20" s="250">
        <v>106.22933791</v>
      </c>
      <c r="AP20" s="250">
        <v>95.582672712999994</v>
      </c>
      <c r="AQ20" s="250">
        <v>93.456917003000001</v>
      </c>
      <c r="AR20" s="250">
        <v>94.155611190000002</v>
      </c>
      <c r="AS20" s="250">
        <v>102.66550903</v>
      </c>
      <c r="AT20" s="250">
        <v>105.2730377</v>
      </c>
      <c r="AU20" s="250">
        <v>106.96495095</v>
      </c>
      <c r="AV20" s="250">
        <v>106.77079243999999</v>
      </c>
      <c r="AW20" s="250">
        <v>107.35931711000001</v>
      </c>
      <c r="AX20" s="250">
        <v>107.7600686</v>
      </c>
      <c r="AY20" s="325">
        <v>107.8335</v>
      </c>
      <c r="AZ20" s="325">
        <v>107.96339999999999</v>
      </c>
      <c r="BA20" s="325">
        <v>108.0102</v>
      </c>
      <c r="BB20" s="325">
        <v>107.7298</v>
      </c>
      <c r="BC20" s="325">
        <v>107.79349999999999</v>
      </c>
      <c r="BD20" s="325">
        <v>107.9572</v>
      </c>
      <c r="BE20" s="325">
        <v>108.3338</v>
      </c>
      <c r="BF20" s="325">
        <v>108.6126</v>
      </c>
      <c r="BG20" s="325">
        <v>108.90649999999999</v>
      </c>
      <c r="BH20" s="325">
        <v>109.1433</v>
      </c>
      <c r="BI20" s="325">
        <v>109.5218</v>
      </c>
      <c r="BJ20" s="325">
        <v>109.96980000000001</v>
      </c>
      <c r="BK20" s="325">
        <v>110.6186</v>
      </c>
      <c r="BL20" s="325">
        <v>111.1069</v>
      </c>
      <c r="BM20" s="325">
        <v>111.56610000000001</v>
      </c>
      <c r="BN20" s="325">
        <v>112.0099</v>
      </c>
      <c r="BO20" s="325">
        <v>112.40049999999999</v>
      </c>
      <c r="BP20" s="325">
        <v>112.7518</v>
      </c>
      <c r="BQ20" s="325">
        <v>113.0342</v>
      </c>
      <c r="BR20" s="325">
        <v>113.3287</v>
      </c>
      <c r="BS20" s="325">
        <v>113.6058</v>
      </c>
      <c r="BT20" s="325">
        <v>113.8655</v>
      </c>
      <c r="BU20" s="325">
        <v>114.1078</v>
      </c>
      <c r="BV20" s="325">
        <v>114.3327</v>
      </c>
    </row>
    <row r="21" spans="1:74" ht="11.1" customHeight="1" x14ac:dyDescent="0.2">
      <c r="A21" s="148" t="s">
        <v>703</v>
      </c>
      <c r="B21" s="204" t="s">
        <v>439</v>
      </c>
      <c r="C21" s="250">
        <v>108.00440580999999</v>
      </c>
      <c r="D21" s="250">
        <v>108.28882253</v>
      </c>
      <c r="E21" s="250">
        <v>108.56723722</v>
      </c>
      <c r="F21" s="250">
        <v>109.07130223999999</v>
      </c>
      <c r="G21" s="250">
        <v>109.16397359</v>
      </c>
      <c r="H21" s="250">
        <v>109.07690365000001</v>
      </c>
      <c r="I21" s="250">
        <v>108.27282916999999</v>
      </c>
      <c r="J21" s="250">
        <v>108.22922404000001</v>
      </c>
      <c r="K21" s="250">
        <v>108.40882501999999</v>
      </c>
      <c r="L21" s="250">
        <v>109.25386903</v>
      </c>
      <c r="M21" s="250">
        <v>109.54820454999999</v>
      </c>
      <c r="N21" s="250">
        <v>109.73406850000001</v>
      </c>
      <c r="O21" s="250">
        <v>109.63555774</v>
      </c>
      <c r="P21" s="250">
        <v>109.73640589</v>
      </c>
      <c r="Q21" s="250">
        <v>109.86070981</v>
      </c>
      <c r="R21" s="250">
        <v>109.968014</v>
      </c>
      <c r="S21" s="250">
        <v>110.1695711</v>
      </c>
      <c r="T21" s="250">
        <v>110.42492562</v>
      </c>
      <c r="U21" s="250">
        <v>110.90785599</v>
      </c>
      <c r="V21" s="250">
        <v>111.14047148</v>
      </c>
      <c r="W21" s="250">
        <v>111.29655055000001</v>
      </c>
      <c r="X21" s="250">
        <v>111.39724699</v>
      </c>
      <c r="Y21" s="250">
        <v>111.38438782999999</v>
      </c>
      <c r="Z21" s="250">
        <v>111.27912688000001</v>
      </c>
      <c r="AA21" s="250">
        <v>111.01292703</v>
      </c>
      <c r="AB21" s="250">
        <v>110.77426532</v>
      </c>
      <c r="AC21" s="250">
        <v>110.49460465</v>
      </c>
      <c r="AD21" s="250">
        <v>109.91385429</v>
      </c>
      <c r="AE21" s="250">
        <v>109.74726376</v>
      </c>
      <c r="AF21" s="250">
        <v>109.73474232</v>
      </c>
      <c r="AG21" s="250">
        <v>110.18028998</v>
      </c>
      <c r="AH21" s="250">
        <v>110.24790671</v>
      </c>
      <c r="AI21" s="250">
        <v>110.24159252</v>
      </c>
      <c r="AJ21" s="250">
        <v>110.17334018</v>
      </c>
      <c r="AK21" s="250">
        <v>110.01016958</v>
      </c>
      <c r="AL21" s="250">
        <v>109.76407349999999</v>
      </c>
      <c r="AM21" s="250">
        <v>111.972374</v>
      </c>
      <c r="AN21" s="250">
        <v>109.65743537</v>
      </c>
      <c r="AO21" s="250">
        <v>105.35657971000001</v>
      </c>
      <c r="AP21" s="250">
        <v>91.532138536000005</v>
      </c>
      <c r="AQ21" s="250">
        <v>88.912700125000001</v>
      </c>
      <c r="AR21" s="250">
        <v>89.960596015999997</v>
      </c>
      <c r="AS21" s="250">
        <v>101.24106537</v>
      </c>
      <c r="AT21" s="250">
        <v>104.69970049</v>
      </c>
      <c r="AU21" s="250">
        <v>106.90174053</v>
      </c>
      <c r="AV21" s="250">
        <v>106.43032959</v>
      </c>
      <c r="AW21" s="250">
        <v>107.18182141</v>
      </c>
      <c r="AX21" s="250">
        <v>107.7393601</v>
      </c>
      <c r="AY21" s="325">
        <v>108.0359</v>
      </c>
      <c r="AZ21" s="325">
        <v>108.25579999999999</v>
      </c>
      <c r="BA21" s="325">
        <v>108.33199999999999</v>
      </c>
      <c r="BB21" s="325">
        <v>107.9607</v>
      </c>
      <c r="BC21" s="325">
        <v>107.97750000000001</v>
      </c>
      <c r="BD21" s="325">
        <v>108.07850000000001</v>
      </c>
      <c r="BE21" s="325">
        <v>108.2855</v>
      </c>
      <c r="BF21" s="325">
        <v>108.53870000000001</v>
      </c>
      <c r="BG21" s="325">
        <v>108.85980000000001</v>
      </c>
      <c r="BH21" s="325">
        <v>109.34869999999999</v>
      </c>
      <c r="BI21" s="325">
        <v>109.7307</v>
      </c>
      <c r="BJ21" s="325">
        <v>110.1056</v>
      </c>
      <c r="BK21" s="325">
        <v>110.4862</v>
      </c>
      <c r="BL21" s="325">
        <v>110.83750000000001</v>
      </c>
      <c r="BM21" s="325">
        <v>111.1724</v>
      </c>
      <c r="BN21" s="325">
        <v>111.4747</v>
      </c>
      <c r="BO21" s="325">
        <v>111.7884</v>
      </c>
      <c r="BP21" s="325">
        <v>112.0975</v>
      </c>
      <c r="BQ21" s="325">
        <v>112.44110000000001</v>
      </c>
      <c r="BR21" s="325">
        <v>112.7116</v>
      </c>
      <c r="BS21" s="325">
        <v>112.9482</v>
      </c>
      <c r="BT21" s="325">
        <v>113.1508</v>
      </c>
      <c r="BU21" s="325">
        <v>113.3194</v>
      </c>
      <c r="BV21" s="325">
        <v>113.45399999999999</v>
      </c>
    </row>
    <row r="22" spans="1:74" ht="11.1" customHeight="1" x14ac:dyDescent="0.2">
      <c r="A22" s="148" t="s">
        <v>704</v>
      </c>
      <c r="B22" s="204" t="s">
        <v>440</v>
      </c>
      <c r="C22" s="250">
        <v>95.272656080000004</v>
      </c>
      <c r="D22" s="250">
        <v>95.555062520999996</v>
      </c>
      <c r="E22" s="250">
        <v>95.886226811</v>
      </c>
      <c r="F22" s="250">
        <v>96.511258272999996</v>
      </c>
      <c r="G22" s="250">
        <v>96.756106267000007</v>
      </c>
      <c r="H22" s="250">
        <v>96.865880116</v>
      </c>
      <c r="I22" s="250">
        <v>96.433671271999998</v>
      </c>
      <c r="J22" s="250">
        <v>96.578478243000006</v>
      </c>
      <c r="K22" s="250">
        <v>96.893392480000003</v>
      </c>
      <c r="L22" s="250">
        <v>97.723334680999997</v>
      </c>
      <c r="M22" s="250">
        <v>98.119772929000007</v>
      </c>
      <c r="N22" s="250">
        <v>98.427627920999996</v>
      </c>
      <c r="O22" s="250">
        <v>98.475117334999993</v>
      </c>
      <c r="P22" s="250">
        <v>98.734642555999997</v>
      </c>
      <c r="Q22" s="250">
        <v>99.034421262999999</v>
      </c>
      <c r="R22" s="250">
        <v>99.385664007000003</v>
      </c>
      <c r="S22" s="250">
        <v>99.757541770000003</v>
      </c>
      <c r="T22" s="250">
        <v>100.16126509999999</v>
      </c>
      <c r="U22" s="250">
        <v>100.72083812</v>
      </c>
      <c r="V22" s="250">
        <v>101.09524951</v>
      </c>
      <c r="W22" s="250">
        <v>101.4085034</v>
      </c>
      <c r="X22" s="250">
        <v>101.71485087000001</v>
      </c>
      <c r="Y22" s="250">
        <v>101.86510140999999</v>
      </c>
      <c r="Z22" s="250">
        <v>101.91350613</v>
      </c>
      <c r="AA22" s="250">
        <v>101.78624994</v>
      </c>
      <c r="AB22" s="250">
        <v>101.68632429</v>
      </c>
      <c r="AC22" s="250">
        <v>101.53991412000001</v>
      </c>
      <c r="AD22" s="250">
        <v>101.14902501</v>
      </c>
      <c r="AE22" s="250">
        <v>101.05814159000001</v>
      </c>
      <c r="AF22" s="250">
        <v>101.06926943000001</v>
      </c>
      <c r="AG22" s="250">
        <v>101.35817903</v>
      </c>
      <c r="AH22" s="250">
        <v>101.44150156000001</v>
      </c>
      <c r="AI22" s="250">
        <v>101.49500750999999</v>
      </c>
      <c r="AJ22" s="250">
        <v>101.74590619999999</v>
      </c>
      <c r="AK22" s="250">
        <v>101.56937196</v>
      </c>
      <c r="AL22" s="250">
        <v>101.19261413</v>
      </c>
      <c r="AM22" s="250">
        <v>101.86607094</v>
      </c>
      <c r="AN22" s="250">
        <v>100.15103727</v>
      </c>
      <c r="AO22" s="250">
        <v>97.297951327999996</v>
      </c>
      <c r="AP22" s="250">
        <v>88.869922822999996</v>
      </c>
      <c r="AQ22" s="250">
        <v>87.068400097999998</v>
      </c>
      <c r="AR22" s="250">
        <v>87.456492845</v>
      </c>
      <c r="AS22" s="250">
        <v>93.781922847999994</v>
      </c>
      <c r="AT22" s="250">
        <v>95.738455200999994</v>
      </c>
      <c r="AU22" s="250">
        <v>97.073811688000006</v>
      </c>
      <c r="AV22" s="250">
        <v>97.228153012999996</v>
      </c>
      <c r="AW22" s="250">
        <v>97.741037238999994</v>
      </c>
      <c r="AX22" s="250">
        <v>98.052625070000005</v>
      </c>
      <c r="AY22" s="325">
        <v>97.978290000000001</v>
      </c>
      <c r="AZ22" s="325">
        <v>98.025750000000002</v>
      </c>
      <c r="BA22" s="325">
        <v>98.010400000000004</v>
      </c>
      <c r="BB22" s="325">
        <v>97.705590000000001</v>
      </c>
      <c r="BC22" s="325">
        <v>97.734560000000002</v>
      </c>
      <c r="BD22" s="325">
        <v>97.870689999999996</v>
      </c>
      <c r="BE22" s="325">
        <v>98.199489999999997</v>
      </c>
      <c r="BF22" s="325">
        <v>98.485770000000002</v>
      </c>
      <c r="BG22" s="325">
        <v>98.815060000000003</v>
      </c>
      <c r="BH22" s="325">
        <v>99.159610000000001</v>
      </c>
      <c r="BI22" s="325">
        <v>99.595699999999994</v>
      </c>
      <c r="BJ22" s="325">
        <v>100.0956</v>
      </c>
      <c r="BK22" s="325">
        <v>100.79430000000001</v>
      </c>
      <c r="BL22" s="325">
        <v>101.3206</v>
      </c>
      <c r="BM22" s="325">
        <v>101.80929999999999</v>
      </c>
      <c r="BN22" s="325">
        <v>102.261</v>
      </c>
      <c r="BO22" s="325">
        <v>102.6746</v>
      </c>
      <c r="BP22" s="325">
        <v>103.0504</v>
      </c>
      <c r="BQ22" s="325">
        <v>103.3749</v>
      </c>
      <c r="BR22" s="325">
        <v>103.6853</v>
      </c>
      <c r="BS22" s="325">
        <v>103.9682</v>
      </c>
      <c r="BT22" s="325">
        <v>104.2235</v>
      </c>
      <c r="BU22" s="325">
        <v>104.4512</v>
      </c>
      <c r="BV22" s="325">
        <v>104.6514</v>
      </c>
    </row>
    <row r="23" spans="1:74" ht="11.1" customHeight="1" x14ac:dyDescent="0.2">
      <c r="A23" s="148" t="s">
        <v>705</v>
      </c>
      <c r="B23" s="204" t="s">
        <v>441</v>
      </c>
      <c r="C23" s="250">
        <v>106.46202499</v>
      </c>
      <c r="D23" s="250">
        <v>106.92749476</v>
      </c>
      <c r="E23" s="250">
        <v>107.40635502000001</v>
      </c>
      <c r="F23" s="250">
        <v>108.07521731999999</v>
      </c>
      <c r="G23" s="250">
        <v>108.44839983</v>
      </c>
      <c r="H23" s="250">
        <v>108.70251412</v>
      </c>
      <c r="I23" s="250">
        <v>108.43503018</v>
      </c>
      <c r="J23" s="250">
        <v>108.75290554999999</v>
      </c>
      <c r="K23" s="250">
        <v>109.25361021000001</v>
      </c>
      <c r="L23" s="250">
        <v>110.3026347</v>
      </c>
      <c r="M23" s="250">
        <v>110.89488004</v>
      </c>
      <c r="N23" s="250">
        <v>111.39583675999999</v>
      </c>
      <c r="O23" s="250">
        <v>111.66558332</v>
      </c>
      <c r="P23" s="250">
        <v>112.08890397</v>
      </c>
      <c r="Q23" s="250">
        <v>112.52587717</v>
      </c>
      <c r="R23" s="250">
        <v>112.92442826</v>
      </c>
      <c r="S23" s="250">
        <v>113.42776254</v>
      </c>
      <c r="T23" s="250">
        <v>113.98380536000001</v>
      </c>
      <c r="U23" s="250">
        <v>114.76347665</v>
      </c>
      <c r="V23" s="250">
        <v>115.29674659</v>
      </c>
      <c r="W23" s="250">
        <v>115.75453509</v>
      </c>
      <c r="X23" s="250">
        <v>116.18989320999999</v>
      </c>
      <c r="Y23" s="250">
        <v>116.45693060000001</v>
      </c>
      <c r="Z23" s="250">
        <v>116.60869829000001</v>
      </c>
      <c r="AA23" s="250">
        <v>116.60843666</v>
      </c>
      <c r="AB23" s="250">
        <v>116.55723467</v>
      </c>
      <c r="AC23" s="250">
        <v>116.41833271</v>
      </c>
      <c r="AD23" s="250">
        <v>115.86408263</v>
      </c>
      <c r="AE23" s="250">
        <v>115.79551682</v>
      </c>
      <c r="AF23" s="250">
        <v>115.88498713</v>
      </c>
      <c r="AG23" s="250">
        <v>116.51455051000001</v>
      </c>
      <c r="AH23" s="250">
        <v>116.63355038</v>
      </c>
      <c r="AI23" s="250">
        <v>116.62404366</v>
      </c>
      <c r="AJ23" s="250">
        <v>116.47854201</v>
      </c>
      <c r="AK23" s="250">
        <v>116.2176384</v>
      </c>
      <c r="AL23" s="250">
        <v>115.83384448</v>
      </c>
      <c r="AM23" s="250">
        <v>116.70258944</v>
      </c>
      <c r="AN23" s="250">
        <v>115.041443</v>
      </c>
      <c r="AO23" s="250">
        <v>112.22583435999999</v>
      </c>
      <c r="AP23" s="250">
        <v>103.27723487999999</v>
      </c>
      <c r="AQ23" s="250">
        <v>101.88659831</v>
      </c>
      <c r="AR23" s="250">
        <v>103.075396</v>
      </c>
      <c r="AS23" s="250">
        <v>111.67773172</v>
      </c>
      <c r="AT23" s="250">
        <v>114.39982012</v>
      </c>
      <c r="AU23" s="250">
        <v>116.07576498</v>
      </c>
      <c r="AV23" s="250">
        <v>115.48031215</v>
      </c>
      <c r="AW23" s="250">
        <v>115.98291048999999</v>
      </c>
      <c r="AX23" s="250">
        <v>116.35830586</v>
      </c>
      <c r="AY23" s="325">
        <v>116.56100000000001</v>
      </c>
      <c r="AZ23" s="325">
        <v>116.7161</v>
      </c>
      <c r="BA23" s="325">
        <v>116.77809999999999</v>
      </c>
      <c r="BB23" s="325">
        <v>116.5397</v>
      </c>
      <c r="BC23" s="325">
        <v>116.5711</v>
      </c>
      <c r="BD23" s="325">
        <v>116.6648</v>
      </c>
      <c r="BE23" s="325">
        <v>116.8262</v>
      </c>
      <c r="BF23" s="325">
        <v>117.0407</v>
      </c>
      <c r="BG23" s="325">
        <v>117.3137</v>
      </c>
      <c r="BH23" s="325">
        <v>117.6422</v>
      </c>
      <c r="BI23" s="325">
        <v>118.0342</v>
      </c>
      <c r="BJ23" s="325">
        <v>118.4866</v>
      </c>
      <c r="BK23" s="325">
        <v>119.134</v>
      </c>
      <c r="BL23" s="325">
        <v>119.6067</v>
      </c>
      <c r="BM23" s="325">
        <v>120.03919999999999</v>
      </c>
      <c r="BN23" s="325">
        <v>120.39879999999999</v>
      </c>
      <c r="BO23" s="325">
        <v>120.7754</v>
      </c>
      <c r="BP23" s="325">
        <v>121.13639999999999</v>
      </c>
      <c r="BQ23" s="325">
        <v>121.48520000000001</v>
      </c>
      <c r="BR23" s="325">
        <v>121.8122</v>
      </c>
      <c r="BS23" s="325">
        <v>122.12090000000001</v>
      </c>
      <c r="BT23" s="325">
        <v>122.41119999999999</v>
      </c>
      <c r="BU23" s="325">
        <v>122.6832</v>
      </c>
      <c r="BV23" s="325">
        <v>122.937</v>
      </c>
    </row>
    <row r="24" spans="1:74" ht="11.1" customHeight="1" x14ac:dyDescent="0.2">
      <c r="A24" s="148" t="s">
        <v>706</v>
      </c>
      <c r="B24" s="204" t="s">
        <v>442</v>
      </c>
      <c r="C24" s="250">
        <v>102.76250675999999</v>
      </c>
      <c r="D24" s="250">
        <v>102.93155235</v>
      </c>
      <c r="E24" s="250">
        <v>103.11348493</v>
      </c>
      <c r="F24" s="250">
        <v>103.51088391</v>
      </c>
      <c r="G24" s="250">
        <v>103.56665593</v>
      </c>
      <c r="H24" s="250">
        <v>103.4833804</v>
      </c>
      <c r="I24" s="250">
        <v>102.78342034000001</v>
      </c>
      <c r="J24" s="250">
        <v>102.78027743</v>
      </c>
      <c r="K24" s="250">
        <v>102.99631469000001</v>
      </c>
      <c r="L24" s="250">
        <v>103.86497815</v>
      </c>
      <c r="M24" s="250">
        <v>104.19429124</v>
      </c>
      <c r="N24" s="250">
        <v>104.41769999</v>
      </c>
      <c r="O24" s="250">
        <v>104.39554615999999</v>
      </c>
      <c r="P24" s="250">
        <v>104.51188988</v>
      </c>
      <c r="Q24" s="250">
        <v>104.62707292</v>
      </c>
      <c r="R24" s="250">
        <v>104.66993855</v>
      </c>
      <c r="S24" s="250">
        <v>104.83616779</v>
      </c>
      <c r="T24" s="250">
        <v>105.05460391</v>
      </c>
      <c r="U24" s="250">
        <v>105.48923958</v>
      </c>
      <c r="V24" s="250">
        <v>105.68909495</v>
      </c>
      <c r="W24" s="250">
        <v>105.81816268999999</v>
      </c>
      <c r="X24" s="250">
        <v>105.91242215</v>
      </c>
      <c r="Y24" s="250">
        <v>105.87293013</v>
      </c>
      <c r="Z24" s="250">
        <v>105.73566597999999</v>
      </c>
      <c r="AA24" s="250">
        <v>105.40046104</v>
      </c>
      <c r="AB24" s="250">
        <v>105.1427791</v>
      </c>
      <c r="AC24" s="250">
        <v>104.86245150000001</v>
      </c>
      <c r="AD24" s="250">
        <v>104.40773917</v>
      </c>
      <c r="AE24" s="250">
        <v>104.19592457</v>
      </c>
      <c r="AF24" s="250">
        <v>104.07526862</v>
      </c>
      <c r="AG24" s="250">
        <v>104.13105066</v>
      </c>
      <c r="AH24" s="250">
        <v>104.12875252000001</v>
      </c>
      <c r="AI24" s="250">
        <v>104.15365353</v>
      </c>
      <c r="AJ24" s="250">
        <v>104.55239485</v>
      </c>
      <c r="AK24" s="250">
        <v>104.3717133</v>
      </c>
      <c r="AL24" s="250">
        <v>103.95825004</v>
      </c>
      <c r="AM24" s="250">
        <v>105.02436044</v>
      </c>
      <c r="AN24" s="250">
        <v>102.86106722</v>
      </c>
      <c r="AO24" s="250">
        <v>99.180725757000005</v>
      </c>
      <c r="AP24" s="250">
        <v>88.342876392999997</v>
      </c>
      <c r="AQ24" s="250">
        <v>85.858783183</v>
      </c>
      <c r="AR24" s="250">
        <v>86.087986471999997</v>
      </c>
      <c r="AS24" s="250">
        <v>93.722115970000004</v>
      </c>
      <c r="AT24" s="250">
        <v>95.859189971999996</v>
      </c>
      <c r="AU24" s="250">
        <v>97.190838189000004</v>
      </c>
      <c r="AV24" s="250">
        <v>96.806075202000002</v>
      </c>
      <c r="AW24" s="250">
        <v>97.210110912000005</v>
      </c>
      <c r="AX24" s="250">
        <v>97.491959902999994</v>
      </c>
      <c r="AY24" s="325">
        <v>97.567310000000006</v>
      </c>
      <c r="AZ24" s="325">
        <v>97.668019999999999</v>
      </c>
      <c r="BA24" s="325">
        <v>97.709770000000006</v>
      </c>
      <c r="BB24" s="325">
        <v>97.477289999999996</v>
      </c>
      <c r="BC24" s="325">
        <v>97.56259</v>
      </c>
      <c r="BD24" s="325">
        <v>97.750380000000007</v>
      </c>
      <c r="BE24" s="325">
        <v>98.164869999999993</v>
      </c>
      <c r="BF24" s="325">
        <v>98.464529999999996</v>
      </c>
      <c r="BG24" s="325">
        <v>98.77355</v>
      </c>
      <c r="BH24" s="325">
        <v>98.977990000000005</v>
      </c>
      <c r="BI24" s="325">
        <v>99.391180000000006</v>
      </c>
      <c r="BJ24" s="325">
        <v>99.899169999999998</v>
      </c>
      <c r="BK24" s="325">
        <v>100.6623</v>
      </c>
      <c r="BL24" s="325">
        <v>101.2397</v>
      </c>
      <c r="BM24" s="325">
        <v>101.7916</v>
      </c>
      <c r="BN24" s="325">
        <v>102.35209999999999</v>
      </c>
      <c r="BO24" s="325">
        <v>102.8279</v>
      </c>
      <c r="BP24" s="325">
        <v>103.25279999999999</v>
      </c>
      <c r="BQ24" s="325">
        <v>103.56319999999999</v>
      </c>
      <c r="BR24" s="325">
        <v>103.9342</v>
      </c>
      <c r="BS24" s="325">
        <v>104.30200000000001</v>
      </c>
      <c r="BT24" s="325">
        <v>104.66670000000001</v>
      </c>
      <c r="BU24" s="325">
        <v>105.0282</v>
      </c>
      <c r="BV24" s="325">
        <v>105.3867</v>
      </c>
    </row>
    <row r="25" spans="1:74" ht="11.1" customHeight="1" x14ac:dyDescent="0.2">
      <c r="A25" s="148"/>
      <c r="B25" s="165" t="s">
        <v>1124</v>
      </c>
      <c r="C25" s="238"/>
      <c r="D25" s="238"/>
      <c r="E25" s="238"/>
      <c r="F25" s="238"/>
      <c r="G25" s="238"/>
      <c r="H25" s="238"/>
      <c r="I25" s="238"/>
      <c r="J25" s="238"/>
      <c r="K25" s="238"/>
      <c r="L25" s="238"/>
      <c r="M25" s="238"/>
      <c r="N25" s="238"/>
      <c r="O25" s="238"/>
      <c r="P25" s="238"/>
      <c r="Q25" s="238"/>
      <c r="R25" s="238"/>
      <c r="S25" s="238"/>
      <c r="T25" s="238"/>
      <c r="U25" s="238"/>
      <c r="V25" s="238"/>
      <c r="W25" s="238"/>
      <c r="X25" s="238"/>
      <c r="Y25" s="238"/>
      <c r="Z25" s="238"/>
      <c r="AA25" s="238"/>
      <c r="AB25" s="238"/>
      <c r="AC25" s="238"/>
      <c r="AD25" s="238"/>
      <c r="AE25" s="238"/>
      <c r="AF25" s="238"/>
      <c r="AG25" s="238"/>
      <c r="AH25" s="238"/>
      <c r="AI25" s="238"/>
      <c r="AJ25" s="238"/>
      <c r="AK25" s="238"/>
      <c r="AL25" s="238"/>
      <c r="AM25" s="238"/>
      <c r="AN25" s="238"/>
      <c r="AO25" s="238"/>
      <c r="AP25" s="238"/>
      <c r="AQ25" s="238"/>
      <c r="AR25" s="238"/>
      <c r="AS25" s="238"/>
      <c r="AT25" s="238"/>
      <c r="AU25" s="238"/>
      <c r="AV25" s="238"/>
      <c r="AW25" s="238"/>
      <c r="AX25" s="238"/>
      <c r="AY25" s="326"/>
      <c r="AZ25" s="326"/>
      <c r="BA25" s="326"/>
      <c r="BB25" s="326"/>
      <c r="BC25" s="326"/>
      <c r="BD25" s="326"/>
      <c r="BE25" s="326"/>
      <c r="BF25" s="326"/>
      <c r="BG25" s="326"/>
      <c r="BH25" s="326"/>
      <c r="BI25" s="326"/>
      <c r="BJ25" s="326"/>
      <c r="BK25" s="326"/>
      <c r="BL25" s="326"/>
      <c r="BM25" s="326"/>
      <c r="BN25" s="326"/>
      <c r="BO25" s="326"/>
      <c r="BP25" s="326"/>
      <c r="BQ25" s="326"/>
      <c r="BR25" s="326"/>
      <c r="BS25" s="326"/>
      <c r="BT25" s="326"/>
      <c r="BU25" s="326"/>
      <c r="BV25" s="326"/>
    </row>
    <row r="26" spans="1:74" ht="11.1" customHeight="1" x14ac:dyDescent="0.2">
      <c r="A26" s="148" t="s">
        <v>707</v>
      </c>
      <c r="B26" s="204" t="s">
        <v>435</v>
      </c>
      <c r="C26" s="232">
        <v>832.88563906000002</v>
      </c>
      <c r="D26" s="232">
        <v>835.21342841000001</v>
      </c>
      <c r="E26" s="232">
        <v>837.88999307999995</v>
      </c>
      <c r="F26" s="232">
        <v>841.45116580000001</v>
      </c>
      <c r="G26" s="232">
        <v>844.42340657</v>
      </c>
      <c r="H26" s="232">
        <v>847.34254811999995</v>
      </c>
      <c r="I26" s="232">
        <v>850.98254098999996</v>
      </c>
      <c r="J26" s="232">
        <v>853.21502119000002</v>
      </c>
      <c r="K26" s="232">
        <v>854.81393926999999</v>
      </c>
      <c r="L26" s="232">
        <v>854.20009302999995</v>
      </c>
      <c r="M26" s="232">
        <v>855.71628850000002</v>
      </c>
      <c r="N26" s="232">
        <v>857.78332349000004</v>
      </c>
      <c r="O26" s="232">
        <v>861.98720500000002</v>
      </c>
      <c r="P26" s="232">
        <v>863.96641378000004</v>
      </c>
      <c r="Q26" s="232">
        <v>865.30695685000001</v>
      </c>
      <c r="R26" s="232">
        <v>864.44529222999995</v>
      </c>
      <c r="S26" s="232">
        <v>865.68116031</v>
      </c>
      <c r="T26" s="232">
        <v>867.45101912999996</v>
      </c>
      <c r="U26" s="232">
        <v>871.40306550000003</v>
      </c>
      <c r="V26" s="232">
        <v>873.00475819999997</v>
      </c>
      <c r="W26" s="232">
        <v>873.90429402999996</v>
      </c>
      <c r="X26" s="232">
        <v>870.92003079000006</v>
      </c>
      <c r="Y26" s="232">
        <v>872.80148454000005</v>
      </c>
      <c r="Z26" s="232">
        <v>876.36701307999999</v>
      </c>
      <c r="AA26" s="232">
        <v>886.82352867999998</v>
      </c>
      <c r="AB26" s="232">
        <v>889.85202259000005</v>
      </c>
      <c r="AC26" s="232">
        <v>890.65940707000004</v>
      </c>
      <c r="AD26" s="232">
        <v>885.92402718000005</v>
      </c>
      <c r="AE26" s="232">
        <v>884.78043404000005</v>
      </c>
      <c r="AF26" s="232">
        <v>883.90697267999997</v>
      </c>
      <c r="AG26" s="232">
        <v>883.07878813000002</v>
      </c>
      <c r="AH26" s="232">
        <v>882.91423158999999</v>
      </c>
      <c r="AI26" s="232">
        <v>883.18844808999995</v>
      </c>
      <c r="AJ26" s="232">
        <v>883.79521953000005</v>
      </c>
      <c r="AK26" s="232">
        <v>885.02664565999999</v>
      </c>
      <c r="AL26" s="232">
        <v>886.77650838</v>
      </c>
      <c r="AM26" s="232">
        <v>875.54573000000005</v>
      </c>
      <c r="AN26" s="232">
        <v>888.45677420000004</v>
      </c>
      <c r="AO26" s="232">
        <v>912.01056329000005</v>
      </c>
      <c r="AP26" s="232">
        <v>983.46412211999996</v>
      </c>
      <c r="AQ26" s="232">
        <v>1000.3606323</v>
      </c>
      <c r="AR26" s="232">
        <v>999.95711878999998</v>
      </c>
      <c r="AS26" s="232">
        <v>955.49024321000002</v>
      </c>
      <c r="AT26" s="232">
        <v>940.55918585999996</v>
      </c>
      <c r="AU26" s="232">
        <v>928.40060845999994</v>
      </c>
      <c r="AV26" s="232">
        <v>917.69121566000001</v>
      </c>
      <c r="AW26" s="232">
        <v>912.07006966999995</v>
      </c>
      <c r="AX26" s="232">
        <v>910.21387515000004</v>
      </c>
      <c r="AY26" s="313">
        <v>919.57619999999997</v>
      </c>
      <c r="AZ26" s="313">
        <v>919.65970000000004</v>
      </c>
      <c r="BA26" s="313">
        <v>917.91809999999998</v>
      </c>
      <c r="BB26" s="313">
        <v>910.61749999999995</v>
      </c>
      <c r="BC26" s="313">
        <v>908.02560000000005</v>
      </c>
      <c r="BD26" s="313">
        <v>906.40880000000004</v>
      </c>
      <c r="BE26" s="313">
        <v>906.34450000000004</v>
      </c>
      <c r="BF26" s="313">
        <v>906.24450000000002</v>
      </c>
      <c r="BG26" s="313">
        <v>906.68629999999996</v>
      </c>
      <c r="BH26" s="313">
        <v>907.928</v>
      </c>
      <c r="BI26" s="313">
        <v>909.26020000000005</v>
      </c>
      <c r="BJ26" s="313">
        <v>910.94079999999997</v>
      </c>
      <c r="BK26" s="313">
        <v>913.70299999999997</v>
      </c>
      <c r="BL26" s="313">
        <v>915.53049999999996</v>
      </c>
      <c r="BM26" s="313">
        <v>917.15650000000005</v>
      </c>
      <c r="BN26" s="313">
        <v>918.32039999999995</v>
      </c>
      <c r="BO26" s="313">
        <v>919.73889999999994</v>
      </c>
      <c r="BP26" s="313">
        <v>921.15150000000006</v>
      </c>
      <c r="BQ26" s="313">
        <v>922.56089999999995</v>
      </c>
      <c r="BR26" s="313">
        <v>923.95939999999996</v>
      </c>
      <c r="BS26" s="313">
        <v>925.34990000000005</v>
      </c>
      <c r="BT26" s="313">
        <v>926.73220000000003</v>
      </c>
      <c r="BU26" s="313">
        <v>928.10640000000001</v>
      </c>
      <c r="BV26" s="313">
        <v>929.47260000000006</v>
      </c>
    </row>
    <row r="27" spans="1:74" ht="11.1" customHeight="1" x14ac:dyDescent="0.2">
      <c r="A27" s="148" t="s">
        <v>708</v>
      </c>
      <c r="B27" s="204" t="s">
        <v>468</v>
      </c>
      <c r="C27" s="232">
        <v>2152.0601726999998</v>
      </c>
      <c r="D27" s="232">
        <v>2160.7892901999999</v>
      </c>
      <c r="E27" s="232">
        <v>2168.8995995</v>
      </c>
      <c r="F27" s="232">
        <v>2175.8327306000001</v>
      </c>
      <c r="G27" s="232">
        <v>2183.1242008999998</v>
      </c>
      <c r="H27" s="232">
        <v>2190.2156404000002</v>
      </c>
      <c r="I27" s="232">
        <v>2196.4638731</v>
      </c>
      <c r="J27" s="232">
        <v>2203.6376329999998</v>
      </c>
      <c r="K27" s="232">
        <v>2211.0937441000001</v>
      </c>
      <c r="L27" s="232">
        <v>2223.5643854</v>
      </c>
      <c r="M27" s="232">
        <v>2228.0360645000001</v>
      </c>
      <c r="N27" s="232">
        <v>2229.2409604999998</v>
      </c>
      <c r="O27" s="232">
        <v>2220.7795925</v>
      </c>
      <c r="P27" s="232">
        <v>2220.2505329000001</v>
      </c>
      <c r="Q27" s="232">
        <v>2221.2543009000001</v>
      </c>
      <c r="R27" s="232">
        <v>2224.1995995000002</v>
      </c>
      <c r="S27" s="232">
        <v>2227.9624954999999</v>
      </c>
      <c r="T27" s="232">
        <v>2232.9516918999998</v>
      </c>
      <c r="U27" s="232">
        <v>2243.2605506</v>
      </c>
      <c r="V27" s="232">
        <v>2247.6323263999998</v>
      </c>
      <c r="W27" s="232">
        <v>2250.1603811999998</v>
      </c>
      <c r="X27" s="232">
        <v>2244.1146023000001</v>
      </c>
      <c r="Y27" s="232">
        <v>2248.0027995999999</v>
      </c>
      <c r="Z27" s="232">
        <v>2255.0948604</v>
      </c>
      <c r="AA27" s="232">
        <v>2273.5768822</v>
      </c>
      <c r="AB27" s="232">
        <v>2280.9370967999998</v>
      </c>
      <c r="AC27" s="232">
        <v>2285.3616016000001</v>
      </c>
      <c r="AD27" s="232">
        <v>2283.3562397000001</v>
      </c>
      <c r="AE27" s="232">
        <v>2284.529943</v>
      </c>
      <c r="AF27" s="232">
        <v>2285.3885544999998</v>
      </c>
      <c r="AG27" s="232">
        <v>2284.5966994999999</v>
      </c>
      <c r="AH27" s="232">
        <v>2285.8266582000001</v>
      </c>
      <c r="AI27" s="232">
        <v>2287.7430558000001</v>
      </c>
      <c r="AJ27" s="232">
        <v>2290.2807523000001</v>
      </c>
      <c r="AK27" s="232">
        <v>2293.6188833000001</v>
      </c>
      <c r="AL27" s="232">
        <v>2297.6923084999999</v>
      </c>
      <c r="AM27" s="232">
        <v>2275.0038798</v>
      </c>
      <c r="AN27" s="232">
        <v>2301.1707547000001</v>
      </c>
      <c r="AO27" s="232">
        <v>2348.6957851000002</v>
      </c>
      <c r="AP27" s="232">
        <v>2493.0386798999998</v>
      </c>
      <c r="AQ27" s="232">
        <v>2526.6852395000001</v>
      </c>
      <c r="AR27" s="232">
        <v>2525.0951728</v>
      </c>
      <c r="AS27" s="232">
        <v>2433.565736</v>
      </c>
      <c r="AT27" s="232">
        <v>2402.5294748000001</v>
      </c>
      <c r="AU27" s="232">
        <v>2377.2836452000001</v>
      </c>
      <c r="AV27" s="232">
        <v>2354.2262039000002</v>
      </c>
      <c r="AW27" s="232">
        <v>2343.2627701000001</v>
      </c>
      <c r="AX27" s="232">
        <v>2340.7913004000002</v>
      </c>
      <c r="AY27" s="313">
        <v>2364.797</v>
      </c>
      <c r="AZ27" s="313">
        <v>2365.8209999999999</v>
      </c>
      <c r="BA27" s="313">
        <v>2361.8470000000002</v>
      </c>
      <c r="BB27" s="313">
        <v>2343.145</v>
      </c>
      <c r="BC27" s="313">
        <v>2336.4760000000001</v>
      </c>
      <c r="BD27" s="313">
        <v>2332.1080000000002</v>
      </c>
      <c r="BE27" s="313">
        <v>2330.886</v>
      </c>
      <c r="BF27" s="313">
        <v>2330.4870000000001</v>
      </c>
      <c r="BG27" s="313">
        <v>2331.7559999999999</v>
      </c>
      <c r="BH27" s="313">
        <v>2335.5030000000002</v>
      </c>
      <c r="BI27" s="313">
        <v>2339.4989999999998</v>
      </c>
      <c r="BJ27" s="313">
        <v>2344.5529999999999</v>
      </c>
      <c r="BK27" s="313">
        <v>2352.84</v>
      </c>
      <c r="BL27" s="313">
        <v>2358.3820000000001</v>
      </c>
      <c r="BM27" s="313">
        <v>2363.3530000000001</v>
      </c>
      <c r="BN27" s="313">
        <v>2367.02</v>
      </c>
      <c r="BO27" s="313">
        <v>2371.3969999999999</v>
      </c>
      <c r="BP27" s="313">
        <v>2375.752</v>
      </c>
      <c r="BQ27" s="313">
        <v>2380.3710000000001</v>
      </c>
      <c r="BR27" s="313">
        <v>2384.4679999999998</v>
      </c>
      <c r="BS27" s="313">
        <v>2388.3290000000002</v>
      </c>
      <c r="BT27" s="313">
        <v>2391.9540000000002</v>
      </c>
      <c r="BU27" s="313">
        <v>2395.3420000000001</v>
      </c>
      <c r="BV27" s="313">
        <v>2398.4940000000001</v>
      </c>
    </row>
    <row r="28" spans="1:74" ht="11.1" customHeight="1" x14ac:dyDescent="0.2">
      <c r="A28" s="148" t="s">
        <v>709</v>
      </c>
      <c r="B28" s="204" t="s">
        <v>436</v>
      </c>
      <c r="C28" s="232">
        <v>2297.4986902999999</v>
      </c>
      <c r="D28" s="232">
        <v>2301.2615817000001</v>
      </c>
      <c r="E28" s="232">
        <v>2305.7176208999999</v>
      </c>
      <c r="F28" s="232">
        <v>2311.4912296000002</v>
      </c>
      <c r="G28" s="232">
        <v>2316.8652483999999</v>
      </c>
      <c r="H28" s="232">
        <v>2322.4640988000001</v>
      </c>
      <c r="I28" s="232">
        <v>2329.0586189000001</v>
      </c>
      <c r="J28" s="232">
        <v>2334.5290040999998</v>
      </c>
      <c r="K28" s="232">
        <v>2339.6460923999998</v>
      </c>
      <c r="L28" s="232">
        <v>2342.0176089000001</v>
      </c>
      <c r="M28" s="232">
        <v>2348.2223095999998</v>
      </c>
      <c r="N28" s="232">
        <v>2355.8679195999998</v>
      </c>
      <c r="O28" s="232">
        <v>2369.6160147000001</v>
      </c>
      <c r="P28" s="232">
        <v>2376.6472613999999</v>
      </c>
      <c r="Q28" s="232">
        <v>2381.6232356999999</v>
      </c>
      <c r="R28" s="232">
        <v>2380.3284447000001</v>
      </c>
      <c r="S28" s="232">
        <v>2384.3554933999999</v>
      </c>
      <c r="T28" s="232">
        <v>2389.4888890000002</v>
      </c>
      <c r="U28" s="232">
        <v>2398.3373657000002</v>
      </c>
      <c r="V28" s="232">
        <v>2403.7269044999998</v>
      </c>
      <c r="W28" s="232">
        <v>2408.2662395000002</v>
      </c>
      <c r="X28" s="232">
        <v>2409.8632803</v>
      </c>
      <c r="Y28" s="232">
        <v>2414.2712759000001</v>
      </c>
      <c r="Z28" s="232">
        <v>2419.3981356999998</v>
      </c>
      <c r="AA28" s="232">
        <v>2429.7599229000002</v>
      </c>
      <c r="AB28" s="232">
        <v>2432.9374637000001</v>
      </c>
      <c r="AC28" s="232">
        <v>2433.4468212000002</v>
      </c>
      <c r="AD28" s="232">
        <v>2425.7345982000002</v>
      </c>
      <c r="AE28" s="232">
        <v>2425.0726371999999</v>
      </c>
      <c r="AF28" s="232">
        <v>2425.907541</v>
      </c>
      <c r="AG28" s="232">
        <v>2430.0633456999999</v>
      </c>
      <c r="AH28" s="232">
        <v>2432.523952</v>
      </c>
      <c r="AI28" s="232">
        <v>2435.1133958999999</v>
      </c>
      <c r="AJ28" s="232">
        <v>2437.9255791999999</v>
      </c>
      <c r="AK28" s="232">
        <v>2440.7022723</v>
      </c>
      <c r="AL28" s="232">
        <v>2443.5373770000001</v>
      </c>
      <c r="AM28" s="232">
        <v>2411.9938567999998</v>
      </c>
      <c r="AN28" s="232">
        <v>2440.7735616</v>
      </c>
      <c r="AO28" s="232">
        <v>2495.4394551</v>
      </c>
      <c r="AP28" s="232">
        <v>2662.5995551000001</v>
      </c>
      <c r="AQ28" s="232">
        <v>2704.0818126999998</v>
      </c>
      <c r="AR28" s="232">
        <v>2706.4942458</v>
      </c>
      <c r="AS28" s="232">
        <v>2611.3788049999998</v>
      </c>
      <c r="AT28" s="232">
        <v>2579.4951258999999</v>
      </c>
      <c r="AU28" s="232">
        <v>2552.3851590999998</v>
      </c>
      <c r="AV28" s="232">
        <v>2523.1875258999999</v>
      </c>
      <c r="AW28" s="232">
        <v>2510.7710179999999</v>
      </c>
      <c r="AX28" s="232">
        <v>2508.2742564</v>
      </c>
      <c r="AY28" s="313">
        <v>2537.0390000000002</v>
      </c>
      <c r="AZ28" s="313">
        <v>2538.3760000000002</v>
      </c>
      <c r="BA28" s="313">
        <v>2533.625</v>
      </c>
      <c r="BB28" s="313">
        <v>2511.518</v>
      </c>
      <c r="BC28" s="313">
        <v>2503.0450000000001</v>
      </c>
      <c r="BD28" s="313">
        <v>2496.9360000000001</v>
      </c>
      <c r="BE28" s="313">
        <v>2493.6350000000002</v>
      </c>
      <c r="BF28" s="313">
        <v>2491.9229999999998</v>
      </c>
      <c r="BG28" s="313">
        <v>2492.2429999999999</v>
      </c>
      <c r="BH28" s="313">
        <v>2496.3690000000001</v>
      </c>
      <c r="BI28" s="313">
        <v>2499.4250000000002</v>
      </c>
      <c r="BJ28" s="313">
        <v>2503.1840000000002</v>
      </c>
      <c r="BK28" s="313">
        <v>2509.1640000000002</v>
      </c>
      <c r="BL28" s="313">
        <v>2513.1909999999998</v>
      </c>
      <c r="BM28" s="313">
        <v>2516.7840000000001</v>
      </c>
      <c r="BN28" s="313">
        <v>2519.1990000000001</v>
      </c>
      <c r="BO28" s="313">
        <v>2522.4789999999998</v>
      </c>
      <c r="BP28" s="313">
        <v>2525.8789999999999</v>
      </c>
      <c r="BQ28" s="313">
        <v>2529.585</v>
      </c>
      <c r="BR28" s="313">
        <v>2533.0920000000001</v>
      </c>
      <c r="BS28" s="313">
        <v>2536.5830000000001</v>
      </c>
      <c r="BT28" s="313">
        <v>2540.058</v>
      </c>
      <c r="BU28" s="313">
        <v>2543.5169999999998</v>
      </c>
      <c r="BV28" s="313">
        <v>2546.96</v>
      </c>
    </row>
    <row r="29" spans="1:74" ht="11.1" customHeight="1" x14ac:dyDescent="0.2">
      <c r="A29" s="148" t="s">
        <v>710</v>
      </c>
      <c r="B29" s="204" t="s">
        <v>437</v>
      </c>
      <c r="C29" s="232">
        <v>1076.763637</v>
      </c>
      <c r="D29" s="232">
        <v>1078.6742703</v>
      </c>
      <c r="E29" s="232">
        <v>1080.4772237</v>
      </c>
      <c r="F29" s="232">
        <v>1082.5154072</v>
      </c>
      <c r="G29" s="232">
        <v>1083.8458181000001</v>
      </c>
      <c r="H29" s="232">
        <v>1084.8113662999999</v>
      </c>
      <c r="I29" s="232">
        <v>1083.6359325999999</v>
      </c>
      <c r="J29" s="232">
        <v>1085.2038454000001</v>
      </c>
      <c r="K29" s="232">
        <v>1087.7389851999999</v>
      </c>
      <c r="L29" s="232">
        <v>1092.3245233</v>
      </c>
      <c r="M29" s="232">
        <v>1095.9817387000001</v>
      </c>
      <c r="N29" s="232">
        <v>1099.7938028000001</v>
      </c>
      <c r="O29" s="232">
        <v>1104.0711321000001</v>
      </c>
      <c r="P29" s="232">
        <v>1107.9600809000001</v>
      </c>
      <c r="Q29" s="232">
        <v>1111.7710657</v>
      </c>
      <c r="R29" s="232">
        <v>1116.1510229</v>
      </c>
      <c r="S29" s="232">
        <v>1119.3208777</v>
      </c>
      <c r="T29" s="232">
        <v>1121.9275662</v>
      </c>
      <c r="U29" s="232">
        <v>1122.0189762</v>
      </c>
      <c r="V29" s="232">
        <v>1124.9634166000001</v>
      </c>
      <c r="W29" s="232">
        <v>1128.8087751</v>
      </c>
      <c r="X29" s="232">
        <v>1136.0916118</v>
      </c>
      <c r="Y29" s="232">
        <v>1139.8363863</v>
      </c>
      <c r="Z29" s="232">
        <v>1142.5796588999999</v>
      </c>
      <c r="AA29" s="232">
        <v>1144.6325092</v>
      </c>
      <c r="AB29" s="232">
        <v>1145.1394680999999</v>
      </c>
      <c r="AC29" s="232">
        <v>1144.4116153</v>
      </c>
      <c r="AD29" s="232">
        <v>1138.2727183</v>
      </c>
      <c r="AE29" s="232">
        <v>1138.2074164999999</v>
      </c>
      <c r="AF29" s="232">
        <v>1140.0394773</v>
      </c>
      <c r="AG29" s="232">
        <v>1147.6400867</v>
      </c>
      <c r="AH29" s="232">
        <v>1150.3634836000001</v>
      </c>
      <c r="AI29" s="232">
        <v>1152.0808537</v>
      </c>
      <c r="AJ29" s="232">
        <v>1150.6627155000001</v>
      </c>
      <c r="AK29" s="232">
        <v>1151.9651435999999</v>
      </c>
      <c r="AL29" s="232">
        <v>1153.8586562999999</v>
      </c>
      <c r="AM29" s="232">
        <v>1143.9640992</v>
      </c>
      <c r="AN29" s="232">
        <v>1156.3241470999999</v>
      </c>
      <c r="AO29" s="232">
        <v>1178.5596455</v>
      </c>
      <c r="AP29" s="232">
        <v>1243.8437322</v>
      </c>
      <c r="AQ29" s="232">
        <v>1260.9502783999999</v>
      </c>
      <c r="AR29" s="232">
        <v>1263.0524217</v>
      </c>
      <c r="AS29" s="232">
        <v>1227.5859952000001</v>
      </c>
      <c r="AT29" s="232">
        <v>1216.6024583000001</v>
      </c>
      <c r="AU29" s="232">
        <v>1207.5376438000001</v>
      </c>
      <c r="AV29" s="232">
        <v>1199.8560596</v>
      </c>
      <c r="AW29" s="232">
        <v>1195.0303093</v>
      </c>
      <c r="AX29" s="232">
        <v>1192.5249008000001</v>
      </c>
      <c r="AY29" s="313">
        <v>1197.769</v>
      </c>
      <c r="AZ29" s="313">
        <v>1195.8320000000001</v>
      </c>
      <c r="BA29" s="313">
        <v>1192.144</v>
      </c>
      <c r="BB29" s="313">
        <v>1182.5530000000001</v>
      </c>
      <c r="BC29" s="313">
        <v>1178.4760000000001</v>
      </c>
      <c r="BD29" s="313">
        <v>1175.761</v>
      </c>
      <c r="BE29" s="313">
        <v>1175.2950000000001</v>
      </c>
      <c r="BF29" s="313">
        <v>1174.6410000000001</v>
      </c>
      <c r="BG29" s="313">
        <v>1174.683</v>
      </c>
      <c r="BH29" s="313">
        <v>1175.7149999999999</v>
      </c>
      <c r="BI29" s="313">
        <v>1176.934</v>
      </c>
      <c r="BJ29" s="313">
        <v>1178.6310000000001</v>
      </c>
      <c r="BK29" s="313">
        <v>1181.7370000000001</v>
      </c>
      <c r="BL29" s="313">
        <v>1183.694</v>
      </c>
      <c r="BM29" s="313">
        <v>1185.431</v>
      </c>
      <c r="BN29" s="313">
        <v>1186.424</v>
      </c>
      <c r="BO29" s="313">
        <v>1188.116</v>
      </c>
      <c r="BP29" s="313">
        <v>1189.9829999999999</v>
      </c>
      <c r="BQ29" s="313">
        <v>1192.3050000000001</v>
      </c>
      <c r="BR29" s="313">
        <v>1194.31</v>
      </c>
      <c r="BS29" s="313">
        <v>1196.277</v>
      </c>
      <c r="BT29" s="313">
        <v>1198.2090000000001</v>
      </c>
      <c r="BU29" s="313">
        <v>1200.104</v>
      </c>
      <c r="BV29" s="313">
        <v>1201.962</v>
      </c>
    </row>
    <row r="30" spans="1:74" ht="11.1" customHeight="1" x14ac:dyDescent="0.2">
      <c r="A30" s="148" t="s">
        <v>711</v>
      </c>
      <c r="B30" s="204" t="s">
        <v>438</v>
      </c>
      <c r="C30" s="232">
        <v>2999.2811326999999</v>
      </c>
      <c r="D30" s="232">
        <v>3009.8511324000001</v>
      </c>
      <c r="E30" s="232">
        <v>3020.2059737</v>
      </c>
      <c r="F30" s="232">
        <v>3031.0449825999999</v>
      </c>
      <c r="G30" s="232">
        <v>3040.4450121</v>
      </c>
      <c r="H30" s="232">
        <v>3049.1053883999998</v>
      </c>
      <c r="I30" s="232">
        <v>3055.5766244000001</v>
      </c>
      <c r="J30" s="232">
        <v>3063.8448096000002</v>
      </c>
      <c r="K30" s="232">
        <v>3072.4604570000001</v>
      </c>
      <c r="L30" s="232">
        <v>3082.2744051999998</v>
      </c>
      <c r="M30" s="232">
        <v>3090.9468477</v>
      </c>
      <c r="N30" s="232">
        <v>3099.3286232</v>
      </c>
      <c r="O30" s="232">
        <v>3108.172689</v>
      </c>
      <c r="P30" s="232">
        <v>3115.4084127000001</v>
      </c>
      <c r="Q30" s="232">
        <v>3121.7887516000001</v>
      </c>
      <c r="R30" s="232">
        <v>3124.0582835999999</v>
      </c>
      <c r="S30" s="232">
        <v>3131.1694194000002</v>
      </c>
      <c r="T30" s="232">
        <v>3139.8667368000001</v>
      </c>
      <c r="U30" s="232">
        <v>3155.0112951000001</v>
      </c>
      <c r="V30" s="232">
        <v>3163.2351816</v>
      </c>
      <c r="W30" s="232">
        <v>3169.3994554999999</v>
      </c>
      <c r="X30" s="232">
        <v>3167.0695372</v>
      </c>
      <c r="Y30" s="232">
        <v>3173.9405203000001</v>
      </c>
      <c r="Z30" s="232">
        <v>3183.5778254000002</v>
      </c>
      <c r="AA30" s="232">
        <v>3205.0195457999998</v>
      </c>
      <c r="AB30" s="232">
        <v>3213.4109248999998</v>
      </c>
      <c r="AC30" s="232">
        <v>3217.7900558000001</v>
      </c>
      <c r="AD30" s="232">
        <v>3211.9340774000002</v>
      </c>
      <c r="AE30" s="232">
        <v>3212.9558584000001</v>
      </c>
      <c r="AF30" s="232">
        <v>3214.6325373999998</v>
      </c>
      <c r="AG30" s="232">
        <v>3216.4441517999999</v>
      </c>
      <c r="AH30" s="232">
        <v>3219.8205988</v>
      </c>
      <c r="AI30" s="232">
        <v>3224.2419156999999</v>
      </c>
      <c r="AJ30" s="232">
        <v>3228.6768244999998</v>
      </c>
      <c r="AK30" s="232">
        <v>3235.9613396999998</v>
      </c>
      <c r="AL30" s="232">
        <v>3245.0641833999998</v>
      </c>
      <c r="AM30" s="232">
        <v>3231.015414</v>
      </c>
      <c r="AN30" s="232">
        <v>3262.4823704999999</v>
      </c>
      <c r="AO30" s="232">
        <v>3314.4951113000002</v>
      </c>
      <c r="AP30" s="232">
        <v>3456.6536468999998</v>
      </c>
      <c r="AQ30" s="232">
        <v>3497.5579487999998</v>
      </c>
      <c r="AR30" s="232">
        <v>3506.8080273</v>
      </c>
      <c r="AS30" s="232">
        <v>3442.7886675</v>
      </c>
      <c r="AT30" s="232">
        <v>3419.9417103999999</v>
      </c>
      <c r="AU30" s="232">
        <v>3396.6519410000001</v>
      </c>
      <c r="AV30" s="232">
        <v>3355.5068344000001</v>
      </c>
      <c r="AW30" s="232">
        <v>3344.3908344000001</v>
      </c>
      <c r="AX30" s="232">
        <v>3345.8914159999999</v>
      </c>
      <c r="AY30" s="313">
        <v>3389.3029999999999</v>
      </c>
      <c r="AZ30" s="313">
        <v>3394.0659999999998</v>
      </c>
      <c r="BA30" s="313">
        <v>3389.4749999999999</v>
      </c>
      <c r="BB30" s="313">
        <v>3358.7190000000001</v>
      </c>
      <c r="BC30" s="313">
        <v>3348.0279999999998</v>
      </c>
      <c r="BD30" s="313">
        <v>3340.5920000000001</v>
      </c>
      <c r="BE30" s="313">
        <v>3337.252</v>
      </c>
      <c r="BF30" s="313">
        <v>3335.6950000000002</v>
      </c>
      <c r="BG30" s="313">
        <v>3336.7620000000002</v>
      </c>
      <c r="BH30" s="313">
        <v>3342.3110000000001</v>
      </c>
      <c r="BI30" s="313">
        <v>3347.2330000000002</v>
      </c>
      <c r="BJ30" s="313">
        <v>3353.3850000000002</v>
      </c>
      <c r="BK30" s="313">
        <v>3363.5450000000001</v>
      </c>
      <c r="BL30" s="313">
        <v>3370.0749999999998</v>
      </c>
      <c r="BM30" s="313">
        <v>3375.752</v>
      </c>
      <c r="BN30" s="313">
        <v>3378.83</v>
      </c>
      <c r="BO30" s="313">
        <v>3384.1129999999998</v>
      </c>
      <c r="BP30" s="313">
        <v>3389.8530000000001</v>
      </c>
      <c r="BQ30" s="313">
        <v>3396.5709999999999</v>
      </c>
      <c r="BR30" s="313">
        <v>3402.8359999999998</v>
      </c>
      <c r="BS30" s="313">
        <v>3409.1680000000001</v>
      </c>
      <c r="BT30" s="313">
        <v>3415.567</v>
      </c>
      <c r="BU30" s="313">
        <v>3422.0329999999999</v>
      </c>
      <c r="BV30" s="313">
        <v>3428.5659999999998</v>
      </c>
    </row>
    <row r="31" spans="1:74" ht="11.1" customHeight="1" x14ac:dyDescent="0.2">
      <c r="A31" s="148" t="s">
        <v>712</v>
      </c>
      <c r="B31" s="204" t="s">
        <v>439</v>
      </c>
      <c r="C31" s="232">
        <v>850.78746056</v>
      </c>
      <c r="D31" s="232">
        <v>852.64368997999998</v>
      </c>
      <c r="E31" s="232">
        <v>854.21211165</v>
      </c>
      <c r="F31" s="232">
        <v>855.20112806999998</v>
      </c>
      <c r="G31" s="232">
        <v>856.41263236999998</v>
      </c>
      <c r="H31" s="232">
        <v>857.55502705000004</v>
      </c>
      <c r="I31" s="232">
        <v>858.21498902999997</v>
      </c>
      <c r="J31" s="232">
        <v>859.52915676999999</v>
      </c>
      <c r="K31" s="232">
        <v>861.08420719000003</v>
      </c>
      <c r="L31" s="232">
        <v>863.50348549</v>
      </c>
      <c r="M31" s="232">
        <v>865.07279241000003</v>
      </c>
      <c r="N31" s="232">
        <v>866.41547312</v>
      </c>
      <c r="O31" s="232">
        <v>867.15854678000005</v>
      </c>
      <c r="P31" s="232">
        <v>868.32771075000005</v>
      </c>
      <c r="Q31" s="232">
        <v>869.54998418000002</v>
      </c>
      <c r="R31" s="232">
        <v>870.66917142</v>
      </c>
      <c r="S31" s="232">
        <v>872.11481047999996</v>
      </c>
      <c r="T31" s="232">
        <v>873.73070572999995</v>
      </c>
      <c r="U31" s="232">
        <v>875.87786732999996</v>
      </c>
      <c r="V31" s="232">
        <v>877.56351731999996</v>
      </c>
      <c r="W31" s="232">
        <v>879.14866586000005</v>
      </c>
      <c r="X31" s="232">
        <v>879.89389915000004</v>
      </c>
      <c r="Y31" s="232">
        <v>881.83260514999995</v>
      </c>
      <c r="Z31" s="232">
        <v>884.22537007999995</v>
      </c>
      <c r="AA31" s="232">
        <v>888.95649344000003</v>
      </c>
      <c r="AB31" s="232">
        <v>890.84415153999998</v>
      </c>
      <c r="AC31" s="232">
        <v>891.77264391000006</v>
      </c>
      <c r="AD31" s="232">
        <v>890.01530172000002</v>
      </c>
      <c r="AE31" s="232">
        <v>890.32046423999998</v>
      </c>
      <c r="AF31" s="232">
        <v>890.96146264000004</v>
      </c>
      <c r="AG31" s="232">
        <v>892.40177251</v>
      </c>
      <c r="AH31" s="232">
        <v>893.36683598000002</v>
      </c>
      <c r="AI31" s="232">
        <v>894.32012864000001</v>
      </c>
      <c r="AJ31" s="232">
        <v>894.43830181999999</v>
      </c>
      <c r="AK31" s="232">
        <v>895.98556436000001</v>
      </c>
      <c r="AL31" s="232">
        <v>898.13856758999998</v>
      </c>
      <c r="AM31" s="232">
        <v>893.07325129000003</v>
      </c>
      <c r="AN31" s="232">
        <v>902.30578106999997</v>
      </c>
      <c r="AO31" s="232">
        <v>918.01209671000004</v>
      </c>
      <c r="AP31" s="232">
        <v>962.25675005000005</v>
      </c>
      <c r="AQ31" s="232">
        <v>974.36222352000004</v>
      </c>
      <c r="AR31" s="232">
        <v>976.39306896999994</v>
      </c>
      <c r="AS31" s="232">
        <v>954.59765010000001</v>
      </c>
      <c r="AT31" s="232">
        <v>946.79296672999999</v>
      </c>
      <c r="AU31" s="232">
        <v>939.22738256000002</v>
      </c>
      <c r="AV31" s="232">
        <v>927.12921110000002</v>
      </c>
      <c r="AW31" s="232">
        <v>923.62059022000005</v>
      </c>
      <c r="AX31" s="232">
        <v>923.92983341000001</v>
      </c>
      <c r="AY31" s="313">
        <v>936.87440000000004</v>
      </c>
      <c r="AZ31" s="313">
        <v>938.20630000000006</v>
      </c>
      <c r="BA31" s="313">
        <v>936.74289999999996</v>
      </c>
      <c r="BB31" s="313">
        <v>927.43560000000002</v>
      </c>
      <c r="BC31" s="313">
        <v>924.16840000000002</v>
      </c>
      <c r="BD31" s="313">
        <v>921.89239999999995</v>
      </c>
      <c r="BE31" s="313">
        <v>921.04679999999996</v>
      </c>
      <c r="BF31" s="313">
        <v>920.42399999999998</v>
      </c>
      <c r="BG31" s="313">
        <v>920.46310000000005</v>
      </c>
      <c r="BH31" s="313">
        <v>921.5634</v>
      </c>
      <c r="BI31" s="313">
        <v>922.6268</v>
      </c>
      <c r="BJ31" s="313">
        <v>924.05259999999998</v>
      </c>
      <c r="BK31" s="313">
        <v>926.68970000000002</v>
      </c>
      <c r="BL31" s="313">
        <v>928.20360000000005</v>
      </c>
      <c r="BM31" s="313">
        <v>929.44330000000002</v>
      </c>
      <c r="BN31" s="313">
        <v>929.85059999999999</v>
      </c>
      <c r="BO31" s="313">
        <v>930.96050000000002</v>
      </c>
      <c r="BP31" s="313">
        <v>932.21469999999999</v>
      </c>
      <c r="BQ31" s="313">
        <v>933.75409999999999</v>
      </c>
      <c r="BR31" s="313">
        <v>935.19150000000002</v>
      </c>
      <c r="BS31" s="313">
        <v>936.66759999999999</v>
      </c>
      <c r="BT31" s="313">
        <v>938.18240000000003</v>
      </c>
      <c r="BU31" s="313">
        <v>939.73609999999996</v>
      </c>
      <c r="BV31" s="313">
        <v>941.32839999999999</v>
      </c>
    </row>
    <row r="32" spans="1:74" ht="11.1" customHeight="1" x14ac:dyDescent="0.2">
      <c r="A32" s="148" t="s">
        <v>713</v>
      </c>
      <c r="B32" s="204" t="s">
        <v>440</v>
      </c>
      <c r="C32" s="232">
        <v>1835.4445900000001</v>
      </c>
      <c r="D32" s="232">
        <v>1844.0082361</v>
      </c>
      <c r="E32" s="232">
        <v>1852.2689138999999</v>
      </c>
      <c r="F32" s="232">
        <v>1860.4635545000001</v>
      </c>
      <c r="G32" s="232">
        <v>1867.9405971000001</v>
      </c>
      <c r="H32" s="232">
        <v>1874.9369730000001</v>
      </c>
      <c r="I32" s="232">
        <v>1880.6921639</v>
      </c>
      <c r="J32" s="232">
        <v>1887.2975948000001</v>
      </c>
      <c r="K32" s="232">
        <v>1893.9927476</v>
      </c>
      <c r="L32" s="232">
        <v>1900.2376412000001</v>
      </c>
      <c r="M32" s="232">
        <v>1907.5172233999999</v>
      </c>
      <c r="N32" s="232">
        <v>1915.2915131</v>
      </c>
      <c r="O32" s="232">
        <v>1925.3502503</v>
      </c>
      <c r="P32" s="232">
        <v>1932.7716502999999</v>
      </c>
      <c r="Q32" s="232">
        <v>1939.3454528</v>
      </c>
      <c r="R32" s="232">
        <v>1943.7732080000001</v>
      </c>
      <c r="S32" s="232">
        <v>1949.6256533999999</v>
      </c>
      <c r="T32" s="232">
        <v>1955.6043388999999</v>
      </c>
      <c r="U32" s="232">
        <v>1962.2676153</v>
      </c>
      <c r="V32" s="232">
        <v>1968.0800181</v>
      </c>
      <c r="W32" s="232">
        <v>1973.5998979999999</v>
      </c>
      <c r="X32" s="232">
        <v>1977.4145183999999</v>
      </c>
      <c r="Y32" s="232">
        <v>1983.4089048999999</v>
      </c>
      <c r="Z32" s="232">
        <v>1990.1703210000001</v>
      </c>
      <c r="AA32" s="232">
        <v>2002.2400602</v>
      </c>
      <c r="AB32" s="232">
        <v>2007.1295653</v>
      </c>
      <c r="AC32" s="232">
        <v>2009.3801298000001</v>
      </c>
      <c r="AD32" s="232">
        <v>2003.9796802000001</v>
      </c>
      <c r="AE32" s="232">
        <v>2004.7114187</v>
      </c>
      <c r="AF32" s="232">
        <v>2006.5632719</v>
      </c>
      <c r="AG32" s="232">
        <v>2011.1805819000001</v>
      </c>
      <c r="AH32" s="232">
        <v>2014.0386576999999</v>
      </c>
      <c r="AI32" s="232">
        <v>2016.7828414999999</v>
      </c>
      <c r="AJ32" s="232">
        <v>2019.6932194000001</v>
      </c>
      <c r="AK32" s="232">
        <v>2021.9995546</v>
      </c>
      <c r="AL32" s="232">
        <v>2023.9819333999999</v>
      </c>
      <c r="AM32" s="232">
        <v>2000.1556803000001</v>
      </c>
      <c r="AN32" s="232">
        <v>2020.6036524000001</v>
      </c>
      <c r="AO32" s="232">
        <v>2059.8411744</v>
      </c>
      <c r="AP32" s="232">
        <v>2179.2143747999999</v>
      </c>
      <c r="AQ32" s="232">
        <v>2210.0214001999998</v>
      </c>
      <c r="AR32" s="232">
        <v>2213.6083788999999</v>
      </c>
      <c r="AS32" s="232">
        <v>2150.6529294000002</v>
      </c>
      <c r="AT32" s="232">
        <v>2129.2916012999999</v>
      </c>
      <c r="AU32" s="232">
        <v>2110.2020127000001</v>
      </c>
      <c r="AV32" s="232">
        <v>2086.0720164999998</v>
      </c>
      <c r="AW32" s="232">
        <v>2077.0100177999998</v>
      </c>
      <c r="AX32" s="232">
        <v>2075.7038693999998</v>
      </c>
      <c r="AY32" s="313">
        <v>2099.8530000000001</v>
      </c>
      <c r="AZ32" s="313">
        <v>2100.7840000000001</v>
      </c>
      <c r="BA32" s="313">
        <v>2096.1970000000001</v>
      </c>
      <c r="BB32" s="313">
        <v>2075.0839999999998</v>
      </c>
      <c r="BC32" s="313">
        <v>2067.7150000000001</v>
      </c>
      <c r="BD32" s="313">
        <v>2063.0819999999999</v>
      </c>
      <c r="BE32" s="313">
        <v>2062.875</v>
      </c>
      <c r="BF32" s="313">
        <v>2062.4499999999998</v>
      </c>
      <c r="BG32" s="313">
        <v>2063.4949999999999</v>
      </c>
      <c r="BH32" s="313">
        <v>2066.3020000000001</v>
      </c>
      <c r="BI32" s="313">
        <v>2070.0709999999999</v>
      </c>
      <c r="BJ32" s="313">
        <v>2075.0929999999998</v>
      </c>
      <c r="BK32" s="313">
        <v>2084.0410000000002</v>
      </c>
      <c r="BL32" s="313">
        <v>2089.5650000000001</v>
      </c>
      <c r="BM32" s="313">
        <v>2094.337</v>
      </c>
      <c r="BN32" s="313">
        <v>2096.9899999999998</v>
      </c>
      <c r="BO32" s="313">
        <v>2101.2829999999999</v>
      </c>
      <c r="BP32" s="313">
        <v>2105.8510000000001</v>
      </c>
      <c r="BQ32" s="313">
        <v>2111.0219999999999</v>
      </c>
      <c r="BR32" s="313">
        <v>2115.8890000000001</v>
      </c>
      <c r="BS32" s="313">
        <v>2120.7800000000002</v>
      </c>
      <c r="BT32" s="313">
        <v>2125.6979999999999</v>
      </c>
      <c r="BU32" s="313">
        <v>2130.64</v>
      </c>
      <c r="BV32" s="313">
        <v>2135.6089999999999</v>
      </c>
    </row>
    <row r="33" spans="1:74" s="160" customFormat="1" ht="11.1" customHeight="1" x14ac:dyDescent="0.2">
      <c r="A33" s="148" t="s">
        <v>714</v>
      </c>
      <c r="B33" s="204" t="s">
        <v>441</v>
      </c>
      <c r="C33" s="232">
        <v>1077.4111601</v>
      </c>
      <c r="D33" s="232">
        <v>1081.7638841999999</v>
      </c>
      <c r="E33" s="232">
        <v>1086.0383291000001</v>
      </c>
      <c r="F33" s="232">
        <v>1090.0155017</v>
      </c>
      <c r="G33" s="232">
        <v>1094.2976332000001</v>
      </c>
      <c r="H33" s="232">
        <v>1098.6657305000001</v>
      </c>
      <c r="I33" s="232">
        <v>1103.7807749999999</v>
      </c>
      <c r="J33" s="232">
        <v>1107.8250677999999</v>
      </c>
      <c r="K33" s="232">
        <v>1111.4595904</v>
      </c>
      <c r="L33" s="232">
        <v>1112.8026382</v>
      </c>
      <c r="M33" s="232">
        <v>1117.0288988</v>
      </c>
      <c r="N33" s="232">
        <v>1122.2566675999999</v>
      </c>
      <c r="O33" s="232">
        <v>1131.314963</v>
      </c>
      <c r="P33" s="232">
        <v>1136.4239845</v>
      </c>
      <c r="Q33" s="232">
        <v>1140.4127504</v>
      </c>
      <c r="R33" s="232">
        <v>1141.2020101999999</v>
      </c>
      <c r="S33" s="232">
        <v>1144.5097029999999</v>
      </c>
      <c r="T33" s="232">
        <v>1148.2565781999999</v>
      </c>
      <c r="U33" s="232">
        <v>1153.4873031</v>
      </c>
      <c r="V33" s="232">
        <v>1157.3290426000001</v>
      </c>
      <c r="W33" s="232">
        <v>1160.826464</v>
      </c>
      <c r="X33" s="232">
        <v>1162.5492918</v>
      </c>
      <c r="Y33" s="232">
        <v>1166.4307838</v>
      </c>
      <c r="Z33" s="232">
        <v>1171.0406644</v>
      </c>
      <c r="AA33" s="232">
        <v>1179.5080926000001</v>
      </c>
      <c r="AB33" s="232">
        <v>1183.2278813</v>
      </c>
      <c r="AC33" s="232">
        <v>1185.3291895</v>
      </c>
      <c r="AD33" s="232">
        <v>1182.6369308999999</v>
      </c>
      <c r="AE33" s="232">
        <v>1183.8825927</v>
      </c>
      <c r="AF33" s="232">
        <v>1185.8910887</v>
      </c>
      <c r="AG33" s="232">
        <v>1189.9176078999999</v>
      </c>
      <c r="AH33" s="232">
        <v>1192.5103804</v>
      </c>
      <c r="AI33" s="232">
        <v>1194.9245952000001</v>
      </c>
      <c r="AJ33" s="232">
        <v>1196.1784190000001</v>
      </c>
      <c r="AK33" s="232">
        <v>1198.9718937</v>
      </c>
      <c r="AL33" s="232">
        <v>1202.3231859</v>
      </c>
      <c r="AM33" s="232">
        <v>1193.1745195999999</v>
      </c>
      <c r="AN33" s="232">
        <v>1207.4347786999999</v>
      </c>
      <c r="AO33" s="232">
        <v>1232.0461872999999</v>
      </c>
      <c r="AP33" s="232">
        <v>1302.6285851</v>
      </c>
      <c r="AQ33" s="232">
        <v>1321.2274129</v>
      </c>
      <c r="AR33" s="232">
        <v>1323.4625106000001</v>
      </c>
      <c r="AS33" s="232">
        <v>1285.3926208</v>
      </c>
      <c r="AT33" s="232">
        <v>1272.8562010000001</v>
      </c>
      <c r="AU33" s="232">
        <v>1261.911994</v>
      </c>
      <c r="AV33" s="232">
        <v>1249.1249823999999</v>
      </c>
      <c r="AW33" s="232">
        <v>1243.9414638999999</v>
      </c>
      <c r="AX33" s="232">
        <v>1242.9264212</v>
      </c>
      <c r="AY33" s="313">
        <v>1255.4690000000001</v>
      </c>
      <c r="AZ33" s="313">
        <v>1255.749</v>
      </c>
      <c r="BA33" s="313">
        <v>1253.155</v>
      </c>
      <c r="BB33" s="313">
        <v>1241.9829999999999</v>
      </c>
      <c r="BC33" s="313">
        <v>1237.92</v>
      </c>
      <c r="BD33" s="313">
        <v>1235.2619999999999</v>
      </c>
      <c r="BE33" s="313">
        <v>1234.8140000000001</v>
      </c>
      <c r="BF33" s="313">
        <v>1234.3620000000001</v>
      </c>
      <c r="BG33" s="313">
        <v>1234.712</v>
      </c>
      <c r="BH33" s="313">
        <v>1236.3119999999999</v>
      </c>
      <c r="BI33" s="313">
        <v>1237.9280000000001</v>
      </c>
      <c r="BJ33" s="313">
        <v>1240.01</v>
      </c>
      <c r="BK33" s="313">
        <v>1243.453</v>
      </c>
      <c r="BL33" s="313">
        <v>1245.7909999999999</v>
      </c>
      <c r="BM33" s="313">
        <v>1247.921</v>
      </c>
      <c r="BN33" s="313">
        <v>1249.5070000000001</v>
      </c>
      <c r="BO33" s="313">
        <v>1251.473</v>
      </c>
      <c r="BP33" s="313">
        <v>1253.4829999999999</v>
      </c>
      <c r="BQ33" s="313">
        <v>1255.3689999999999</v>
      </c>
      <c r="BR33" s="313">
        <v>1257.5930000000001</v>
      </c>
      <c r="BS33" s="313">
        <v>1259.9880000000001</v>
      </c>
      <c r="BT33" s="313">
        <v>1262.5530000000001</v>
      </c>
      <c r="BU33" s="313">
        <v>1265.288</v>
      </c>
      <c r="BV33" s="313">
        <v>1268.193</v>
      </c>
    </row>
    <row r="34" spans="1:74" s="160" customFormat="1" ht="11.1" customHeight="1" x14ac:dyDescent="0.2">
      <c r="A34" s="148" t="s">
        <v>715</v>
      </c>
      <c r="B34" s="204" t="s">
        <v>442</v>
      </c>
      <c r="C34" s="232">
        <v>2590.2334000999999</v>
      </c>
      <c r="D34" s="232">
        <v>2597.1119669</v>
      </c>
      <c r="E34" s="232">
        <v>2604.9674678000001</v>
      </c>
      <c r="F34" s="232">
        <v>2615.6180749</v>
      </c>
      <c r="G34" s="232">
        <v>2624.0638147999998</v>
      </c>
      <c r="H34" s="232">
        <v>2632.1228596000001</v>
      </c>
      <c r="I34" s="232">
        <v>2638.9425342</v>
      </c>
      <c r="J34" s="232">
        <v>2646.8676952999999</v>
      </c>
      <c r="K34" s="232">
        <v>2655.0456678</v>
      </c>
      <c r="L34" s="232">
        <v>2665.1365019</v>
      </c>
      <c r="M34" s="232">
        <v>2672.5750594000001</v>
      </c>
      <c r="N34" s="232">
        <v>2679.0213905000001</v>
      </c>
      <c r="O34" s="232">
        <v>2682.5184681999999</v>
      </c>
      <c r="P34" s="232">
        <v>2688.4481169000001</v>
      </c>
      <c r="Q34" s="232">
        <v>2694.8533093999999</v>
      </c>
      <c r="R34" s="232">
        <v>2701.3862303999999</v>
      </c>
      <c r="S34" s="232">
        <v>2709.0033721</v>
      </c>
      <c r="T34" s="232">
        <v>2717.3569192999998</v>
      </c>
      <c r="U34" s="232">
        <v>2729.4281707</v>
      </c>
      <c r="V34" s="232">
        <v>2737.0185544999999</v>
      </c>
      <c r="W34" s="232">
        <v>2743.1093694000001</v>
      </c>
      <c r="X34" s="232">
        <v>2742.1197576</v>
      </c>
      <c r="Y34" s="232">
        <v>2749.3970785000001</v>
      </c>
      <c r="Z34" s="232">
        <v>2759.3604743000001</v>
      </c>
      <c r="AA34" s="232">
        <v>2779.7369370000001</v>
      </c>
      <c r="AB34" s="232">
        <v>2789.2772381999998</v>
      </c>
      <c r="AC34" s="232">
        <v>2795.7083699</v>
      </c>
      <c r="AD34" s="232">
        <v>2796.0127324999999</v>
      </c>
      <c r="AE34" s="232">
        <v>2798.4887254999999</v>
      </c>
      <c r="AF34" s="232">
        <v>2800.1187490000002</v>
      </c>
      <c r="AG34" s="232">
        <v>2795.8160604</v>
      </c>
      <c r="AH34" s="232">
        <v>2799.5692021999998</v>
      </c>
      <c r="AI34" s="232">
        <v>2806.2914317</v>
      </c>
      <c r="AJ34" s="232">
        <v>2820.9724855999998</v>
      </c>
      <c r="AK34" s="232">
        <v>2829.8905880000002</v>
      </c>
      <c r="AL34" s="232">
        <v>2838.0354754999998</v>
      </c>
      <c r="AM34" s="232">
        <v>2814.6744408</v>
      </c>
      <c r="AN34" s="232">
        <v>2844.3224291000001</v>
      </c>
      <c r="AO34" s="232">
        <v>2896.2467330999998</v>
      </c>
      <c r="AP34" s="232">
        <v>3052.1244502999998</v>
      </c>
      <c r="AQ34" s="232">
        <v>3087.3435623</v>
      </c>
      <c r="AR34" s="232">
        <v>3083.5811665000001</v>
      </c>
      <c r="AS34" s="232">
        <v>2975.6743004</v>
      </c>
      <c r="AT34" s="232">
        <v>2942.8211114999999</v>
      </c>
      <c r="AU34" s="232">
        <v>2919.8586369999998</v>
      </c>
      <c r="AV34" s="232">
        <v>2910.6871184000001</v>
      </c>
      <c r="AW34" s="232">
        <v>2904.5808919000001</v>
      </c>
      <c r="AX34" s="232">
        <v>2905.4401988</v>
      </c>
      <c r="AY34" s="313">
        <v>2930.2959999999998</v>
      </c>
      <c r="AZ34" s="313">
        <v>2932.3130000000001</v>
      </c>
      <c r="BA34" s="313">
        <v>2928.5230000000001</v>
      </c>
      <c r="BB34" s="313">
        <v>2907.105</v>
      </c>
      <c r="BC34" s="313">
        <v>2900.5650000000001</v>
      </c>
      <c r="BD34" s="313">
        <v>2897.085</v>
      </c>
      <c r="BE34" s="313">
        <v>2898.5659999999998</v>
      </c>
      <c r="BF34" s="313">
        <v>2899.7739999999999</v>
      </c>
      <c r="BG34" s="313">
        <v>2902.6129999999998</v>
      </c>
      <c r="BH34" s="313">
        <v>2908.1289999999999</v>
      </c>
      <c r="BI34" s="313">
        <v>2913.4450000000002</v>
      </c>
      <c r="BJ34" s="313">
        <v>2919.607</v>
      </c>
      <c r="BK34" s="313">
        <v>2928.4140000000002</v>
      </c>
      <c r="BL34" s="313">
        <v>2934.9189999999999</v>
      </c>
      <c r="BM34" s="313">
        <v>2940.9209999999998</v>
      </c>
      <c r="BN34" s="313">
        <v>2945.904</v>
      </c>
      <c r="BO34" s="313">
        <v>2951.2860000000001</v>
      </c>
      <c r="BP34" s="313">
        <v>2956.5509999999999</v>
      </c>
      <c r="BQ34" s="313">
        <v>2961.5459999999998</v>
      </c>
      <c r="BR34" s="313">
        <v>2966.694</v>
      </c>
      <c r="BS34" s="313">
        <v>2971.8389999999999</v>
      </c>
      <c r="BT34" s="313">
        <v>2976.9839999999999</v>
      </c>
      <c r="BU34" s="313">
        <v>2982.1260000000002</v>
      </c>
      <c r="BV34" s="313">
        <v>2987.268</v>
      </c>
    </row>
    <row r="35" spans="1:74" s="160" customFormat="1" ht="11.1" customHeight="1" x14ac:dyDescent="0.2">
      <c r="A35" s="148"/>
      <c r="B35" s="165" t="s">
        <v>36</v>
      </c>
      <c r="C35" s="239"/>
      <c r="D35" s="239"/>
      <c r="E35" s="239"/>
      <c r="F35" s="239"/>
      <c r="G35" s="239"/>
      <c r="H35" s="239"/>
      <c r="I35" s="239"/>
      <c r="J35" s="239"/>
      <c r="K35" s="239"/>
      <c r="L35" s="239"/>
      <c r="M35" s="239"/>
      <c r="N35" s="239"/>
      <c r="O35" s="239"/>
      <c r="P35" s="239"/>
      <c r="Q35" s="239"/>
      <c r="R35" s="239"/>
      <c r="S35" s="239"/>
      <c r="T35" s="239"/>
      <c r="U35" s="239"/>
      <c r="V35" s="239"/>
      <c r="W35" s="239"/>
      <c r="X35" s="239"/>
      <c r="Y35" s="239"/>
      <c r="Z35" s="239"/>
      <c r="AA35" s="239"/>
      <c r="AB35" s="239"/>
      <c r="AC35" s="239"/>
      <c r="AD35" s="239"/>
      <c r="AE35" s="239"/>
      <c r="AF35" s="239"/>
      <c r="AG35" s="239"/>
      <c r="AH35" s="239"/>
      <c r="AI35" s="239"/>
      <c r="AJ35" s="239"/>
      <c r="AK35" s="239"/>
      <c r="AL35" s="239"/>
      <c r="AM35" s="239"/>
      <c r="AN35" s="239"/>
      <c r="AO35" s="239"/>
      <c r="AP35" s="239"/>
      <c r="AQ35" s="239"/>
      <c r="AR35" s="239"/>
      <c r="AS35" s="239"/>
      <c r="AT35" s="239"/>
      <c r="AU35" s="239"/>
      <c r="AV35" s="239"/>
      <c r="AW35" s="239"/>
      <c r="AX35" s="239"/>
      <c r="AY35" s="327"/>
      <c r="AZ35" s="327"/>
      <c r="BA35" s="327"/>
      <c r="BB35" s="327"/>
      <c r="BC35" s="327"/>
      <c r="BD35" s="327"/>
      <c r="BE35" s="327"/>
      <c r="BF35" s="327"/>
      <c r="BG35" s="327"/>
      <c r="BH35" s="327"/>
      <c r="BI35" s="327"/>
      <c r="BJ35" s="327"/>
      <c r="BK35" s="327"/>
      <c r="BL35" s="327"/>
      <c r="BM35" s="327"/>
      <c r="BN35" s="327"/>
      <c r="BO35" s="327"/>
      <c r="BP35" s="327"/>
      <c r="BQ35" s="327"/>
      <c r="BR35" s="327"/>
      <c r="BS35" s="327"/>
      <c r="BT35" s="327"/>
      <c r="BU35" s="327"/>
      <c r="BV35" s="327"/>
    </row>
    <row r="36" spans="1:74" s="160" customFormat="1" ht="11.1" customHeight="1" x14ac:dyDescent="0.2">
      <c r="A36" s="148" t="s">
        <v>716</v>
      </c>
      <c r="B36" s="204" t="s">
        <v>435</v>
      </c>
      <c r="C36" s="232">
        <v>5866.2414736000001</v>
      </c>
      <c r="D36" s="232">
        <v>5866.9990065000002</v>
      </c>
      <c r="E36" s="232">
        <v>5869.0360128000002</v>
      </c>
      <c r="F36" s="232">
        <v>5872.8168942000002</v>
      </c>
      <c r="G36" s="232">
        <v>5877.7391965999996</v>
      </c>
      <c r="H36" s="232">
        <v>5882.9337517000004</v>
      </c>
      <c r="I36" s="232">
        <v>5887.7178138999998</v>
      </c>
      <c r="J36" s="232">
        <v>5892.1543271999999</v>
      </c>
      <c r="K36" s="232">
        <v>5896.4926582999997</v>
      </c>
      <c r="L36" s="232">
        <v>5900.9327108999996</v>
      </c>
      <c r="M36" s="232">
        <v>5905.4765378000002</v>
      </c>
      <c r="N36" s="232">
        <v>5910.0767288999996</v>
      </c>
      <c r="O36" s="232">
        <v>5914.6472852999996</v>
      </c>
      <c r="P36" s="232">
        <v>5918.9478509999999</v>
      </c>
      <c r="Q36" s="232">
        <v>5922.6994812000003</v>
      </c>
      <c r="R36" s="232">
        <v>5925.7102034</v>
      </c>
      <c r="S36" s="232">
        <v>5928.1359358</v>
      </c>
      <c r="T36" s="232">
        <v>5930.2195690999997</v>
      </c>
      <c r="U36" s="232">
        <v>5932.1722423000001</v>
      </c>
      <c r="V36" s="232">
        <v>5934.0780881000001</v>
      </c>
      <c r="W36" s="232">
        <v>5935.9894872000004</v>
      </c>
      <c r="X36" s="232">
        <v>5937.9397941999996</v>
      </c>
      <c r="Y36" s="232">
        <v>5939.8862583999999</v>
      </c>
      <c r="Z36" s="232">
        <v>5941.7671028000004</v>
      </c>
      <c r="AA36" s="232">
        <v>5943.5889374999997</v>
      </c>
      <c r="AB36" s="232">
        <v>5945.6319215000003</v>
      </c>
      <c r="AC36" s="232">
        <v>5948.2446011000002</v>
      </c>
      <c r="AD36" s="232">
        <v>5951.6231926</v>
      </c>
      <c r="AE36" s="232">
        <v>5955.3545923000001</v>
      </c>
      <c r="AF36" s="232">
        <v>5958.8733668000004</v>
      </c>
      <c r="AG36" s="232">
        <v>5961.8232625000001</v>
      </c>
      <c r="AH36" s="232">
        <v>5964.6847460999998</v>
      </c>
      <c r="AI36" s="232">
        <v>5968.1474641000004</v>
      </c>
      <c r="AJ36" s="232">
        <v>5971.9580186000003</v>
      </c>
      <c r="AK36" s="232">
        <v>5972.0908339999996</v>
      </c>
      <c r="AL36" s="232">
        <v>5963.5772897999996</v>
      </c>
      <c r="AM36" s="232">
        <v>5943.6347103999997</v>
      </c>
      <c r="AN36" s="232">
        <v>5918.2241991999999</v>
      </c>
      <c r="AO36" s="232">
        <v>5895.4928040000004</v>
      </c>
      <c r="AP36" s="232">
        <v>5881.8449745999997</v>
      </c>
      <c r="AQ36" s="232">
        <v>5876.7147690000002</v>
      </c>
      <c r="AR36" s="232">
        <v>5877.7936470000004</v>
      </c>
      <c r="AS36" s="232">
        <v>5883.0735144</v>
      </c>
      <c r="AT36" s="232">
        <v>5891.7480618</v>
      </c>
      <c r="AU36" s="232">
        <v>5903.3114255999999</v>
      </c>
      <c r="AV36" s="232">
        <v>5916.9567887000003</v>
      </c>
      <c r="AW36" s="232">
        <v>5930.6735187000004</v>
      </c>
      <c r="AX36" s="232">
        <v>5942.1500296000004</v>
      </c>
      <c r="AY36" s="313">
        <v>5949.73</v>
      </c>
      <c r="AZ36" s="313">
        <v>5954.3789999999999</v>
      </c>
      <c r="BA36" s="313">
        <v>5957.7179999999998</v>
      </c>
      <c r="BB36" s="313">
        <v>5961.107</v>
      </c>
      <c r="BC36" s="313">
        <v>5964.8649999999998</v>
      </c>
      <c r="BD36" s="313">
        <v>5969.0510000000004</v>
      </c>
      <c r="BE36" s="313">
        <v>5973.6940000000004</v>
      </c>
      <c r="BF36" s="313">
        <v>5978.7049999999999</v>
      </c>
      <c r="BG36" s="313">
        <v>5983.9639999999999</v>
      </c>
      <c r="BH36" s="313">
        <v>5989.3590000000004</v>
      </c>
      <c r="BI36" s="313">
        <v>5994.8059999999996</v>
      </c>
      <c r="BJ36" s="313">
        <v>6000.2309999999998</v>
      </c>
      <c r="BK36" s="313">
        <v>6005.57</v>
      </c>
      <c r="BL36" s="313">
        <v>6010.81</v>
      </c>
      <c r="BM36" s="313">
        <v>6015.951</v>
      </c>
      <c r="BN36" s="313">
        <v>6020.9930000000004</v>
      </c>
      <c r="BO36" s="313">
        <v>6025.9380000000001</v>
      </c>
      <c r="BP36" s="313">
        <v>6030.79</v>
      </c>
      <c r="BQ36" s="313">
        <v>6035.5140000000001</v>
      </c>
      <c r="BR36" s="313">
        <v>6039.9139999999998</v>
      </c>
      <c r="BS36" s="313">
        <v>6043.759</v>
      </c>
      <c r="BT36" s="313">
        <v>6046.8969999999999</v>
      </c>
      <c r="BU36" s="313">
        <v>6049.509</v>
      </c>
      <c r="BV36" s="313">
        <v>6051.8580000000002</v>
      </c>
    </row>
    <row r="37" spans="1:74" s="160" customFormat="1" ht="11.1" customHeight="1" x14ac:dyDescent="0.2">
      <c r="A37" s="148" t="s">
        <v>717</v>
      </c>
      <c r="B37" s="204" t="s">
        <v>468</v>
      </c>
      <c r="C37" s="232">
        <v>15990.334115</v>
      </c>
      <c r="D37" s="232">
        <v>15998.935659000001</v>
      </c>
      <c r="E37" s="232">
        <v>16011.734557</v>
      </c>
      <c r="F37" s="232">
        <v>16029.836895</v>
      </c>
      <c r="G37" s="232">
        <v>16050.339558</v>
      </c>
      <c r="H37" s="232">
        <v>16069.337129</v>
      </c>
      <c r="I37" s="232">
        <v>16083.951617000001</v>
      </c>
      <c r="J37" s="232">
        <v>16095.414733</v>
      </c>
      <c r="K37" s="232">
        <v>16105.985611</v>
      </c>
      <c r="L37" s="232">
        <v>16117.467509</v>
      </c>
      <c r="M37" s="232">
        <v>16129.840163999999</v>
      </c>
      <c r="N37" s="232">
        <v>16142.627435</v>
      </c>
      <c r="O37" s="232">
        <v>16155.273614</v>
      </c>
      <c r="P37" s="232">
        <v>16166.904726999999</v>
      </c>
      <c r="Q37" s="232">
        <v>16176.567231000001</v>
      </c>
      <c r="R37" s="232">
        <v>16183.762617</v>
      </c>
      <c r="S37" s="232">
        <v>16189.812497000001</v>
      </c>
      <c r="T37" s="232">
        <v>16196.49352</v>
      </c>
      <c r="U37" s="232">
        <v>16205.12347</v>
      </c>
      <c r="V37" s="232">
        <v>16215.184695</v>
      </c>
      <c r="W37" s="232">
        <v>16225.700681</v>
      </c>
      <c r="X37" s="232">
        <v>16235.868839000001</v>
      </c>
      <c r="Y37" s="232">
        <v>16245.582262</v>
      </c>
      <c r="Z37" s="232">
        <v>16254.907969</v>
      </c>
      <c r="AA37" s="232">
        <v>16264.090077999999</v>
      </c>
      <c r="AB37" s="232">
        <v>16274.081117</v>
      </c>
      <c r="AC37" s="232">
        <v>16286.010715</v>
      </c>
      <c r="AD37" s="232">
        <v>16300.406429000001</v>
      </c>
      <c r="AE37" s="232">
        <v>16315.387526</v>
      </c>
      <c r="AF37" s="232">
        <v>16328.4712</v>
      </c>
      <c r="AG37" s="232">
        <v>16338.051374000001</v>
      </c>
      <c r="AH37" s="232">
        <v>16346.028888000001</v>
      </c>
      <c r="AI37" s="232">
        <v>16355.181312000001</v>
      </c>
      <c r="AJ37" s="232">
        <v>16365.549009</v>
      </c>
      <c r="AK37" s="232">
        <v>16366.223521</v>
      </c>
      <c r="AL37" s="232">
        <v>16343.559182000001</v>
      </c>
      <c r="AM37" s="232">
        <v>16289.89048</v>
      </c>
      <c r="AN37" s="232">
        <v>16221.472513000001</v>
      </c>
      <c r="AO37" s="232">
        <v>16160.54053</v>
      </c>
      <c r="AP37" s="232">
        <v>16124.627822</v>
      </c>
      <c r="AQ37" s="232">
        <v>16112.459848</v>
      </c>
      <c r="AR37" s="232">
        <v>16118.060108</v>
      </c>
      <c r="AS37" s="232">
        <v>16135.998449999999</v>
      </c>
      <c r="AT37" s="232">
        <v>16163.030105</v>
      </c>
      <c r="AU37" s="232">
        <v>16196.456652000001</v>
      </c>
      <c r="AV37" s="232">
        <v>16233.252705999999</v>
      </c>
      <c r="AW37" s="232">
        <v>16269.085032000001</v>
      </c>
      <c r="AX37" s="232">
        <v>16299.293428999999</v>
      </c>
      <c r="AY37" s="313">
        <v>16320.59</v>
      </c>
      <c r="AZ37" s="313">
        <v>16335.17</v>
      </c>
      <c r="BA37" s="313">
        <v>16346.6</v>
      </c>
      <c r="BB37" s="313">
        <v>16357.89</v>
      </c>
      <c r="BC37" s="313">
        <v>16369.72</v>
      </c>
      <c r="BD37" s="313">
        <v>16382.22</v>
      </c>
      <c r="BE37" s="313">
        <v>16395.47</v>
      </c>
      <c r="BF37" s="313">
        <v>16409.310000000001</v>
      </c>
      <c r="BG37" s="313">
        <v>16423.52</v>
      </c>
      <c r="BH37" s="313">
        <v>16437.88</v>
      </c>
      <c r="BI37" s="313">
        <v>16452.12</v>
      </c>
      <c r="BJ37" s="313">
        <v>16465.98</v>
      </c>
      <c r="BK37" s="313">
        <v>16479.259999999998</v>
      </c>
      <c r="BL37" s="313">
        <v>16492.009999999998</v>
      </c>
      <c r="BM37" s="313">
        <v>16504.36</v>
      </c>
      <c r="BN37" s="313">
        <v>16516.41</v>
      </c>
      <c r="BO37" s="313">
        <v>16527.95</v>
      </c>
      <c r="BP37" s="313">
        <v>16538.77</v>
      </c>
      <c r="BQ37" s="313">
        <v>16548.66</v>
      </c>
      <c r="BR37" s="313">
        <v>16557.55</v>
      </c>
      <c r="BS37" s="313">
        <v>16565.419999999998</v>
      </c>
      <c r="BT37" s="313">
        <v>16572.310000000001</v>
      </c>
      <c r="BU37" s="313">
        <v>16578.509999999998</v>
      </c>
      <c r="BV37" s="313">
        <v>16584.36</v>
      </c>
    </row>
    <row r="38" spans="1:74" s="160" customFormat="1" ht="11.1" customHeight="1" x14ac:dyDescent="0.2">
      <c r="A38" s="148" t="s">
        <v>718</v>
      </c>
      <c r="B38" s="204" t="s">
        <v>436</v>
      </c>
      <c r="C38" s="232">
        <v>18849.013531000001</v>
      </c>
      <c r="D38" s="232">
        <v>18850.512395999998</v>
      </c>
      <c r="E38" s="232">
        <v>18856.191819</v>
      </c>
      <c r="F38" s="232">
        <v>18867.537809000001</v>
      </c>
      <c r="G38" s="232">
        <v>18882.477142</v>
      </c>
      <c r="H38" s="232">
        <v>18898.046783999998</v>
      </c>
      <c r="I38" s="232">
        <v>18911.941502999998</v>
      </c>
      <c r="J38" s="232">
        <v>18924.487260999998</v>
      </c>
      <c r="K38" s="232">
        <v>18936.667824</v>
      </c>
      <c r="L38" s="232">
        <v>18949.260536000002</v>
      </c>
      <c r="M38" s="232">
        <v>18962.217070999999</v>
      </c>
      <c r="N38" s="232">
        <v>18975.282684000002</v>
      </c>
      <c r="O38" s="232">
        <v>18988.13364</v>
      </c>
      <c r="P38" s="232">
        <v>19000.17023</v>
      </c>
      <c r="Q38" s="232">
        <v>19010.723754999999</v>
      </c>
      <c r="R38" s="232">
        <v>19019.233077000001</v>
      </c>
      <c r="S38" s="232">
        <v>19025.567297000001</v>
      </c>
      <c r="T38" s="232">
        <v>19029.703078999999</v>
      </c>
      <c r="U38" s="232">
        <v>19031.779079</v>
      </c>
      <c r="V38" s="232">
        <v>19032.581917</v>
      </c>
      <c r="W38" s="232">
        <v>19033.060207999999</v>
      </c>
      <c r="X38" s="232">
        <v>19033.956330000001</v>
      </c>
      <c r="Y38" s="232">
        <v>19035.187722999999</v>
      </c>
      <c r="Z38" s="232">
        <v>19036.465591</v>
      </c>
      <c r="AA38" s="232">
        <v>19037.665763000001</v>
      </c>
      <c r="AB38" s="232">
        <v>19039.322563999998</v>
      </c>
      <c r="AC38" s="232">
        <v>19042.134942000001</v>
      </c>
      <c r="AD38" s="232">
        <v>19046.676217</v>
      </c>
      <c r="AE38" s="232">
        <v>19053.017190999999</v>
      </c>
      <c r="AF38" s="232">
        <v>19061.103038000001</v>
      </c>
      <c r="AG38" s="232">
        <v>19070.955878000001</v>
      </c>
      <c r="AH38" s="232">
        <v>19082.905628</v>
      </c>
      <c r="AI38" s="232">
        <v>19097.359154000002</v>
      </c>
      <c r="AJ38" s="232">
        <v>19112.109931999999</v>
      </c>
      <c r="AK38" s="232">
        <v>19114.497887000001</v>
      </c>
      <c r="AL38" s="232">
        <v>19089.249554000002</v>
      </c>
      <c r="AM38" s="232">
        <v>19027.950844999999</v>
      </c>
      <c r="AN38" s="232">
        <v>18949.625174000001</v>
      </c>
      <c r="AO38" s="232">
        <v>18880.155331999998</v>
      </c>
      <c r="AP38" s="232">
        <v>18839.967894000001</v>
      </c>
      <c r="AQ38" s="232">
        <v>18827.664575999999</v>
      </c>
      <c r="AR38" s="232">
        <v>18836.390876000001</v>
      </c>
      <c r="AS38" s="232">
        <v>18859.796762000002</v>
      </c>
      <c r="AT38" s="232">
        <v>18893.550074999999</v>
      </c>
      <c r="AU38" s="232">
        <v>18933.823122000002</v>
      </c>
      <c r="AV38" s="232">
        <v>18976.644672999999</v>
      </c>
      <c r="AW38" s="232">
        <v>19017.469334000001</v>
      </c>
      <c r="AX38" s="232">
        <v>19051.608174000001</v>
      </c>
      <c r="AY38" s="313">
        <v>19075.86</v>
      </c>
      <c r="AZ38" s="313">
        <v>19092.939999999999</v>
      </c>
      <c r="BA38" s="313">
        <v>19107.07</v>
      </c>
      <c r="BB38" s="313">
        <v>19121.759999999998</v>
      </c>
      <c r="BC38" s="313">
        <v>19137.7</v>
      </c>
      <c r="BD38" s="313">
        <v>19154.900000000001</v>
      </c>
      <c r="BE38" s="313">
        <v>19173.330000000002</v>
      </c>
      <c r="BF38" s="313">
        <v>19192.77</v>
      </c>
      <c r="BG38" s="313">
        <v>19212.98</v>
      </c>
      <c r="BH38" s="313">
        <v>19233.72</v>
      </c>
      <c r="BI38" s="313">
        <v>19254.72</v>
      </c>
      <c r="BJ38" s="313">
        <v>19275.72</v>
      </c>
      <c r="BK38" s="313">
        <v>19296.38</v>
      </c>
      <c r="BL38" s="313">
        <v>19316.080000000002</v>
      </c>
      <c r="BM38" s="313">
        <v>19334.13</v>
      </c>
      <c r="BN38" s="313">
        <v>19350.080000000002</v>
      </c>
      <c r="BO38" s="313">
        <v>19364.36</v>
      </c>
      <c r="BP38" s="313">
        <v>19377.66</v>
      </c>
      <c r="BQ38" s="313">
        <v>19390.47</v>
      </c>
      <c r="BR38" s="313">
        <v>19402.599999999999</v>
      </c>
      <c r="BS38" s="313">
        <v>19413.669999999998</v>
      </c>
      <c r="BT38" s="313">
        <v>19423.43</v>
      </c>
      <c r="BU38" s="313">
        <v>19432.240000000002</v>
      </c>
      <c r="BV38" s="313">
        <v>19440.57</v>
      </c>
    </row>
    <row r="39" spans="1:74" s="160" customFormat="1" ht="11.1" customHeight="1" x14ac:dyDescent="0.2">
      <c r="A39" s="148" t="s">
        <v>719</v>
      </c>
      <c r="B39" s="204" t="s">
        <v>437</v>
      </c>
      <c r="C39" s="232">
        <v>8510.0921421000003</v>
      </c>
      <c r="D39" s="232">
        <v>8512.3381282999999</v>
      </c>
      <c r="E39" s="232">
        <v>8516.3566615</v>
      </c>
      <c r="F39" s="232">
        <v>8522.7228254000001</v>
      </c>
      <c r="G39" s="232">
        <v>8530.8267866999995</v>
      </c>
      <c r="H39" s="232">
        <v>8539.7624835000006</v>
      </c>
      <c r="I39" s="232">
        <v>8548.7787023000001</v>
      </c>
      <c r="J39" s="232">
        <v>8557.7436257000008</v>
      </c>
      <c r="K39" s="232">
        <v>8566.6802850999993</v>
      </c>
      <c r="L39" s="232">
        <v>8575.6132235999994</v>
      </c>
      <c r="M39" s="232">
        <v>8584.5730306999994</v>
      </c>
      <c r="N39" s="232">
        <v>8593.5918079999992</v>
      </c>
      <c r="O39" s="232">
        <v>8602.6178775999997</v>
      </c>
      <c r="P39" s="232">
        <v>8611.2644455000009</v>
      </c>
      <c r="Q39" s="232">
        <v>8619.0609385999996</v>
      </c>
      <c r="R39" s="232">
        <v>8625.7000332999996</v>
      </c>
      <c r="S39" s="232">
        <v>8631.5274028000003</v>
      </c>
      <c r="T39" s="232">
        <v>8637.0519700000004</v>
      </c>
      <c r="U39" s="232">
        <v>8642.6855553000005</v>
      </c>
      <c r="V39" s="232">
        <v>8648.4515702999997</v>
      </c>
      <c r="W39" s="232">
        <v>8654.2763238999996</v>
      </c>
      <c r="X39" s="232">
        <v>8660.0910168999999</v>
      </c>
      <c r="Y39" s="232">
        <v>8665.8464167999991</v>
      </c>
      <c r="Z39" s="232">
        <v>8671.4981828</v>
      </c>
      <c r="AA39" s="232">
        <v>8677.0886623999995</v>
      </c>
      <c r="AB39" s="232">
        <v>8683.0069574999998</v>
      </c>
      <c r="AC39" s="232">
        <v>8689.7288587000003</v>
      </c>
      <c r="AD39" s="232">
        <v>8697.5281034</v>
      </c>
      <c r="AE39" s="232">
        <v>8705.8702185000002</v>
      </c>
      <c r="AF39" s="232">
        <v>8714.0186775999991</v>
      </c>
      <c r="AG39" s="232">
        <v>8721.5125384000003</v>
      </c>
      <c r="AH39" s="232">
        <v>8728.9931932</v>
      </c>
      <c r="AI39" s="232">
        <v>8737.3776182000001</v>
      </c>
      <c r="AJ39" s="232">
        <v>8746.2239351999997</v>
      </c>
      <c r="AK39" s="232">
        <v>8749.6548488999997</v>
      </c>
      <c r="AL39" s="232">
        <v>8740.4342097000008</v>
      </c>
      <c r="AM39" s="232">
        <v>8714.5257547000001</v>
      </c>
      <c r="AN39" s="232">
        <v>8680.6927680000008</v>
      </c>
      <c r="AO39" s="232">
        <v>8650.8984203</v>
      </c>
      <c r="AP39" s="232">
        <v>8634.5374635999997</v>
      </c>
      <c r="AQ39" s="232">
        <v>8630.7309752000001</v>
      </c>
      <c r="AR39" s="232">
        <v>8636.0316136000001</v>
      </c>
      <c r="AS39" s="232">
        <v>8647.4423310000002</v>
      </c>
      <c r="AT39" s="232">
        <v>8663.7672533999994</v>
      </c>
      <c r="AU39" s="232">
        <v>8684.2608003999994</v>
      </c>
      <c r="AV39" s="232">
        <v>8707.7318047000008</v>
      </c>
      <c r="AW39" s="232">
        <v>8731.2067516000006</v>
      </c>
      <c r="AX39" s="232">
        <v>8751.2665393999996</v>
      </c>
      <c r="AY39" s="313">
        <v>8765.48</v>
      </c>
      <c r="AZ39" s="313">
        <v>8775.3700000000008</v>
      </c>
      <c r="BA39" s="313">
        <v>8783.4459999999999</v>
      </c>
      <c r="BB39" s="313">
        <v>8791.7810000000009</v>
      </c>
      <c r="BC39" s="313">
        <v>8800.6959999999999</v>
      </c>
      <c r="BD39" s="313">
        <v>8810.0720000000001</v>
      </c>
      <c r="BE39" s="313">
        <v>8819.8209999999999</v>
      </c>
      <c r="BF39" s="313">
        <v>8829.9619999999995</v>
      </c>
      <c r="BG39" s="313">
        <v>8840.5439999999999</v>
      </c>
      <c r="BH39" s="313">
        <v>8851.5429999999997</v>
      </c>
      <c r="BI39" s="313">
        <v>8862.6530000000002</v>
      </c>
      <c r="BJ39" s="313">
        <v>8873.4940000000006</v>
      </c>
      <c r="BK39" s="313">
        <v>8883.8080000000009</v>
      </c>
      <c r="BL39" s="313">
        <v>8893.8150000000005</v>
      </c>
      <c r="BM39" s="313">
        <v>8903.8590000000004</v>
      </c>
      <c r="BN39" s="313">
        <v>8914.1839999999993</v>
      </c>
      <c r="BO39" s="313">
        <v>8924.6560000000009</v>
      </c>
      <c r="BP39" s="313">
        <v>8935.0439999999999</v>
      </c>
      <c r="BQ39" s="313">
        <v>8945.0920000000006</v>
      </c>
      <c r="BR39" s="313">
        <v>8954.4449999999997</v>
      </c>
      <c r="BS39" s="313">
        <v>8962.723</v>
      </c>
      <c r="BT39" s="313">
        <v>8969.6890000000003</v>
      </c>
      <c r="BU39" s="313">
        <v>8975.6849999999995</v>
      </c>
      <c r="BV39" s="313">
        <v>8981.1949999999997</v>
      </c>
    </row>
    <row r="40" spans="1:74" s="160" customFormat="1" ht="11.1" customHeight="1" x14ac:dyDescent="0.2">
      <c r="A40" s="148" t="s">
        <v>720</v>
      </c>
      <c r="B40" s="204" t="s">
        <v>438</v>
      </c>
      <c r="C40" s="232">
        <v>25097.975728000001</v>
      </c>
      <c r="D40" s="232">
        <v>25110.658938</v>
      </c>
      <c r="E40" s="232">
        <v>25128.859682999999</v>
      </c>
      <c r="F40" s="232">
        <v>25154.505634000001</v>
      </c>
      <c r="G40" s="232">
        <v>25184.988893999998</v>
      </c>
      <c r="H40" s="232">
        <v>25216.567674999998</v>
      </c>
      <c r="I40" s="232">
        <v>25246.30802</v>
      </c>
      <c r="J40" s="232">
        <v>25274.507296</v>
      </c>
      <c r="K40" s="232">
        <v>25302.270702000002</v>
      </c>
      <c r="L40" s="232">
        <v>25330.479555000002</v>
      </c>
      <c r="M40" s="232">
        <v>25359.119650000001</v>
      </c>
      <c r="N40" s="232">
        <v>25387.952898</v>
      </c>
      <c r="O40" s="232">
        <v>25416.598243</v>
      </c>
      <c r="P40" s="232">
        <v>25444.102759000001</v>
      </c>
      <c r="Q40" s="232">
        <v>25469.370548999999</v>
      </c>
      <c r="R40" s="232">
        <v>25491.597797999999</v>
      </c>
      <c r="S40" s="232">
        <v>25511.149007</v>
      </c>
      <c r="T40" s="232">
        <v>25528.680756999998</v>
      </c>
      <c r="U40" s="232">
        <v>25544.835795999999</v>
      </c>
      <c r="V40" s="232">
        <v>25560.201545</v>
      </c>
      <c r="W40" s="232">
        <v>25575.351592999999</v>
      </c>
      <c r="X40" s="232">
        <v>25590.740202000001</v>
      </c>
      <c r="Y40" s="232">
        <v>25606.344337999999</v>
      </c>
      <c r="Z40" s="232">
        <v>25622.021640999999</v>
      </c>
      <c r="AA40" s="232">
        <v>25637.763438999998</v>
      </c>
      <c r="AB40" s="232">
        <v>25654.095812</v>
      </c>
      <c r="AC40" s="232">
        <v>25671.678526</v>
      </c>
      <c r="AD40" s="232">
        <v>25691.197715999999</v>
      </c>
      <c r="AE40" s="232">
        <v>25713.444973000001</v>
      </c>
      <c r="AF40" s="232">
        <v>25739.238255</v>
      </c>
      <c r="AG40" s="232">
        <v>25769.216700000001</v>
      </c>
      <c r="AH40" s="232">
        <v>25803.304173</v>
      </c>
      <c r="AI40" s="232">
        <v>25841.245718999999</v>
      </c>
      <c r="AJ40" s="232">
        <v>25879.362710000001</v>
      </c>
      <c r="AK40" s="232">
        <v>25900.281824000002</v>
      </c>
      <c r="AL40" s="232">
        <v>25883.206066999999</v>
      </c>
      <c r="AM40" s="232">
        <v>25816.511724</v>
      </c>
      <c r="AN40" s="232">
        <v>25725.268204</v>
      </c>
      <c r="AO40" s="232">
        <v>25643.718197999999</v>
      </c>
      <c r="AP40" s="232">
        <v>25599.056352</v>
      </c>
      <c r="AQ40" s="232">
        <v>25590.285142000001</v>
      </c>
      <c r="AR40" s="232">
        <v>25609.359004000002</v>
      </c>
      <c r="AS40" s="232">
        <v>25648.920492000001</v>
      </c>
      <c r="AT40" s="232">
        <v>25704.364648999999</v>
      </c>
      <c r="AU40" s="232">
        <v>25771.774635999998</v>
      </c>
      <c r="AV40" s="232">
        <v>25846.425285000001</v>
      </c>
      <c r="AW40" s="232">
        <v>25920.358101000002</v>
      </c>
      <c r="AX40" s="232">
        <v>25984.806258000001</v>
      </c>
      <c r="AY40" s="313">
        <v>26033.56</v>
      </c>
      <c r="AZ40" s="313">
        <v>26070.67</v>
      </c>
      <c r="BA40" s="313">
        <v>26102.74</v>
      </c>
      <c r="BB40" s="313">
        <v>26135.279999999999</v>
      </c>
      <c r="BC40" s="313">
        <v>26169.57</v>
      </c>
      <c r="BD40" s="313">
        <v>26205.77</v>
      </c>
      <c r="BE40" s="313">
        <v>26243.99</v>
      </c>
      <c r="BF40" s="313">
        <v>26284.02</v>
      </c>
      <c r="BG40" s="313">
        <v>26325.57</v>
      </c>
      <c r="BH40" s="313">
        <v>26368.26</v>
      </c>
      <c r="BI40" s="313">
        <v>26411.34</v>
      </c>
      <c r="BJ40" s="313">
        <v>26453.97</v>
      </c>
      <c r="BK40" s="313">
        <v>26495.58</v>
      </c>
      <c r="BL40" s="313">
        <v>26536.67</v>
      </c>
      <c r="BM40" s="313">
        <v>26578.01</v>
      </c>
      <c r="BN40" s="313">
        <v>26620.1</v>
      </c>
      <c r="BO40" s="313">
        <v>26662.34</v>
      </c>
      <c r="BP40" s="313">
        <v>26703.84</v>
      </c>
      <c r="BQ40" s="313">
        <v>26743.79</v>
      </c>
      <c r="BR40" s="313">
        <v>26781.72</v>
      </c>
      <c r="BS40" s="313">
        <v>26817.24</v>
      </c>
      <c r="BT40" s="313">
        <v>26850.16</v>
      </c>
      <c r="BU40" s="313">
        <v>26881.21</v>
      </c>
      <c r="BV40" s="313">
        <v>26911.33</v>
      </c>
    </row>
    <row r="41" spans="1:74" s="160" customFormat="1" ht="11.1" customHeight="1" x14ac:dyDescent="0.2">
      <c r="A41" s="148" t="s">
        <v>721</v>
      </c>
      <c r="B41" s="204" t="s">
        <v>439</v>
      </c>
      <c r="C41" s="232">
        <v>7578.8254199000003</v>
      </c>
      <c r="D41" s="232">
        <v>7577.7708323999996</v>
      </c>
      <c r="E41" s="232">
        <v>7578.3514395000002</v>
      </c>
      <c r="F41" s="232">
        <v>7581.1586541999995</v>
      </c>
      <c r="G41" s="232">
        <v>7585.455825</v>
      </c>
      <c r="H41" s="232">
        <v>7590.1742844</v>
      </c>
      <c r="I41" s="232">
        <v>7594.4647474000003</v>
      </c>
      <c r="J41" s="232">
        <v>7598.3554600999996</v>
      </c>
      <c r="K41" s="232">
        <v>7602.0940512999996</v>
      </c>
      <c r="L41" s="232">
        <v>7605.8962713000001</v>
      </c>
      <c r="M41" s="232">
        <v>7609.8503551000003</v>
      </c>
      <c r="N41" s="232">
        <v>7614.0126591999997</v>
      </c>
      <c r="O41" s="232">
        <v>7618.3042515999996</v>
      </c>
      <c r="P41" s="232">
        <v>7622.1050452999998</v>
      </c>
      <c r="Q41" s="232">
        <v>7624.6596648000004</v>
      </c>
      <c r="R41" s="232">
        <v>7625.6355934000003</v>
      </c>
      <c r="S41" s="232">
        <v>7626.3917487999997</v>
      </c>
      <c r="T41" s="232">
        <v>7628.7099073999998</v>
      </c>
      <c r="U41" s="232">
        <v>7633.8422480999998</v>
      </c>
      <c r="V41" s="232">
        <v>7640.9225597000004</v>
      </c>
      <c r="W41" s="232">
        <v>7648.5550329999996</v>
      </c>
      <c r="X41" s="232">
        <v>7655.6247267999997</v>
      </c>
      <c r="Y41" s="232">
        <v>7662.1401698</v>
      </c>
      <c r="Z41" s="232">
        <v>7668.3907581000003</v>
      </c>
      <c r="AA41" s="232">
        <v>7674.6905045000003</v>
      </c>
      <c r="AB41" s="232">
        <v>7681.4518865</v>
      </c>
      <c r="AC41" s="232">
        <v>7689.1119982</v>
      </c>
      <c r="AD41" s="232">
        <v>7697.8611259999998</v>
      </c>
      <c r="AE41" s="232">
        <v>7706.9023262000001</v>
      </c>
      <c r="AF41" s="232">
        <v>7715.1918476999999</v>
      </c>
      <c r="AG41" s="232">
        <v>7722.0624706999997</v>
      </c>
      <c r="AH41" s="232">
        <v>7728.3531014</v>
      </c>
      <c r="AI41" s="232">
        <v>7735.2791773999998</v>
      </c>
      <c r="AJ41" s="232">
        <v>7742.7671821000004</v>
      </c>
      <c r="AK41" s="232">
        <v>7745.5877833000004</v>
      </c>
      <c r="AL41" s="232">
        <v>7737.2226946000001</v>
      </c>
      <c r="AM41" s="232">
        <v>7713.9963473999996</v>
      </c>
      <c r="AN41" s="232">
        <v>7683.6040444</v>
      </c>
      <c r="AO41" s="232">
        <v>7656.5838062000003</v>
      </c>
      <c r="AP41" s="232">
        <v>7641.2481120000002</v>
      </c>
      <c r="AQ41" s="232">
        <v>7637.0072762</v>
      </c>
      <c r="AR41" s="232">
        <v>7641.0460719000002</v>
      </c>
      <c r="AS41" s="232">
        <v>7650.8719612000004</v>
      </c>
      <c r="AT41" s="232">
        <v>7665.2831620999996</v>
      </c>
      <c r="AU41" s="232">
        <v>7683.4005815</v>
      </c>
      <c r="AV41" s="232">
        <v>7704.0039569999999</v>
      </c>
      <c r="AW41" s="232">
        <v>7724.5083492000003</v>
      </c>
      <c r="AX41" s="232">
        <v>7741.9876495999997</v>
      </c>
      <c r="AY41" s="313">
        <v>7754.3630000000003</v>
      </c>
      <c r="AZ41" s="313">
        <v>7762.9470000000001</v>
      </c>
      <c r="BA41" s="313">
        <v>7769.8969999999999</v>
      </c>
      <c r="BB41" s="313">
        <v>7777.0119999999997</v>
      </c>
      <c r="BC41" s="313">
        <v>7784.6530000000002</v>
      </c>
      <c r="BD41" s="313">
        <v>7792.817</v>
      </c>
      <c r="BE41" s="313">
        <v>7801.4930000000004</v>
      </c>
      <c r="BF41" s="313">
        <v>7810.6189999999997</v>
      </c>
      <c r="BG41" s="313">
        <v>7820.12</v>
      </c>
      <c r="BH41" s="313">
        <v>7829.8969999999999</v>
      </c>
      <c r="BI41" s="313">
        <v>7839.7430000000004</v>
      </c>
      <c r="BJ41" s="313">
        <v>7849.4269999999997</v>
      </c>
      <c r="BK41" s="313">
        <v>7858.78</v>
      </c>
      <c r="BL41" s="313">
        <v>7867.8969999999999</v>
      </c>
      <c r="BM41" s="313">
        <v>7876.9390000000003</v>
      </c>
      <c r="BN41" s="313">
        <v>7886.0230000000001</v>
      </c>
      <c r="BO41" s="313">
        <v>7895.1019999999999</v>
      </c>
      <c r="BP41" s="313">
        <v>7904.0860000000002</v>
      </c>
      <c r="BQ41" s="313">
        <v>7912.8450000000003</v>
      </c>
      <c r="BR41" s="313">
        <v>7921.0810000000001</v>
      </c>
      <c r="BS41" s="313">
        <v>7928.4579999999996</v>
      </c>
      <c r="BT41" s="313">
        <v>7934.7619999999997</v>
      </c>
      <c r="BU41" s="313">
        <v>7940.2669999999998</v>
      </c>
      <c r="BV41" s="313">
        <v>7945.3739999999998</v>
      </c>
    </row>
    <row r="42" spans="1:74" s="160" customFormat="1" ht="11.1" customHeight="1" x14ac:dyDescent="0.2">
      <c r="A42" s="148" t="s">
        <v>722</v>
      </c>
      <c r="B42" s="204" t="s">
        <v>440</v>
      </c>
      <c r="C42" s="232">
        <v>14522.442370000001</v>
      </c>
      <c r="D42" s="232">
        <v>14525.478595</v>
      </c>
      <c r="E42" s="232">
        <v>14531.567413000001</v>
      </c>
      <c r="F42" s="232">
        <v>14541.83217</v>
      </c>
      <c r="G42" s="232">
        <v>14555.034425</v>
      </c>
      <c r="H42" s="232">
        <v>14569.345288</v>
      </c>
      <c r="I42" s="232">
        <v>14583.284721</v>
      </c>
      <c r="J42" s="232">
        <v>14596.76808</v>
      </c>
      <c r="K42" s="232">
        <v>14610.059572</v>
      </c>
      <c r="L42" s="232">
        <v>14623.398966000001</v>
      </c>
      <c r="M42" s="232">
        <v>14636.928271999999</v>
      </c>
      <c r="N42" s="232">
        <v>14650.765063000001</v>
      </c>
      <c r="O42" s="232">
        <v>14664.794253</v>
      </c>
      <c r="P42" s="232">
        <v>14677.970115</v>
      </c>
      <c r="Q42" s="232">
        <v>14689.01426</v>
      </c>
      <c r="R42" s="232">
        <v>14697.313281999999</v>
      </c>
      <c r="S42" s="232">
        <v>14704.913693</v>
      </c>
      <c r="T42" s="232">
        <v>14714.526981999999</v>
      </c>
      <c r="U42" s="232">
        <v>14728.082899999999</v>
      </c>
      <c r="V42" s="232">
        <v>14744.38423</v>
      </c>
      <c r="W42" s="232">
        <v>14761.452014</v>
      </c>
      <c r="X42" s="232">
        <v>14777.710292</v>
      </c>
      <c r="Y42" s="232">
        <v>14793.195100999999</v>
      </c>
      <c r="Z42" s="232">
        <v>14808.345477000001</v>
      </c>
      <c r="AA42" s="232">
        <v>14823.628466</v>
      </c>
      <c r="AB42" s="232">
        <v>14839.623154000001</v>
      </c>
      <c r="AC42" s="232">
        <v>14856.936636</v>
      </c>
      <c r="AD42" s="232">
        <v>14875.917328</v>
      </c>
      <c r="AE42" s="232">
        <v>14895.878929</v>
      </c>
      <c r="AF42" s="232">
        <v>14915.876455</v>
      </c>
      <c r="AG42" s="232">
        <v>14935.342846</v>
      </c>
      <c r="AH42" s="232">
        <v>14955.222728000001</v>
      </c>
      <c r="AI42" s="232">
        <v>14976.838648999999</v>
      </c>
      <c r="AJ42" s="232">
        <v>14999.219161000001</v>
      </c>
      <c r="AK42" s="232">
        <v>15012.216826</v>
      </c>
      <c r="AL42" s="232">
        <v>15003.390211</v>
      </c>
      <c r="AM42" s="232">
        <v>14965.731234999999</v>
      </c>
      <c r="AN42" s="232">
        <v>14913.965225</v>
      </c>
      <c r="AO42" s="232">
        <v>14868.250861</v>
      </c>
      <c r="AP42" s="232">
        <v>14844.535947</v>
      </c>
      <c r="AQ42" s="232">
        <v>14841.924790999999</v>
      </c>
      <c r="AR42" s="232">
        <v>14855.310824</v>
      </c>
      <c r="AS42" s="232">
        <v>14880.149756999999</v>
      </c>
      <c r="AT42" s="232">
        <v>14914.146420999999</v>
      </c>
      <c r="AU42" s="232">
        <v>14955.567923000001</v>
      </c>
      <c r="AV42" s="232">
        <v>15002.013666999999</v>
      </c>
      <c r="AW42" s="232">
        <v>15048.412225</v>
      </c>
      <c r="AX42" s="232">
        <v>15089.024463</v>
      </c>
      <c r="AY42" s="313">
        <v>15119.77</v>
      </c>
      <c r="AZ42" s="313">
        <v>15143.17</v>
      </c>
      <c r="BA42" s="313">
        <v>15163.44</v>
      </c>
      <c r="BB42" s="313">
        <v>15184.07</v>
      </c>
      <c r="BC42" s="313">
        <v>15205.77</v>
      </c>
      <c r="BD42" s="313">
        <v>15228.57</v>
      </c>
      <c r="BE42" s="313">
        <v>15252.48</v>
      </c>
      <c r="BF42" s="313">
        <v>15277.31</v>
      </c>
      <c r="BG42" s="313">
        <v>15302.87</v>
      </c>
      <c r="BH42" s="313">
        <v>15328.93</v>
      </c>
      <c r="BI42" s="313">
        <v>15355.2</v>
      </c>
      <c r="BJ42" s="313">
        <v>15381.34</v>
      </c>
      <c r="BK42" s="313">
        <v>15407.11</v>
      </c>
      <c r="BL42" s="313">
        <v>15432.47</v>
      </c>
      <c r="BM42" s="313">
        <v>15457.47</v>
      </c>
      <c r="BN42" s="313">
        <v>15482.14</v>
      </c>
      <c r="BO42" s="313">
        <v>15506.51</v>
      </c>
      <c r="BP42" s="313">
        <v>15530.59</v>
      </c>
      <c r="BQ42" s="313">
        <v>15554.29</v>
      </c>
      <c r="BR42" s="313">
        <v>15577.09</v>
      </c>
      <c r="BS42" s="313">
        <v>15598.36</v>
      </c>
      <c r="BT42" s="313">
        <v>15617.69</v>
      </c>
      <c r="BU42" s="313">
        <v>15635.57</v>
      </c>
      <c r="BV42" s="313">
        <v>15652.74</v>
      </c>
    </row>
    <row r="43" spans="1:74" s="160" customFormat="1" ht="11.1" customHeight="1" x14ac:dyDescent="0.2">
      <c r="A43" s="148" t="s">
        <v>723</v>
      </c>
      <c r="B43" s="204" t="s">
        <v>441</v>
      </c>
      <c r="C43" s="232">
        <v>9028.6528259000006</v>
      </c>
      <c r="D43" s="232">
        <v>9038.7429259</v>
      </c>
      <c r="E43" s="232">
        <v>9050.7724667000002</v>
      </c>
      <c r="F43" s="232">
        <v>9065.4044568999998</v>
      </c>
      <c r="G43" s="232">
        <v>9081.8239185000002</v>
      </c>
      <c r="H43" s="232">
        <v>9098.8463766999994</v>
      </c>
      <c r="I43" s="232">
        <v>9115.5247280999993</v>
      </c>
      <c r="J43" s="232">
        <v>9131.8613547999994</v>
      </c>
      <c r="K43" s="232">
        <v>9148.0960099999993</v>
      </c>
      <c r="L43" s="232">
        <v>9164.4236476999995</v>
      </c>
      <c r="M43" s="232">
        <v>9180.8600236999991</v>
      </c>
      <c r="N43" s="232">
        <v>9197.3760946000002</v>
      </c>
      <c r="O43" s="232">
        <v>9213.8700308000007</v>
      </c>
      <c r="P43" s="232">
        <v>9229.9488598999997</v>
      </c>
      <c r="Q43" s="232">
        <v>9245.1468234999993</v>
      </c>
      <c r="R43" s="232">
        <v>9259.1504683999992</v>
      </c>
      <c r="S43" s="232">
        <v>9272.2555637000005</v>
      </c>
      <c r="T43" s="232">
        <v>9284.9101836000009</v>
      </c>
      <c r="U43" s="232">
        <v>9297.4886869999991</v>
      </c>
      <c r="V43" s="232">
        <v>9310.0705713000007</v>
      </c>
      <c r="W43" s="232">
        <v>9322.6616183000006</v>
      </c>
      <c r="X43" s="232">
        <v>9335.2614221000003</v>
      </c>
      <c r="Y43" s="232">
        <v>9347.8448253000006</v>
      </c>
      <c r="Z43" s="232">
        <v>9360.3804827000004</v>
      </c>
      <c r="AA43" s="232">
        <v>9372.9027289000005</v>
      </c>
      <c r="AB43" s="232">
        <v>9385.7086177000001</v>
      </c>
      <c r="AC43" s="232">
        <v>9399.1608828000008</v>
      </c>
      <c r="AD43" s="232">
        <v>9413.5281866000005</v>
      </c>
      <c r="AE43" s="232">
        <v>9428.7029082000008</v>
      </c>
      <c r="AF43" s="232">
        <v>9444.4833555000005</v>
      </c>
      <c r="AG43" s="232">
        <v>9460.7652847000008</v>
      </c>
      <c r="AH43" s="232">
        <v>9477.8342453999994</v>
      </c>
      <c r="AI43" s="232">
        <v>9496.0732353000003</v>
      </c>
      <c r="AJ43" s="232">
        <v>9514.5064450999998</v>
      </c>
      <c r="AK43" s="232">
        <v>9526.7228367000007</v>
      </c>
      <c r="AL43" s="232">
        <v>9524.9525651999993</v>
      </c>
      <c r="AM43" s="232">
        <v>9504.8174632999999</v>
      </c>
      <c r="AN43" s="232">
        <v>9475.5060763000001</v>
      </c>
      <c r="AO43" s="232">
        <v>9449.5986269000005</v>
      </c>
      <c r="AP43" s="232">
        <v>9437.0995865999994</v>
      </c>
      <c r="AQ43" s="232">
        <v>9437.7104192000006</v>
      </c>
      <c r="AR43" s="232">
        <v>9448.5568366000007</v>
      </c>
      <c r="AS43" s="232">
        <v>9467.0321291</v>
      </c>
      <c r="AT43" s="232">
        <v>9491.5998985000006</v>
      </c>
      <c r="AU43" s="232">
        <v>9520.9913249000001</v>
      </c>
      <c r="AV43" s="232">
        <v>9553.5445345999997</v>
      </c>
      <c r="AW43" s="232">
        <v>9586.0254394999993</v>
      </c>
      <c r="AX43" s="232">
        <v>9614.8068979</v>
      </c>
      <c r="AY43" s="313">
        <v>9637.3109999999997</v>
      </c>
      <c r="AZ43" s="313">
        <v>9655.1589999999997</v>
      </c>
      <c r="BA43" s="313">
        <v>9671.0210000000006</v>
      </c>
      <c r="BB43" s="313">
        <v>9687.1229999999996</v>
      </c>
      <c r="BC43" s="313">
        <v>9703.9249999999993</v>
      </c>
      <c r="BD43" s="313">
        <v>9721.4410000000007</v>
      </c>
      <c r="BE43" s="313">
        <v>9739.6630000000005</v>
      </c>
      <c r="BF43" s="313">
        <v>9758.4930000000004</v>
      </c>
      <c r="BG43" s="313">
        <v>9777.8070000000007</v>
      </c>
      <c r="BH43" s="313">
        <v>9797.4689999999991</v>
      </c>
      <c r="BI43" s="313">
        <v>9817.2870000000003</v>
      </c>
      <c r="BJ43" s="313">
        <v>9837.0550000000003</v>
      </c>
      <c r="BK43" s="313">
        <v>9856.5820000000003</v>
      </c>
      <c r="BL43" s="313">
        <v>9875.7489999999998</v>
      </c>
      <c r="BM43" s="313">
        <v>9894.4500000000007</v>
      </c>
      <c r="BN43" s="313">
        <v>9912.6309999999994</v>
      </c>
      <c r="BO43" s="313">
        <v>9930.4369999999999</v>
      </c>
      <c r="BP43" s="313">
        <v>9948.0630000000001</v>
      </c>
      <c r="BQ43" s="313">
        <v>9965.5759999999991</v>
      </c>
      <c r="BR43" s="313">
        <v>9982.5339999999997</v>
      </c>
      <c r="BS43" s="313">
        <v>9998.3680000000004</v>
      </c>
      <c r="BT43" s="313">
        <v>10012.700000000001</v>
      </c>
      <c r="BU43" s="313">
        <v>10025.89</v>
      </c>
      <c r="BV43" s="313">
        <v>10038.530000000001</v>
      </c>
    </row>
    <row r="44" spans="1:74" s="160" customFormat="1" ht="11.1" customHeight="1" x14ac:dyDescent="0.2">
      <c r="A44" s="148" t="s">
        <v>724</v>
      </c>
      <c r="B44" s="204" t="s">
        <v>442</v>
      </c>
      <c r="C44" s="232">
        <v>18660.593477999999</v>
      </c>
      <c r="D44" s="232">
        <v>18666.113463000002</v>
      </c>
      <c r="E44" s="232">
        <v>18676.185503000001</v>
      </c>
      <c r="F44" s="232">
        <v>18692.309237000001</v>
      </c>
      <c r="G44" s="232">
        <v>18711.578629</v>
      </c>
      <c r="H44" s="232">
        <v>18729.986227000001</v>
      </c>
      <c r="I44" s="232">
        <v>18744.531597000001</v>
      </c>
      <c r="J44" s="232">
        <v>18756.242393</v>
      </c>
      <c r="K44" s="232">
        <v>18767.153286000001</v>
      </c>
      <c r="L44" s="232">
        <v>18778.887148000002</v>
      </c>
      <c r="M44" s="232">
        <v>18791.419641</v>
      </c>
      <c r="N44" s="232">
        <v>18804.314629</v>
      </c>
      <c r="O44" s="232">
        <v>18817.044054000002</v>
      </c>
      <c r="P44" s="232">
        <v>18828.712185</v>
      </c>
      <c r="Q44" s="232">
        <v>18838.33137</v>
      </c>
      <c r="R44" s="232">
        <v>18845.322057000001</v>
      </c>
      <c r="S44" s="232">
        <v>18850.737078999999</v>
      </c>
      <c r="T44" s="232">
        <v>18856.037365</v>
      </c>
      <c r="U44" s="232">
        <v>18862.347818999999</v>
      </c>
      <c r="V44" s="232">
        <v>18869.449234</v>
      </c>
      <c r="W44" s="232">
        <v>18876.786375</v>
      </c>
      <c r="X44" s="232">
        <v>18883.911281000001</v>
      </c>
      <c r="Y44" s="232">
        <v>18890.805068999998</v>
      </c>
      <c r="Z44" s="232">
        <v>18897.556128</v>
      </c>
      <c r="AA44" s="232">
        <v>18904.353275000001</v>
      </c>
      <c r="AB44" s="232">
        <v>18911.787044000001</v>
      </c>
      <c r="AC44" s="232">
        <v>18920.548395999998</v>
      </c>
      <c r="AD44" s="232">
        <v>18931.14445</v>
      </c>
      <c r="AE44" s="232">
        <v>18943.346952</v>
      </c>
      <c r="AF44" s="232">
        <v>18956.743804999998</v>
      </c>
      <c r="AG44" s="232">
        <v>18971.139636</v>
      </c>
      <c r="AH44" s="232">
        <v>18987.205956999998</v>
      </c>
      <c r="AI44" s="232">
        <v>19005.831004</v>
      </c>
      <c r="AJ44" s="232">
        <v>19025.185067999999</v>
      </c>
      <c r="AK44" s="232">
        <v>19032.566666999999</v>
      </c>
      <c r="AL44" s="232">
        <v>19012.556375</v>
      </c>
      <c r="AM44" s="232">
        <v>18956.581271999999</v>
      </c>
      <c r="AN44" s="232">
        <v>18883.454448</v>
      </c>
      <c r="AO44" s="232">
        <v>18818.835494999999</v>
      </c>
      <c r="AP44" s="232">
        <v>18782.952443999999</v>
      </c>
      <c r="AQ44" s="232">
        <v>18774.307057999999</v>
      </c>
      <c r="AR44" s="232">
        <v>18785.969538000001</v>
      </c>
      <c r="AS44" s="232">
        <v>18811.835870999999</v>
      </c>
      <c r="AT44" s="232">
        <v>18849.105191999999</v>
      </c>
      <c r="AU44" s="232">
        <v>18895.802424000001</v>
      </c>
      <c r="AV44" s="232">
        <v>18949.051165000001</v>
      </c>
      <c r="AW44" s="232">
        <v>19002.369721999999</v>
      </c>
      <c r="AX44" s="232">
        <v>19048.375078000001</v>
      </c>
      <c r="AY44" s="313">
        <v>19081.8</v>
      </c>
      <c r="AZ44" s="313">
        <v>19105.86</v>
      </c>
      <c r="BA44" s="313">
        <v>19125.89</v>
      </c>
      <c r="BB44" s="313">
        <v>19146.330000000002</v>
      </c>
      <c r="BC44" s="313">
        <v>19168.11</v>
      </c>
      <c r="BD44" s="313">
        <v>19191.29</v>
      </c>
      <c r="BE44" s="313">
        <v>19215.87</v>
      </c>
      <c r="BF44" s="313">
        <v>19241.62</v>
      </c>
      <c r="BG44" s="313">
        <v>19268.28</v>
      </c>
      <c r="BH44" s="313">
        <v>19295.59</v>
      </c>
      <c r="BI44" s="313">
        <v>19323.29</v>
      </c>
      <c r="BJ44" s="313">
        <v>19351.13</v>
      </c>
      <c r="BK44" s="313">
        <v>19378.78</v>
      </c>
      <c r="BL44" s="313">
        <v>19405.669999999998</v>
      </c>
      <c r="BM44" s="313">
        <v>19431.14</v>
      </c>
      <c r="BN44" s="313">
        <v>19454.78</v>
      </c>
      <c r="BO44" s="313">
        <v>19477.16</v>
      </c>
      <c r="BP44" s="313">
        <v>19499.099999999999</v>
      </c>
      <c r="BQ44" s="313">
        <v>19521.07</v>
      </c>
      <c r="BR44" s="313">
        <v>19542.11</v>
      </c>
      <c r="BS44" s="313">
        <v>19560.93</v>
      </c>
      <c r="BT44" s="313">
        <v>19576.64</v>
      </c>
      <c r="BU44" s="313">
        <v>19590</v>
      </c>
      <c r="BV44" s="313">
        <v>19602.2</v>
      </c>
    </row>
    <row r="45" spans="1:74" s="160" customFormat="1" ht="11.1" customHeight="1" x14ac:dyDescent="0.2">
      <c r="A45" s="148"/>
      <c r="B45" s="165" t="s">
        <v>725</v>
      </c>
      <c r="C45" s="240"/>
      <c r="D45" s="240"/>
      <c r="E45" s="240"/>
      <c r="F45" s="240"/>
      <c r="G45" s="240"/>
      <c r="H45" s="240"/>
      <c r="I45" s="240"/>
      <c r="J45" s="240"/>
      <c r="K45" s="240"/>
      <c r="L45" s="240"/>
      <c r="M45" s="240"/>
      <c r="N45" s="240"/>
      <c r="O45" s="240"/>
      <c r="P45" s="240"/>
      <c r="Q45" s="240"/>
      <c r="R45" s="240"/>
      <c r="S45" s="240"/>
      <c r="T45" s="240"/>
      <c r="U45" s="240"/>
      <c r="V45" s="240"/>
      <c r="W45" s="240"/>
      <c r="X45" s="240"/>
      <c r="Y45" s="240"/>
      <c r="Z45" s="240"/>
      <c r="AA45" s="240"/>
      <c r="AB45" s="240"/>
      <c r="AC45" s="240"/>
      <c r="AD45" s="240"/>
      <c r="AE45" s="240"/>
      <c r="AF45" s="240"/>
      <c r="AG45" s="240"/>
      <c r="AH45" s="240"/>
      <c r="AI45" s="240"/>
      <c r="AJ45" s="240"/>
      <c r="AK45" s="240"/>
      <c r="AL45" s="240"/>
      <c r="AM45" s="240"/>
      <c r="AN45" s="240"/>
      <c r="AO45" s="240"/>
      <c r="AP45" s="240"/>
      <c r="AQ45" s="240"/>
      <c r="AR45" s="240"/>
      <c r="AS45" s="240"/>
      <c r="AT45" s="240"/>
      <c r="AU45" s="240"/>
      <c r="AV45" s="240"/>
      <c r="AW45" s="240"/>
      <c r="AX45" s="240"/>
      <c r="AY45" s="328"/>
      <c r="AZ45" s="328"/>
      <c r="BA45" s="328"/>
      <c r="BB45" s="328"/>
      <c r="BC45" s="328"/>
      <c r="BD45" s="328"/>
      <c r="BE45" s="328"/>
      <c r="BF45" s="328"/>
      <c r="BG45" s="328"/>
      <c r="BH45" s="328"/>
      <c r="BI45" s="328"/>
      <c r="BJ45" s="328"/>
      <c r="BK45" s="328"/>
      <c r="BL45" s="328"/>
      <c r="BM45" s="328"/>
      <c r="BN45" s="328"/>
      <c r="BO45" s="328"/>
      <c r="BP45" s="328"/>
      <c r="BQ45" s="328"/>
      <c r="BR45" s="328"/>
      <c r="BS45" s="328"/>
      <c r="BT45" s="328"/>
      <c r="BU45" s="328"/>
      <c r="BV45" s="328"/>
    </row>
    <row r="46" spans="1:74" s="160" customFormat="1" ht="11.1" customHeight="1" x14ac:dyDescent="0.2">
      <c r="A46" s="148" t="s">
        <v>726</v>
      </c>
      <c r="B46" s="204" t="s">
        <v>435</v>
      </c>
      <c r="C46" s="250">
        <v>7.3588696114000003</v>
      </c>
      <c r="D46" s="250">
        <v>7.3654919796999998</v>
      </c>
      <c r="E46" s="250">
        <v>7.3720185910999998</v>
      </c>
      <c r="F46" s="250">
        <v>7.3774284462999997</v>
      </c>
      <c r="G46" s="250">
        <v>7.3845292929999999</v>
      </c>
      <c r="H46" s="250">
        <v>7.3923001320999999</v>
      </c>
      <c r="I46" s="250">
        <v>7.4047542880000004</v>
      </c>
      <c r="J46" s="250">
        <v>7.4108551182999998</v>
      </c>
      <c r="K46" s="250">
        <v>7.4146159473999997</v>
      </c>
      <c r="L46" s="250">
        <v>7.4115613553999999</v>
      </c>
      <c r="M46" s="250">
        <v>7.4139987472</v>
      </c>
      <c r="N46" s="250">
        <v>7.4174527030000004</v>
      </c>
      <c r="O46" s="250">
        <v>7.4218651401000004</v>
      </c>
      <c r="P46" s="250">
        <v>7.4273957854999999</v>
      </c>
      <c r="Q46" s="250">
        <v>7.4339865565999999</v>
      </c>
      <c r="R46" s="250">
        <v>7.4445801247999999</v>
      </c>
      <c r="S46" s="250">
        <v>7.4510841438000002</v>
      </c>
      <c r="T46" s="250">
        <v>7.4564412849000004</v>
      </c>
      <c r="U46" s="250">
        <v>7.4586739659000001</v>
      </c>
      <c r="V46" s="250">
        <v>7.4632205380999999</v>
      </c>
      <c r="W46" s="250">
        <v>7.4681034191000002</v>
      </c>
      <c r="X46" s="250">
        <v>7.4738092680000001</v>
      </c>
      <c r="Y46" s="250">
        <v>7.4789997725999999</v>
      </c>
      <c r="Z46" s="250">
        <v>7.4841615919000004</v>
      </c>
      <c r="AA46" s="250">
        <v>7.4906342707000002</v>
      </c>
      <c r="AB46" s="250">
        <v>7.4947340605999999</v>
      </c>
      <c r="AC46" s="250">
        <v>7.4978005065</v>
      </c>
      <c r="AD46" s="250">
        <v>7.4963990804999998</v>
      </c>
      <c r="AE46" s="250">
        <v>7.4999747345000003</v>
      </c>
      <c r="AF46" s="250">
        <v>7.5050929404</v>
      </c>
      <c r="AG46" s="250">
        <v>7.5137537321999996</v>
      </c>
      <c r="AH46" s="250">
        <v>7.5204570169</v>
      </c>
      <c r="AI46" s="250">
        <v>7.5272028283000001</v>
      </c>
      <c r="AJ46" s="250">
        <v>7.5376015797999996</v>
      </c>
      <c r="AK46" s="250">
        <v>7.5417246345000004</v>
      </c>
      <c r="AL46" s="250">
        <v>7.5431824058999997</v>
      </c>
      <c r="AM46" s="250">
        <v>7.7115576562000001</v>
      </c>
      <c r="AN46" s="250">
        <v>7.5804977891999998</v>
      </c>
      <c r="AO46" s="250">
        <v>7.3195855671999999</v>
      </c>
      <c r="AP46" s="250">
        <v>6.5135537118000002</v>
      </c>
      <c r="AQ46" s="250">
        <v>6.3043872384000004</v>
      </c>
      <c r="AR46" s="250">
        <v>6.2768188686000004</v>
      </c>
      <c r="AS46" s="250">
        <v>6.7265747142999999</v>
      </c>
      <c r="AT46" s="250">
        <v>6.8404079681000001</v>
      </c>
      <c r="AU46" s="250">
        <v>6.9140447416999997</v>
      </c>
      <c r="AV46" s="250">
        <v>6.8991543894999996</v>
      </c>
      <c r="AW46" s="250">
        <v>6.9286461869</v>
      </c>
      <c r="AX46" s="250">
        <v>6.9541894882999999</v>
      </c>
      <c r="AY46" s="325">
        <v>6.9699260000000001</v>
      </c>
      <c r="AZ46" s="325">
        <v>6.9919659999999997</v>
      </c>
      <c r="BA46" s="325">
        <v>7.0144510000000002</v>
      </c>
      <c r="BB46" s="325">
        <v>7.0307000000000004</v>
      </c>
      <c r="BC46" s="325">
        <v>7.0590859999999997</v>
      </c>
      <c r="BD46" s="325">
        <v>7.0929289999999998</v>
      </c>
      <c r="BE46" s="325">
        <v>7.1445220000000003</v>
      </c>
      <c r="BF46" s="325">
        <v>7.1800560000000004</v>
      </c>
      <c r="BG46" s="325">
        <v>7.2118270000000004</v>
      </c>
      <c r="BH46" s="325">
        <v>7.2359629999999999</v>
      </c>
      <c r="BI46" s="325">
        <v>7.263109</v>
      </c>
      <c r="BJ46" s="325">
        <v>7.2893929999999996</v>
      </c>
      <c r="BK46" s="325">
        <v>7.3148249999999999</v>
      </c>
      <c r="BL46" s="325">
        <v>7.3393790000000001</v>
      </c>
      <c r="BM46" s="325">
        <v>7.3630649999999997</v>
      </c>
      <c r="BN46" s="325">
        <v>7.3886279999999998</v>
      </c>
      <c r="BO46" s="325">
        <v>7.4085200000000002</v>
      </c>
      <c r="BP46" s="325">
        <v>7.4254860000000003</v>
      </c>
      <c r="BQ46" s="325">
        <v>7.4389539999999998</v>
      </c>
      <c r="BR46" s="325">
        <v>7.4504979999999996</v>
      </c>
      <c r="BS46" s="325">
        <v>7.4595459999999996</v>
      </c>
      <c r="BT46" s="325">
        <v>7.4660960000000003</v>
      </c>
      <c r="BU46" s="325">
        <v>7.4701500000000003</v>
      </c>
      <c r="BV46" s="325">
        <v>7.4717079999999996</v>
      </c>
    </row>
    <row r="47" spans="1:74" s="160" customFormat="1" ht="11.1" customHeight="1" x14ac:dyDescent="0.2">
      <c r="A47" s="148" t="s">
        <v>727</v>
      </c>
      <c r="B47" s="204" t="s">
        <v>468</v>
      </c>
      <c r="C47" s="250">
        <v>19.465004110999999</v>
      </c>
      <c r="D47" s="250">
        <v>19.486591697000001</v>
      </c>
      <c r="E47" s="250">
        <v>19.506219378000001</v>
      </c>
      <c r="F47" s="250">
        <v>19.516417277999999</v>
      </c>
      <c r="G47" s="250">
        <v>19.537727556</v>
      </c>
      <c r="H47" s="250">
        <v>19.562680335</v>
      </c>
      <c r="I47" s="250">
        <v>19.601399784000002</v>
      </c>
      <c r="J47" s="250">
        <v>19.626044443000001</v>
      </c>
      <c r="K47" s="250">
        <v>19.646738479</v>
      </c>
      <c r="L47" s="250">
        <v>19.659692111999998</v>
      </c>
      <c r="M47" s="250">
        <v>19.675327238000001</v>
      </c>
      <c r="N47" s="250">
        <v>19.689854075</v>
      </c>
      <c r="O47" s="250">
        <v>19.695914485999999</v>
      </c>
      <c r="P47" s="250">
        <v>19.713743353000002</v>
      </c>
      <c r="Q47" s="250">
        <v>19.735982537000002</v>
      </c>
      <c r="R47" s="250">
        <v>19.772076333000001</v>
      </c>
      <c r="S47" s="250">
        <v>19.796052928999998</v>
      </c>
      <c r="T47" s="250">
        <v>19.817356620000002</v>
      </c>
      <c r="U47" s="250">
        <v>19.832943178000001</v>
      </c>
      <c r="V47" s="250">
        <v>19.851184231000001</v>
      </c>
      <c r="W47" s="250">
        <v>19.86903555</v>
      </c>
      <c r="X47" s="250">
        <v>19.885096442999998</v>
      </c>
      <c r="Y47" s="250">
        <v>19.903218814999999</v>
      </c>
      <c r="Z47" s="250">
        <v>19.922001971</v>
      </c>
      <c r="AA47" s="250">
        <v>19.942552307</v>
      </c>
      <c r="AB47" s="250">
        <v>19.961827239000002</v>
      </c>
      <c r="AC47" s="250">
        <v>19.980933161999999</v>
      </c>
      <c r="AD47" s="250">
        <v>20.001165103000002</v>
      </c>
      <c r="AE47" s="250">
        <v>20.018961736000001</v>
      </c>
      <c r="AF47" s="250">
        <v>20.035618089</v>
      </c>
      <c r="AG47" s="250">
        <v>20.046072085999999</v>
      </c>
      <c r="AH47" s="250">
        <v>20.064244433999999</v>
      </c>
      <c r="AI47" s="250">
        <v>20.085073057999999</v>
      </c>
      <c r="AJ47" s="250">
        <v>20.123874479000001</v>
      </c>
      <c r="AK47" s="250">
        <v>20.138528264000001</v>
      </c>
      <c r="AL47" s="250">
        <v>20.144350934999999</v>
      </c>
      <c r="AM47" s="250">
        <v>20.625414851999999</v>
      </c>
      <c r="AN47" s="250">
        <v>20.250521023000001</v>
      </c>
      <c r="AO47" s="250">
        <v>19.503741809000001</v>
      </c>
      <c r="AP47" s="250">
        <v>17.207936959000001</v>
      </c>
      <c r="AQ47" s="250">
        <v>16.600242162000001</v>
      </c>
      <c r="AR47" s="250">
        <v>16.503517168999998</v>
      </c>
      <c r="AS47" s="250">
        <v>17.740752754999999</v>
      </c>
      <c r="AT47" s="250">
        <v>18.048724285999999</v>
      </c>
      <c r="AU47" s="250">
        <v>18.250422537999999</v>
      </c>
      <c r="AV47" s="250">
        <v>18.216524825</v>
      </c>
      <c r="AW47" s="250">
        <v>18.302668533999999</v>
      </c>
      <c r="AX47" s="250">
        <v>18.379530979999998</v>
      </c>
      <c r="AY47" s="325">
        <v>18.43469</v>
      </c>
      <c r="AZ47" s="325">
        <v>18.502310000000001</v>
      </c>
      <c r="BA47" s="325">
        <v>18.569959999999998</v>
      </c>
      <c r="BB47" s="325">
        <v>18.62032</v>
      </c>
      <c r="BC47" s="325">
        <v>18.701029999999999</v>
      </c>
      <c r="BD47" s="325">
        <v>18.794779999999999</v>
      </c>
      <c r="BE47" s="325">
        <v>18.92801</v>
      </c>
      <c r="BF47" s="325">
        <v>19.02796</v>
      </c>
      <c r="BG47" s="325">
        <v>19.121089999999999</v>
      </c>
      <c r="BH47" s="325">
        <v>19.199339999999999</v>
      </c>
      <c r="BI47" s="325">
        <v>19.284870000000002</v>
      </c>
      <c r="BJ47" s="325">
        <v>19.369620000000001</v>
      </c>
      <c r="BK47" s="325">
        <v>19.456810000000001</v>
      </c>
      <c r="BL47" s="325">
        <v>19.537600000000001</v>
      </c>
      <c r="BM47" s="325">
        <v>19.615179999999999</v>
      </c>
      <c r="BN47" s="325">
        <v>19.696300000000001</v>
      </c>
      <c r="BO47" s="325">
        <v>19.762460000000001</v>
      </c>
      <c r="BP47" s="325">
        <v>19.820399999999999</v>
      </c>
      <c r="BQ47" s="325">
        <v>19.869910000000001</v>
      </c>
      <c r="BR47" s="325">
        <v>19.911529999999999</v>
      </c>
      <c r="BS47" s="325">
        <v>19.945060000000002</v>
      </c>
      <c r="BT47" s="325">
        <v>19.970510000000001</v>
      </c>
      <c r="BU47" s="325">
        <v>19.987880000000001</v>
      </c>
      <c r="BV47" s="325">
        <v>19.997160000000001</v>
      </c>
    </row>
    <row r="48" spans="1:74" s="160" customFormat="1" ht="11.1" customHeight="1" x14ac:dyDescent="0.2">
      <c r="A48" s="148" t="s">
        <v>728</v>
      </c>
      <c r="B48" s="204" t="s">
        <v>436</v>
      </c>
      <c r="C48" s="250">
        <v>21.88105638</v>
      </c>
      <c r="D48" s="250">
        <v>21.897818462</v>
      </c>
      <c r="E48" s="250">
        <v>21.914117732000001</v>
      </c>
      <c r="F48" s="250">
        <v>21.929493431000001</v>
      </c>
      <c r="G48" s="250">
        <v>21.945212646000002</v>
      </c>
      <c r="H48" s="250">
        <v>21.960814618000001</v>
      </c>
      <c r="I48" s="250">
        <v>21.976806652</v>
      </c>
      <c r="J48" s="250">
        <v>21.991793659999999</v>
      </c>
      <c r="K48" s="250">
        <v>22.006282946999999</v>
      </c>
      <c r="L48" s="250">
        <v>22.015649753999998</v>
      </c>
      <c r="M48" s="250">
        <v>22.032612169</v>
      </c>
      <c r="N48" s="250">
        <v>22.052545432999999</v>
      </c>
      <c r="O48" s="250">
        <v>22.083623040999999</v>
      </c>
      <c r="P48" s="250">
        <v>22.103367881</v>
      </c>
      <c r="Q48" s="250">
        <v>22.119953447</v>
      </c>
      <c r="R48" s="250">
        <v>22.127188775</v>
      </c>
      <c r="S48" s="250">
        <v>22.14209902</v>
      </c>
      <c r="T48" s="250">
        <v>22.158493217</v>
      </c>
      <c r="U48" s="250">
        <v>22.183758027</v>
      </c>
      <c r="V48" s="250">
        <v>22.197580131999999</v>
      </c>
      <c r="W48" s="250">
        <v>22.207346191999999</v>
      </c>
      <c r="X48" s="250">
        <v>22.204376445000001</v>
      </c>
      <c r="Y48" s="250">
        <v>22.212540240999999</v>
      </c>
      <c r="Z48" s="250">
        <v>22.223157817000001</v>
      </c>
      <c r="AA48" s="250">
        <v>22.243523013000001</v>
      </c>
      <c r="AB48" s="250">
        <v>22.253577768</v>
      </c>
      <c r="AC48" s="250">
        <v>22.260615922</v>
      </c>
      <c r="AD48" s="250">
        <v>22.259697445</v>
      </c>
      <c r="AE48" s="250">
        <v>22.264407420000001</v>
      </c>
      <c r="AF48" s="250">
        <v>22.269805817999998</v>
      </c>
      <c r="AG48" s="250">
        <v>22.277305942000002</v>
      </c>
      <c r="AH48" s="250">
        <v>22.283021204000001</v>
      </c>
      <c r="AI48" s="250">
        <v>22.288364909999999</v>
      </c>
      <c r="AJ48" s="250">
        <v>22.293419141000001</v>
      </c>
      <c r="AK48" s="250">
        <v>22.297958170000001</v>
      </c>
      <c r="AL48" s="250">
        <v>22.302064078000001</v>
      </c>
      <c r="AM48" s="250">
        <v>22.751214807</v>
      </c>
      <c r="AN48" s="250">
        <v>22.42034602</v>
      </c>
      <c r="AO48" s="250">
        <v>21.754935658000001</v>
      </c>
      <c r="AP48" s="250">
        <v>19.669800186</v>
      </c>
      <c r="AQ48" s="250">
        <v>19.149194325</v>
      </c>
      <c r="AR48" s="250">
        <v>19.107934540999999</v>
      </c>
      <c r="AS48" s="250">
        <v>20.347056077000001</v>
      </c>
      <c r="AT48" s="250">
        <v>20.663712012000001</v>
      </c>
      <c r="AU48" s="250">
        <v>20.858937592</v>
      </c>
      <c r="AV48" s="250">
        <v>20.766220838999999</v>
      </c>
      <c r="AW48" s="250">
        <v>20.843469686999999</v>
      </c>
      <c r="AX48" s="250">
        <v>20.924172160000001</v>
      </c>
      <c r="AY48" s="325">
        <v>21.022780000000001</v>
      </c>
      <c r="AZ48" s="325">
        <v>21.099550000000001</v>
      </c>
      <c r="BA48" s="325">
        <v>21.168939999999999</v>
      </c>
      <c r="BB48" s="325">
        <v>21.20767</v>
      </c>
      <c r="BC48" s="325">
        <v>21.27975</v>
      </c>
      <c r="BD48" s="325">
        <v>21.361889999999999</v>
      </c>
      <c r="BE48" s="325">
        <v>21.474119999999999</v>
      </c>
      <c r="BF48" s="325">
        <v>21.56138</v>
      </c>
      <c r="BG48" s="325">
        <v>21.643699999999999</v>
      </c>
      <c r="BH48" s="325">
        <v>21.720230000000001</v>
      </c>
      <c r="BI48" s="325">
        <v>21.79326</v>
      </c>
      <c r="BJ48" s="325">
        <v>21.861969999999999</v>
      </c>
      <c r="BK48" s="325">
        <v>21.930489999999999</v>
      </c>
      <c r="BL48" s="325">
        <v>21.98743</v>
      </c>
      <c r="BM48" s="325">
        <v>22.036930000000002</v>
      </c>
      <c r="BN48" s="325">
        <v>22.075589999999998</v>
      </c>
      <c r="BO48" s="325">
        <v>22.112770000000001</v>
      </c>
      <c r="BP48" s="325">
        <v>22.145060000000001</v>
      </c>
      <c r="BQ48" s="325">
        <v>22.17184</v>
      </c>
      <c r="BR48" s="325">
        <v>22.19483</v>
      </c>
      <c r="BS48" s="325">
        <v>22.21339</v>
      </c>
      <c r="BT48" s="325">
        <v>22.227540000000001</v>
      </c>
      <c r="BU48" s="325">
        <v>22.237259999999999</v>
      </c>
      <c r="BV48" s="325">
        <v>22.242570000000001</v>
      </c>
    </row>
    <row r="49" spans="1:74" s="160" customFormat="1" ht="11.1" customHeight="1" x14ac:dyDescent="0.2">
      <c r="A49" s="148" t="s">
        <v>729</v>
      </c>
      <c r="B49" s="204" t="s">
        <v>437</v>
      </c>
      <c r="C49" s="250">
        <v>10.629572265</v>
      </c>
      <c r="D49" s="250">
        <v>10.637082935</v>
      </c>
      <c r="E49" s="250">
        <v>10.640728470000001</v>
      </c>
      <c r="F49" s="250">
        <v>10.631999868999999</v>
      </c>
      <c r="G49" s="250">
        <v>10.634296880999999</v>
      </c>
      <c r="H49" s="250">
        <v>10.639110505</v>
      </c>
      <c r="I49" s="250">
        <v>10.650780215999999</v>
      </c>
      <c r="J49" s="250">
        <v>10.657372461</v>
      </c>
      <c r="K49" s="250">
        <v>10.663226712</v>
      </c>
      <c r="L49" s="250">
        <v>10.666072657000001</v>
      </c>
      <c r="M49" s="250">
        <v>10.672153659999999</v>
      </c>
      <c r="N49" s="250">
        <v>10.679199406</v>
      </c>
      <c r="O49" s="250">
        <v>10.689938922</v>
      </c>
      <c r="P49" s="250">
        <v>10.696867384999999</v>
      </c>
      <c r="Q49" s="250">
        <v>10.702713822</v>
      </c>
      <c r="R49" s="250">
        <v>10.703820301</v>
      </c>
      <c r="S49" s="250">
        <v>10.710246132</v>
      </c>
      <c r="T49" s="250">
        <v>10.718333384999999</v>
      </c>
      <c r="U49" s="250">
        <v>10.733436253000001</v>
      </c>
      <c r="V49" s="250">
        <v>10.740830703</v>
      </c>
      <c r="W49" s="250">
        <v>10.745870930000001</v>
      </c>
      <c r="X49" s="250">
        <v>10.744920021</v>
      </c>
      <c r="Y49" s="250">
        <v>10.747979483</v>
      </c>
      <c r="Z49" s="250">
        <v>10.751412406</v>
      </c>
      <c r="AA49" s="250">
        <v>10.754682616</v>
      </c>
      <c r="AB49" s="250">
        <v>10.759264587000001</v>
      </c>
      <c r="AC49" s="250">
        <v>10.764622148000001</v>
      </c>
      <c r="AD49" s="250">
        <v>10.771270360999999</v>
      </c>
      <c r="AE49" s="250">
        <v>10.777792804000001</v>
      </c>
      <c r="AF49" s="250">
        <v>10.784704539</v>
      </c>
      <c r="AG49" s="250">
        <v>10.792811840000001</v>
      </c>
      <c r="AH49" s="250">
        <v>10.799897456</v>
      </c>
      <c r="AI49" s="250">
        <v>10.80676766</v>
      </c>
      <c r="AJ49" s="250">
        <v>10.817141965999999</v>
      </c>
      <c r="AK49" s="250">
        <v>10.820791713</v>
      </c>
      <c r="AL49" s="250">
        <v>10.821436413000001</v>
      </c>
      <c r="AM49" s="250">
        <v>10.970170136</v>
      </c>
      <c r="AN49" s="250">
        <v>10.851484191000001</v>
      </c>
      <c r="AO49" s="250">
        <v>10.616472649</v>
      </c>
      <c r="AP49" s="250">
        <v>9.8855034423999992</v>
      </c>
      <c r="AQ49" s="250">
        <v>9.7025647533000008</v>
      </c>
      <c r="AR49" s="250">
        <v>9.6880245157000004</v>
      </c>
      <c r="AS49" s="250">
        <v>10.120080025</v>
      </c>
      <c r="AT49" s="250">
        <v>10.233688718</v>
      </c>
      <c r="AU49" s="250">
        <v>10.307047892</v>
      </c>
      <c r="AV49" s="250">
        <v>10.293168068</v>
      </c>
      <c r="AW49" s="250">
        <v>10.321270309999999</v>
      </c>
      <c r="AX49" s="250">
        <v>10.344365141000001</v>
      </c>
      <c r="AY49" s="325">
        <v>10.35693</v>
      </c>
      <c r="AZ49" s="325">
        <v>10.37415</v>
      </c>
      <c r="BA49" s="325">
        <v>10.390499999999999</v>
      </c>
      <c r="BB49" s="325">
        <v>10.39602</v>
      </c>
      <c r="BC49" s="325">
        <v>10.41811</v>
      </c>
      <c r="BD49" s="325">
        <v>10.446809999999999</v>
      </c>
      <c r="BE49" s="325">
        <v>10.494400000000001</v>
      </c>
      <c r="BF49" s="325">
        <v>10.52712</v>
      </c>
      <c r="BG49" s="325">
        <v>10.557259999999999</v>
      </c>
      <c r="BH49" s="325">
        <v>10.58291</v>
      </c>
      <c r="BI49" s="325">
        <v>10.60927</v>
      </c>
      <c r="BJ49" s="325">
        <v>10.634460000000001</v>
      </c>
      <c r="BK49" s="325">
        <v>10.65978</v>
      </c>
      <c r="BL49" s="325">
        <v>10.681649999999999</v>
      </c>
      <c r="BM49" s="325">
        <v>10.701370000000001</v>
      </c>
      <c r="BN49" s="325">
        <v>10.718349999999999</v>
      </c>
      <c r="BO49" s="325">
        <v>10.7342</v>
      </c>
      <c r="BP49" s="325">
        <v>10.748340000000001</v>
      </c>
      <c r="BQ49" s="325">
        <v>10.76214</v>
      </c>
      <c r="BR49" s="325">
        <v>10.77183</v>
      </c>
      <c r="BS49" s="325">
        <v>10.77877</v>
      </c>
      <c r="BT49" s="325">
        <v>10.78299</v>
      </c>
      <c r="BU49" s="325">
        <v>10.784459999999999</v>
      </c>
      <c r="BV49" s="325">
        <v>10.783189999999999</v>
      </c>
    </row>
    <row r="50" spans="1:74" s="160" customFormat="1" ht="11.1" customHeight="1" x14ac:dyDescent="0.2">
      <c r="A50" s="148" t="s">
        <v>730</v>
      </c>
      <c r="B50" s="204" t="s">
        <v>438</v>
      </c>
      <c r="C50" s="250">
        <v>27.931400843999999</v>
      </c>
      <c r="D50" s="250">
        <v>27.966914565</v>
      </c>
      <c r="E50" s="250">
        <v>27.999336354</v>
      </c>
      <c r="F50" s="250">
        <v>28.026594886000002</v>
      </c>
      <c r="G50" s="250">
        <v>28.054386307000001</v>
      </c>
      <c r="H50" s="250">
        <v>28.080639293000001</v>
      </c>
      <c r="I50" s="250">
        <v>28.089407865999998</v>
      </c>
      <c r="J50" s="250">
        <v>28.124543460999998</v>
      </c>
      <c r="K50" s="250">
        <v>28.170100102999999</v>
      </c>
      <c r="L50" s="250">
        <v>28.243218302999999</v>
      </c>
      <c r="M50" s="250">
        <v>28.296761654000001</v>
      </c>
      <c r="N50" s="250">
        <v>28.347870667999999</v>
      </c>
      <c r="O50" s="250">
        <v>28.391242518999999</v>
      </c>
      <c r="P50" s="250">
        <v>28.441459976000001</v>
      </c>
      <c r="Q50" s="250">
        <v>28.493220215000001</v>
      </c>
      <c r="R50" s="250">
        <v>28.553938416000001</v>
      </c>
      <c r="S50" s="250">
        <v>28.60322283</v>
      </c>
      <c r="T50" s="250">
        <v>28.648488639</v>
      </c>
      <c r="U50" s="250">
        <v>28.687088382999999</v>
      </c>
      <c r="V50" s="250">
        <v>28.726302575999998</v>
      </c>
      <c r="W50" s="250">
        <v>28.763483758</v>
      </c>
      <c r="X50" s="250">
        <v>28.791826933999999</v>
      </c>
      <c r="Y50" s="250">
        <v>28.830045841</v>
      </c>
      <c r="Z50" s="250">
        <v>28.871335486</v>
      </c>
      <c r="AA50" s="250">
        <v>28.926569156999999</v>
      </c>
      <c r="AB50" s="250">
        <v>28.965845305999999</v>
      </c>
      <c r="AC50" s="250">
        <v>29.000037223</v>
      </c>
      <c r="AD50" s="250">
        <v>29.016992687999998</v>
      </c>
      <c r="AE50" s="250">
        <v>29.050130305</v>
      </c>
      <c r="AF50" s="250">
        <v>29.087297853999999</v>
      </c>
      <c r="AG50" s="250">
        <v>29.130634788999998</v>
      </c>
      <c r="AH50" s="250">
        <v>29.174257613000002</v>
      </c>
      <c r="AI50" s="250">
        <v>29.220305781</v>
      </c>
      <c r="AJ50" s="250">
        <v>29.284729992999999</v>
      </c>
      <c r="AK50" s="250">
        <v>29.323665818999999</v>
      </c>
      <c r="AL50" s="250">
        <v>29.353063962</v>
      </c>
      <c r="AM50" s="250">
        <v>29.814680355</v>
      </c>
      <c r="AN50" s="250">
        <v>29.493686179000001</v>
      </c>
      <c r="AO50" s="250">
        <v>28.831837366999999</v>
      </c>
      <c r="AP50" s="250">
        <v>26.746282688000001</v>
      </c>
      <c r="AQ50" s="250">
        <v>26.21486303</v>
      </c>
      <c r="AR50" s="250">
        <v>26.154727163</v>
      </c>
      <c r="AS50" s="250">
        <v>27.319859284</v>
      </c>
      <c r="AT50" s="250">
        <v>27.636802844999998</v>
      </c>
      <c r="AU50" s="250">
        <v>27.859542045000001</v>
      </c>
      <c r="AV50" s="250">
        <v>27.886578217</v>
      </c>
      <c r="AW50" s="250">
        <v>27.997032698000002</v>
      </c>
      <c r="AX50" s="250">
        <v>28.089406820000001</v>
      </c>
      <c r="AY50" s="325">
        <v>28.141749999999998</v>
      </c>
      <c r="AZ50" s="325">
        <v>28.21443</v>
      </c>
      <c r="BA50" s="325">
        <v>28.28548</v>
      </c>
      <c r="BB50" s="325">
        <v>28.336010000000002</v>
      </c>
      <c r="BC50" s="325">
        <v>28.418009999999999</v>
      </c>
      <c r="BD50" s="325">
        <v>28.51258</v>
      </c>
      <c r="BE50" s="325">
        <v>28.63984</v>
      </c>
      <c r="BF50" s="325">
        <v>28.74446</v>
      </c>
      <c r="BG50" s="325">
        <v>28.846550000000001</v>
      </c>
      <c r="BH50" s="325">
        <v>28.948689999999999</v>
      </c>
      <c r="BI50" s="325">
        <v>29.043810000000001</v>
      </c>
      <c r="BJ50" s="325">
        <v>29.134460000000001</v>
      </c>
      <c r="BK50" s="325">
        <v>29.23001</v>
      </c>
      <c r="BL50" s="325">
        <v>29.304739999999999</v>
      </c>
      <c r="BM50" s="325">
        <v>29.368020000000001</v>
      </c>
      <c r="BN50" s="325">
        <v>29.41132</v>
      </c>
      <c r="BO50" s="325">
        <v>29.45804</v>
      </c>
      <c r="BP50" s="325">
        <v>29.499659999999999</v>
      </c>
      <c r="BQ50" s="325">
        <v>29.53219</v>
      </c>
      <c r="BR50" s="325">
        <v>29.56664</v>
      </c>
      <c r="BS50" s="325">
        <v>29.599</v>
      </c>
      <c r="BT50" s="325">
        <v>29.629280000000001</v>
      </c>
      <c r="BU50" s="325">
        <v>29.65746</v>
      </c>
      <c r="BV50" s="325">
        <v>29.68356</v>
      </c>
    </row>
    <row r="51" spans="1:74" s="160" customFormat="1" ht="11.1" customHeight="1" x14ac:dyDescent="0.2">
      <c r="A51" s="148" t="s">
        <v>731</v>
      </c>
      <c r="B51" s="204" t="s">
        <v>439</v>
      </c>
      <c r="C51" s="250">
        <v>8.0514643341000003</v>
      </c>
      <c r="D51" s="250">
        <v>8.0589613140999994</v>
      </c>
      <c r="E51" s="250">
        <v>8.0647911432000008</v>
      </c>
      <c r="F51" s="250">
        <v>8.0644710869999994</v>
      </c>
      <c r="G51" s="250">
        <v>8.0703286653999999</v>
      </c>
      <c r="H51" s="250">
        <v>8.0778811438999991</v>
      </c>
      <c r="I51" s="250">
        <v>8.0908225377999994</v>
      </c>
      <c r="J51" s="250">
        <v>8.0989943047999997</v>
      </c>
      <c r="K51" s="250">
        <v>8.1060904603000008</v>
      </c>
      <c r="L51" s="250">
        <v>8.1116130917000007</v>
      </c>
      <c r="M51" s="250">
        <v>8.1169314585999999</v>
      </c>
      <c r="N51" s="250">
        <v>8.1215476486</v>
      </c>
      <c r="O51" s="250">
        <v>8.1203694537000004</v>
      </c>
      <c r="P51" s="250">
        <v>8.1274004454999993</v>
      </c>
      <c r="Q51" s="250">
        <v>8.1375484160999996</v>
      </c>
      <c r="R51" s="250">
        <v>8.1575240491999992</v>
      </c>
      <c r="S51" s="250">
        <v>8.1688729649000003</v>
      </c>
      <c r="T51" s="250">
        <v>8.1783058468000007</v>
      </c>
      <c r="U51" s="250">
        <v>8.1829368486000007</v>
      </c>
      <c r="V51" s="250">
        <v>8.1907020477000003</v>
      </c>
      <c r="W51" s="250">
        <v>8.1987155979999997</v>
      </c>
      <c r="X51" s="250">
        <v>8.2057571216999996</v>
      </c>
      <c r="Y51" s="250">
        <v>8.2151826571999997</v>
      </c>
      <c r="Z51" s="250">
        <v>8.2257718268000009</v>
      </c>
      <c r="AA51" s="250">
        <v>8.2416809681000007</v>
      </c>
      <c r="AB51" s="250">
        <v>8.2514801529999993</v>
      </c>
      <c r="AC51" s="250">
        <v>8.2593257188999996</v>
      </c>
      <c r="AD51" s="250">
        <v>8.2604159462000002</v>
      </c>
      <c r="AE51" s="250">
        <v>8.2679555639999993</v>
      </c>
      <c r="AF51" s="250">
        <v>8.2771428524000008</v>
      </c>
      <c r="AG51" s="250">
        <v>8.2905526151999993</v>
      </c>
      <c r="AH51" s="250">
        <v>8.3011041424999998</v>
      </c>
      <c r="AI51" s="250">
        <v>8.3113722380000006</v>
      </c>
      <c r="AJ51" s="250">
        <v>8.3234683744000009</v>
      </c>
      <c r="AK51" s="250">
        <v>8.3315860015999998</v>
      </c>
      <c r="AL51" s="250">
        <v>8.3378365925000004</v>
      </c>
      <c r="AM51" s="250">
        <v>8.4642335646000006</v>
      </c>
      <c r="AN51" s="250">
        <v>8.3752400194999996</v>
      </c>
      <c r="AO51" s="250">
        <v>8.1928693750000008</v>
      </c>
      <c r="AP51" s="250">
        <v>7.6095083420999998</v>
      </c>
      <c r="AQ51" s="250">
        <v>7.471093465</v>
      </c>
      <c r="AR51" s="250">
        <v>7.4700114548999998</v>
      </c>
      <c r="AS51" s="250">
        <v>7.8335733536000003</v>
      </c>
      <c r="AT51" s="250">
        <v>7.9366737961</v>
      </c>
      <c r="AU51" s="250">
        <v>8.0066238244000001</v>
      </c>
      <c r="AV51" s="250">
        <v>8.0095317634000001</v>
      </c>
      <c r="AW51" s="250">
        <v>8.0385997191000005</v>
      </c>
      <c r="AX51" s="250">
        <v>8.0599360166</v>
      </c>
      <c r="AY51" s="325">
        <v>8.0639620000000001</v>
      </c>
      <c r="AZ51" s="325">
        <v>8.0770189999999999</v>
      </c>
      <c r="BA51" s="325">
        <v>8.0895290000000006</v>
      </c>
      <c r="BB51" s="325">
        <v>8.0953630000000008</v>
      </c>
      <c r="BC51" s="325">
        <v>8.1113750000000007</v>
      </c>
      <c r="BD51" s="325">
        <v>8.1314349999999997</v>
      </c>
      <c r="BE51" s="325">
        <v>8.1623090000000005</v>
      </c>
      <c r="BF51" s="325">
        <v>8.1853940000000005</v>
      </c>
      <c r="BG51" s="325">
        <v>8.2074549999999995</v>
      </c>
      <c r="BH51" s="325">
        <v>8.2287230000000005</v>
      </c>
      <c r="BI51" s="325">
        <v>8.2485619999999997</v>
      </c>
      <c r="BJ51" s="325">
        <v>8.2672039999999996</v>
      </c>
      <c r="BK51" s="325">
        <v>8.2871670000000002</v>
      </c>
      <c r="BL51" s="325">
        <v>8.3015229999999995</v>
      </c>
      <c r="BM51" s="325">
        <v>8.3127899999999997</v>
      </c>
      <c r="BN51" s="325">
        <v>8.3175919999999994</v>
      </c>
      <c r="BO51" s="325">
        <v>8.3252170000000003</v>
      </c>
      <c r="BP51" s="325">
        <v>8.3322880000000001</v>
      </c>
      <c r="BQ51" s="325">
        <v>8.3386379999999996</v>
      </c>
      <c r="BR51" s="325">
        <v>8.3447259999999996</v>
      </c>
      <c r="BS51" s="325">
        <v>8.3503849999999993</v>
      </c>
      <c r="BT51" s="325">
        <v>8.3556159999999995</v>
      </c>
      <c r="BU51" s="325">
        <v>8.3604179999999992</v>
      </c>
      <c r="BV51" s="325">
        <v>8.3647910000000003</v>
      </c>
    </row>
    <row r="52" spans="1:74" s="160" customFormat="1" ht="11.1" customHeight="1" x14ac:dyDescent="0.2">
      <c r="A52" s="148" t="s">
        <v>732</v>
      </c>
      <c r="B52" s="204" t="s">
        <v>440</v>
      </c>
      <c r="C52" s="250">
        <v>16.946152637000001</v>
      </c>
      <c r="D52" s="250">
        <v>16.972631577000001</v>
      </c>
      <c r="E52" s="250">
        <v>16.998996122000001</v>
      </c>
      <c r="F52" s="250">
        <v>17.028788582000001</v>
      </c>
      <c r="G52" s="250">
        <v>17.052267607000001</v>
      </c>
      <c r="H52" s="250">
        <v>17.072975505999999</v>
      </c>
      <c r="I52" s="250">
        <v>17.083879247999999</v>
      </c>
      <c r="J52" s="250">
        <v>17.104319666999999</v>
      </c>
      <c r="K52" s="250">
        <v>17.127263731999999</v>
      </c>
      <c r="L52" s="250">
        <v>17.154485309999998</v>
      </c>
      <c r="M52" s="250">
        <v>17.181106266</v>
      </c>
      <c r="N52" s="250">
        <v>17.208900466999999</v>
      </c>
      <c r="O52" s="250">
        <v>17.234599647</v>
      </c>
      <c r="P52" s="250">
        <v>17.267191535999999</v>
      </c>
      <c r="Q52" s="250">
        <v>17.303407869000001</v>
      </c>
      <c r="R52" s="250">
        <v>17.350906471999998</v>
      </c>
      <c r="S52" s="250">
        <v>17.388628322999999</v>
      </c>
      <c r="T52" s="250">
        <v>17.424231247000002</v>
      </c>
      <c r="U52" s="250">
        <v>17.457354090999999</v>
      </c>
      <c r="V52" s="250">
        <v>17.488990029</v>
      </c>
      <c r="W52" s="250">
        <v>17.518777906</v>
      </c>
      <c r="X52" s="250">
        <v>17.546802059000001</v>
      </c>
      <c r="Y52" s="250">
        <v>17.572830562</v>
      </c>
      <c r="Z52" s="250">
        <v>17.596947751999998</v>
      </c>
      <c r="AA52" s="250">
        <v>17.616878887999999</v>
      </c>
      <c r="AB52" s="250">
        <v>17.638879507999999</v>
      </c>
      <c r="AC52" s="250">
        <v>17.660674870000001</v>
      </c>
      <c r="AD52" s="250">
        <v>17.679368618000002</v>
      </c>
      <c r="AE52" s="250">
        <v>17.702925733000001</v>
      </c>
      <c r="AF52" s="250">
        <v>17.728449859000001</v>
      </c>
      <c r="AG52" s="250">
        <v>17.752254823000001</v>
      </c>
      <c r="AH52" s="250">
        <v>17.784477597999999</v>
      </c>
      <c r="AI52" s="250">
        <v>17.821432011999999</v>
      </c>
      <c r="AJ52" s="250">
        <v>17.882030826000001</v>
      </c>
      <c r="AK52" s="250">
        <v>17.914263946999998</v>
      </c>
      <c r="AL52" s="250">
        <v>17.937044135000001</v>
      </c>
      <c r="AM52" s="250">
        <v>18.176803227000001</v>
      </c>
      <c r="AN52" s="250">
        <v>18.010853674</v>
      </c>
      <c r="AO52" s="250">
        <v>17.665627311000001</v>
      </c>
      <c r="AP52" s="250">
        <v>16.589603256</v>
      </c>
      <c r="AQ52" s="250">
        <v>16.299463934999999</v>
      </c>
      <c r="AR52" s="250">
        <v>16.243688466999998</v>
      </c>
      <c r="AS52" s="250">
        <v>16.777455746000001</v>
      </c>
      <c r="AT52" s="250">
        <v>16.924023811000001</v>
      </c>
      <c r="AU52" s="250">
        <v>17.038571558000001</v>
      </c>
      <c r="AV52" s="250">
        <v>17.099319321999999</v>
      </c>
      <c r="AW52" s="250">
        <v>17.166161178999999</v>
      </c>
      <c r="AX52" s="250">
        <v>17.217317466000001</v>
      </c>
      <c r="AY52" s="325">
        <v>17.233640000000001</v>
      </c>
      <c r="AZ52" s="325">
        <v>17.267790000000002</v>
      </c>
      <c r="BA52" s="325">
        <v>17.300609999999999</v>
      </c>
      <c r="BB52" s="325">
        <v>17.316310000000001</v>
      </c>
      <c r="BC52" s="325">
        <v>17.358350000000002</v>
      </c>
      <c r="BD52" s="325">
        <v>17.41094</v>
      </c>
      <c r="BE52" s="325">
        <v>17.49136</v>
      </c>
      <c r="BF52" s="325">
        <v>17.552040000000002</v>
      </c>
      <c r="BG52" s="325">
        <v>17.610279999999999</v>
      </c>
      <c r="BH52" s="325">
        <v>17.661940000000001</v>
      </c>
      <c r="BI52" s="325">
        <v>17.718409999999999</v>
      </c>
      <c r="BJ52" s="325">
        <v>17.775569999999998</v>
      </c>
      <c r="BK52" s="325">
        <v>17.843219999999999</v>
      </c>
      <c r="BL52" s="325">
        <v>17.894349999999999</v>
      </c>
      <c r="BM52" s="325">
        <v>17.938790000000001</v>
      </c>
      <c r="BN52" s="325">
        <v>17.972180000000002</v>
      </c>
      <c r="BO52" s="325">
        <v>18.006489999999999</v>
      </c>
      <c r="BP52" s="325">
        <v>18.03736</v>
      </c>
      <c r="BQ52" s="325">
        <v>18.06213</v>
      </c>
      <c r="BR52" s="325">
        <v>18.088139999999999</v>
      </c>
      <c r="BS52" s="325">
        <v>18.112729999999999</v>
      </c>
      <c r="BT52" s="325">
        <v>18.135899999999999</v>
      </c>
      <c r="BU52" s="325">
        <v>18.157640000000001</v>
      </c>
      <c r="BV52" s="325">
        <v>18.177959999999999</v>
      </c>
    </row>
    <row r="53" spans="1:74" s="160" customFormat="1" ht="11.1" customHeight="1" x14ac:dyDescent="0.2">
      <c r="A53" s="148" t="s">
        <v>733</v>
      </c>
      <c r="B53" s="204" t="s">
        <v>441</v>
      </c>
      <c r="C53" s="250">
        <v>10.406547062</v>
      </c>
      <c r="D53" s="250">
        <v>10.428167407</v>
      </c>
      <c r="E53" s="250">
        <v>10.450085618999999</v>
      </c>
      <c r="F53" s="250">
        <v>10.472212889</v>
      </c>
      <c r="G53" s="250">
        <v>10.49479344</v>
      </c>
      <c r="H53" s="250">
        <v>10.517738464000001</v>
      </c>
      <c r="I53" s="250">
        <v>10.543272890000001</v>
      </c>
      <c r="J53" s="250">
        <v>10.565278164</v>
      </c>
      <c r="K53" s="250">
        <v>10.585979214</v>
      </c>
      <c r="L53" s="250">
        <v>10.600841067999999</v>
      </c>
      <c r="M53" s="250">
        <v>10.6223349</v>
      </c>
      <c r="N53" s="250">
        <v>10.645925739000001</v>
      </c>
      <c r="O53" s="250">
        <v>10.674325204000001</v>
      </c>
      <c r="P53" s="250">
        <v>10.700076339000001</v>
      </c>
      <c r="Q53" s="250">
        <v>10.725890764000001</v>
      </c>
      <c r="R53" s="250">
        <v>10.752458522</v>
      </c>
      <c r="S53" s="250">
        <v>10.777881996</v>
      </c>
      <c r="T53" s="250">
        <v>10.802851229</v>
      </c>
      <c r="U53" s="250">
        <v>10.827945863</v>
      </c>
      <c r="V53" s="250">
        <v>10.85157188</v>
      </c>
      <c r="W53" s="250">
        <v>10.874308922000001</v>
      </c>
      <c r="X53" s="250">
        <v>10.895423900000001</v>
      </c>
      <c r="Y53" s="250">
        <v>10.91693281</v>
      </c>
      <c r="Z53" s="250">
        <v>10.938102562999999</v>
      </c>
      <c r="AA53" s="250">
        <v>10.958676090999999</v>
      </c>
      <c r="AB53" s="250">
        <v>10.97936033</v>
      </c>
      <c r="AC53" s="250">
        <v>10.999898212</v>
      </c>
      <c r="AD53" s="250">
        <v>11.016243664999999</v>
      </c>
      <c r="AE53" s="250">
        <v>11.039523387999999</v>
      </c>
      <c r="AF53" s="250">
        <v>11.065691309</v>
      </c>
      <c r="AG53" s="250">
        <v>11.101226606999999</v>
      </c>
      <c r="AH53" s="250">
        <v>11.128311539</v>
      </c>
      <c r="AI53" s="250">
        <v>11.153425282000001</v>
      </c>
      <c r="AJ53" s="250">
        <v>11.181426116000001</v>
      </c>
      <c r="AK53" s="250">
        <v>11.198953777</v>
      </c>
      <c r="AL53" s="250">
        <v>11.210866543</v>
      </c>
      <c r="AM53" s="250">
        <v>11.369306597</v>
      </c>
      <c r="AN53" s="250">
        <v>11.255882933000001</v>
      </c>
      <c r="AO53" s="250">
        <v>11.022737736</v>
      </c>
      <c r="AP53" s="250">
        <v>10.282789769000001</v>
      </c>
      <c r="AQ53" s="250">
        <v>10.10051243</v>
      </c>
      <c r="AR53" s="250">
        <v>10.088824483</v>
      </c>
      <c r="AS53" s="250">
        <v>10.527120500000001</v>
      </c>
      <c r="AT53" s="250">
        <v>10.647065408</v>
      </c>
      <c r="AU53" s="250">
        <v>10.728053779</v>
      </c>
      <c r="AV53" s="250">
        <v>10.724391447</v>
      </c>
      <c r="AW53" s="250">
        <v>10.761737369</v>
      </c>
      <c r="AX53" s="250">
        <v>10.794397379999999</v>
      </c>
      <c r="AY53" s="325">
        <v>10.818149999999999</v>
      </c>
      <c r="AZ53" s="325">
        <v>10.8446</v>
      </c>
      <c r="BA53" s="325">
        <v>10.869540000000001</v>
      </c>
      <c r="BB53" s="325">
        <v>10.88242</v>
      </c>
      <c r="BC53" s="325">
        <v>10.91222</v>
      </c>
      <c r="BD53" s="325">
        <v>10.94839</v>
      </c>
      <c r="BE53" s="325">
        <v>11.00407</v>
      </c>
      <c r="BF53" s="325">
        <v>11.043150000000001</v>
      </c>
      <c r="BG53" s="325">
        <v>11.07877</v>
      </c>
      <c r="BH53" s="325">
        <v>11.107100000000001</v>
      </c>
      <c r="BI53" s="325">
        <v>11.138640000000001</v>
      </c>
      <c r="BJ53" s="325">
        <v>11.16957</v>
      </c>
      <c r="BK53" s="325">
        <v>11.20302</v>
      </c>
      <c r="BL53" s="325">
        <v>11.23038</v>
      </c>
      <c r="BM53" s="325">
        <v>11.254770000000001</v>
      </c>
      <c r="BN53" s="325">
        <v>11.275180000000001</v>
      </c>
      <c r="BO53" s="325">
        <v>11.294420000000001</v>
      </c>
      <c r="BP53" s="325">
        <v>11.31147</v>
      </c>
      <c r="BQ53" s="325">
        <v>11.32315</v>
      </c>
      <c r="BR53" s="325">
        <v>11.338190000000001</v>
      </c>
      <c r="BS53" s="325">
        <v>11.353400000000001</v>
      </c>
      <c r="BT53" s="325">
        <v>11.3688</v>
      </c>
      <c r="BU53" s="325">
        <v>11.38438</v>
      </c>
      <c r="BV53" s="325">
        <v>11.40014</v>
      </c>
    </row>
    <row r="54" spans="1:74" s="160" customFormat="1" ht="11.1" customHeight="1" x14ac:dyDescent="0.2">
      <c r="A54" s="149" t="s">
        <v>734</v>
      </c>
      <c r="B54" s="205" t="s">
        <v>442</v>
      </c>
      <c r="C54" s="69">
        <v>22.713970552999999</v>
      </c>
      <c r="D54" s="69">
        <v>22.751756382</v>
      </c>
      <c r="E54" s="69">
        <v>22.796507775999999</v>
      </c>
      <c r="F54" s="69">
        <v>22.860749314</v>
      </c>
      <c r="G54" s="69">
        <v>22.910038404000002</v>
      </c>
      <c r="H54" s="69">
        <v>22.956899624999998</v>
      </c>
      <c r="I54" s="69">
        <v>23.002958685999999</v>
      </c>
      <c r="J54" s="69">
        <v>23.043744887999999</v>
      </c>
      <c r="K54" s="69">
        <v>23.080883939</v>
      </c>
      <c r="L54" s="69">
        <v>23.103229914</v>
      </c>
      <c r="M54" s="69">
        <v>23.141434107999999</v>
      </c>
      <c r="N54" s="69">
        <v>23.184350596000002</v>
      </c>
      <c r="O54" s="69">
        <v>23.245706411</v>
      </c>
      <c r="P54" s="69">
        <v>23.287752211000001</v>
      </c>
      <c r="Q54" s="69">
        <v>23.324215029000001</v>
      </c>
      <c r="R54" s="69">
        <v>23.347832641</v>
      </c>
      <c r="S54" s="69">
        <v>23.378576164999998</v>
      </c>
      <c r="T54" s="69">
        <v>23.409183375000001</v>
      </c>
      <c r="U54" s="69">
        <v>23.436411869000001</v>
      </c>
      <c r="V54" s="69">
        <v>23.469178254999999</v>
      </c>
      <c r="W54" s="69">
        <v>23.504240128999999</v>
      </c>
      <c r="X54" s="69">
        <v>23.552063708999999</v>
      </c>
      <c r="Y54" s="69">
        <v>23.583866897</v>
      </c>
      <c r="Z54" s="69">
        <v>23.610115910000001</v>
      </c>
      <c r="AA54" s="69">
        <v>23.617688287</v>
      </c>
      <c r="AB54" s="69">
        <v>23.642670798000001</v>
      </c>
      <c r="AC54" s="69">
        <v>23.671940980999999</v>
      </c>
      <c r="AD54" s="69">
        <v>23.708694346000001</v>
      </c>
      <c r="AE54" s="69">
        <v>23.744143243</v>
      </c>
      <c r="AF54" s="69">
        <v>23.781483179999999</v>
      </c>
      <c r="AG54" s="69">
        <v>23.821198493000001</v>
      </c>
      <c r="AH54" s="69">
        <v>23.861957259</v>
      </c>
      <c r="AI54" s="69">
        <v>23.904243815000001</v>
      </c>
      <c r="AJ54" s="69">
        <v>23.968053441999999</v>
      </c>
      <c r="AK54" s="69">
        <v>23.998399114000001</v>
      </c>
      <c r="AL54" s="69">
        <v>24.015276111999999</v>
      </c>
      <c r="AM54" s="69">
        <v>24.465920240999999</v>
      </c>
      <c r="AN54" s="69">
        <v>24.120433039000002</v>
      </c>
      <c r="AO54" s="69">
        <v>23.426050310000001</v>
      </c>
      <c r="AP54" s="69">
        <v>21.314279081999999</v>
      </c>
      <c r="AQ54" s="69">
        <v>20.723475028999999</v>
      </c>
      <c r="AR54" s="69">
        <v>20.585145178000001</v>
      </c>
      <c r="AS54" s="69">
        <v>21.590589181999999</v>
      </c>
      <c r="AT54" s="69">
        <v>21.838732998000001</v>
      </c>
      <c r="AU54" s="69">
        <v>22.020876277999999</v>
      </c>
      <c r="AV54" s="69">
        <v>22.051150539000002</v>
      </c>
      <c r="AW54" s="69">
        <v>22.165694109</v>
      </c>
      <c r="AX54" s="69">
        <v>22.278638504</v>
      </c>
      <c r="AY54" s="329">
        <v>22.401160000000001</v>
      </c>
      <c r="AZ54" s="329">
        <v>22.502520000000001</v>
      </c>
      <c r="BA54" s="329">
        <v>22.593900000000001</v>
      </c>
      <c r="BB54" s="329">
        <v>22.644970000000001</v>
      </c>
      <c r="BC54" s="329">
        <v>22.73912</v>
      </c>
      <c r="BD54" s="329">
        <v>22.846039999999999</v>
      </c>
      <c r="BE54" s="329">
        <v>22.998069999999998</v>
      </c>
      <c r="BF54" s="329">
        <v>23.106259999999999</v>
      </c>
      <c r="BG54" s="329">
        <v>23.202970000000001</v>
      </c>
      <c r="BH54" s="329">
        <v>23.272939999999998</v>
      </c>
      <c r="BI54" s="329">
        <v>23.358090000000001</v>
      </c>
      <c r="BJ54" s="329">
        <v>23.443180000000002</v>
      </c>
      <c r="BK54" s="329">
        <v>23.53678</v>
      </c>
      <c r="BL54" s="329">
        <v>23.61533</v>
      </c>
      <c r="BM54" s="329">
        <v>23.6874</v>
      </c>
      <c r="BN54" s="329">
        <v>23.754460000000002</v>
      </c>
      <c r="BO54" s="329">
        <v>23.812460000000002</v>
      </c>
      <c r="BP54" s="329">
        <v>23.862860000000001</v>
      </c>
      <c r="BQ54" s="329">
        <v>23.904419999999998</v>
      </c>
      <c r="BR54" s="329">
        <v>23.940570000000001</v>
      </c>
      <c r="BS54" s="329">
        <v>23.97007</v>
      </c>
      <c r="BT54" s="329">
        <v>23.992909999999998</v>
      </c>
      <c r="BU54" s="329">
        <v>24.0091</v>
      </c>
      <c r="BV54" s="329">
        <v>24.018630000000002</v>
      </c>
    </row>
    <row r="55" spans="1:74" s="160" customFormat="1" ht="12" customHeight="1" x14ac:dyDescent="0.25">
      <c r="A55" s="148"/>
      <c r="B55" s="778" t="s">
        <v>815</v>
      </c>
      <c r="C55" s="779"/>
      <c r="D55" s="779"/>
      <c r="E55" s="779"/>
      <c r="F55" s="779"/>
      <c r="G55" s="779"/>
      <c r="H55" s="779"/>
      <c r="I55" s="779"/>
      <c r="J55" s="779"/>
      <c r="K55" s="779"/>
      <c r="L55" s="779"/>
      <c r="M55" s="779"/>
      <c r="N55" s="779"/>
      <c r="O55" s="779"/>
      <c r="P55" s="779"/>
      <c r="Q55" s="779"/>
      <c r="AY55" s="475"/>
      <c r="AZ55" s="475"/>
      <c r="BA55" s="475"/>
      <c r="BB55" s="475"/>
      <c r="BC55" s="475"/>
      <c r="BD55" s="663"/>
      <c r="BE55" s="663"/>
      <c r="BF55" s="663"/>
      <c r="BG55" s="663"/>
      <c r="BH55" s="475"/>
      <c r="BI55" s="475"/>
      <c r="BJ55" s="475"/>
    </row>
    <row r="56" spans="1:74" s="438" customFormat="1" ht="12" customHeight="1" x14ac:dyDescent="0.25">
      <c r="A56" s="437"/>
      <c r="B56" s="793" t="str">
        <f>"Notes: "&amp;"EIA completed modeling and analysis for this report on " &amp;Dates!D2&amp;"."</f>
        <v>Notes: EIA completed modeling and analysis for this report on Thursday January 7, 2021.</v>
      </c>
      <c r="C56" s="820"/>
      <c r="D56" s="820"/>
      <c r="E56" s="820"/>
      <c r="F56" s="820"/>
      <c r="G56" s="820"/>
      <c r="H56" s="820"/>
      <c r="I56" s="820"/>
      <c r="J56" s="820"/>
      <c r="K56" s="820"/>
      <c r="L56" s="820"/>
      <c r="M56" s="820"/>
      <c r="N56" s="820"/>
      <c r="O56" s="820"/>
      <c r="P56" s="820"/>
      <c r="Q56" s="800"/>
      <c r="AY56" s="476"/>
      <c r="AZ56" s="476"/>
      <c r="BA56" s="476"/>
      <c r="BB56" s="476"/>
      <c r="BC56" s="476"/>
      <c r="BD56" s="664"/>
      <c r="BE56" s="664"/>
      <c r="BF56" s="664"/>
      <c r="BG56" s="664"/>
      <c r="BH56" s="476"/>
      <c r="BI56" s="476"/>
      <c r="BJ56" s="476"/>
    </row>
    <row r="57" spans="1:74" s="438" customFormat="1" ht="12" customHeight="1" x14ac:dyDescent="0.25">
      <c r="A57" s="437"/>
      <c r="B57" s="772" t="s">
        <v>353</v>
      </c>
      <c r="C57" s="771"/>
      <c r="D57" s="771"/>
      <c r="E57" s="771"/>
      <c r="F57" s="771"/>
      <c r="G57" s="771"/>
      <c r="H57" s="771"/>
      <c r="I57" s="771"/>
      <c r="J57" s="771"/>
      <c r="K57" s="771"/>
      <c r="L57" s="771"/>
      <c r="M57" s="771"/>
      <c r="N57" s="771"/>
      <c r="O57" s="771"/>
      <c r="P57" s="771"/>
      <c r="Q57" s="771"/>
      <c r="AY57" s="476"/>
      <c r="AZ57" s="476"/>
      <c r="BA57" s="476"/>
      <c r="BB57" s="476"/>
      <c r="BC57" s="476"/>
      <c r="BD57" s="664"/>
      <c r="BE57" s="664"/>
      <c r="BF57" s="664"/>
      <c r="BG57" s="664"/>
      <c r="BH57" s="476"/>
      <c r="BI57" s="476"/>
      <c r="BJ57" s="476"/>
    </row>
    <row r="58" spans="1:74" s="438" customFormat="1" ht="12" customHeight="1" x14ac:dyDescent="0.25">
      <c r="A58" s="437"/>
      <c r="B58" s="767" t="s">
        <v>868</v>
      </c>
      <c r="C58" s="764"/>
      <c r="D58" s="764"/>
      <c r="E58" s="764"/>
      <c r="F58" s="764"/>
      <c r="G58" s="764"/>
      <c r="H58" s="764"/>
      <c r="I58" s="764"/>
      <c r="J58" s="764"/>
      <c r="K58" s="764"/>
      <c r="L58" s="764"/>
      <c r="M58" s="764"/>
      <c r="N58" s="764"/>
      <c r="O58" s="764"/>
      <c r="P58" s="764"/>
      <c r="Q58" s="758"/>
      <c r="AY58" s="476"/>
      <c r="AZ58" s="476"/>
      <c r="BA58" s="476"/>
      <c r="BB58" s="476"/>
      <c r="BC58" s="476"/>
      <c r="BD58" s="664"/>
      <c r="BE58" s="664"/>
      <c r="BF58" s="664"/>
      <c r="BG58" s="664"/>
      <c r="BH58" s="476"/>
      <c r="BI58" s="476"/>
      <c r="BJ58" s="476"/>
    </row>
    <row r="59" spans="1:74" s="439" customFormat="1" ht="12" customHeight="1" x14ac:dyDescent="0.25">
      <c r="A59" s="437"/>
      <c r="B59" s="816" t="s">
        <v>869</v>
      </c>
      <c r="C59" s="758"/>
      <c r="D59" s="758"/>
      <c r="E59" s="758"/>
      <c r="F59" s="758"/>
      <c r="G59" s="758"/>
      <c r="H59" s="758"/>
      <c r="I59" s="758"/>
      <c r="J59" s="758"/>
      <c r="K59" s="758"/>
      <c r="L59" s="758"/>
      <c r="M59" s="758"/>
      <c r="N59" s="758"/>
      <c r="O59" s="758"/>
      <c r="P59" s="758"/>
      <c r="Q59" s="758"/>
      <c r="AY59" s="477"/>
      <c r="AZ59" s="477"/>
      <c r="BA59" s="477"/>
      <c r="BB59" s="477"/>
      <c r="BC59" s="477"/>
      <c r="BD59" s="665"/>
      <c r="BE59" s="665"/>
      <c r="BF59" s="665"/>
      <c r="BG59" s="665"/>
      <c r="BH59" s="477"/>
      <c r="BI59" s="477"/>
      <c r="BJ59" s="477"/>
    </row>
    <row r="60" spans="1:74" s="438" customFormat="1" ht="12" customHeight="1" x14ac:dyDescent="0.25">
      <c r="A60" s="437"/>
      <c r="B60" s="765" t="s">
        <v>2</v>
      </c>
      <c r="C60" s="764"/>
      <c r="D60" s="764"/>
      <c r="E60" s="764"/>
      <c r="F60" s="764"/>
      <c r="G60" s="764"/>
      <c r="H60" s="764"/>
      <c r="I60" s="764"/>
      <c r="J60" s="764"/>
      <c r="K60" s="764"/>
      <c r="L60" s="764"/>
      <c r="M60" s="764"/>
      <c r="N60" s="764"/>
      <c r="O60" s="764"/>
      <c r="P60" s="764"/>
      <c r="Q60" s="758"/>
      <c r="AY60" s="476"/>
      <c r="AZ60" s="476"/>
      <c r="BA60" s="476"/>
      <c r="BB60" s="476"/>
      <c r="BC60" s="476"/>
      <c r="BD60" s="664"/>
      <c r="BE60" s="664"/>
      <c r="BF60" s="664"/>
      <c r="BG60" s="476"/>
      <c r="BH60" s="476"/>
      <c r="BI60" s="476"/>
      <c r="BJ60" s="476"/>
    </row>
    <row r="61" spans="1:74" s="438" customFormat="1" ht="12" customHeight="1" x14ac:dyDescent="0.25">
      <c r="A61" s="437"/>
      <c r="B61" s="767" t="s">
        <v>838</v>
      </c>
      <c r="C61" s="768"/>
      <c r="D61" s="768"/>
      <c r="E61" s="768"/>
      <c r="F61" s="768"/>
      <c r="G61" s="768"/>
      <c r="H61" s="768"/>
      <c r="I61" s="768"/>
      <c r="J61" s="768"/>
      <c r="K61" s="768"/>
      <c r="L61" s="768"/>
      <c r="M61" s="768"/>
      <c r="N61" s="768"/>
      <c r="O61" s="768"/>
      <c r="P61" s="768"/>
      <c r="Q61" s="758"/>
      <c r="AY61" s="476"/>
      <c r="AZ61" s="476"/>
      <c r="BA61" s="476"/>
      <c r="BB61" s="476"/>
      <c r="BC61" s="476"/>
      <c r="BD61" s="664"/>
      <c r="BE61" s="664"/>
      <c r="BF61" s="664"/>
      <c r="BG61" s="476"/>
      <c r="BH61" s="476"/>
      <c r="BI61" s="476"/>
      <c r="BJ61" s="476"/>
    </row>
    <row r="62" spans="1:74" s="438" customFormat="1" ht="12" customHeight="1" x14ac:dyDescent="0.25">
      <c r="A62" s="404"/>
      <c r="B62" s="769" t="s">
        <v>1406</v>
      </c>
      <c r="C62" s="758"/>
      <c r="D62" s="758"/>
      <c r="E62" s="758"/>
      <c r="F62" s="758"/>
      <c r="G62" s="758"/>
      <c r="H62" s="758"/>
      <c r="I62" s="758"/>
      <c r="J62" s="758"/>
      <c r="K62" s="758"/>
      <c r="L62" s="758"/>
      <c r="M62" s="758"/>
      <c r="N62" s="758"/>
      <c r="O62" s="758"/>
      <c r="P62" s="758"/>
      <c r="Q62" s="758"/>
      <c r="AY62" s="476"/>
      <c r="AZ62" s="476"/>
      <c r="BA62" s="476"/>
      <c r="BB62" s="476"/>
      <c r="BC62" s="476"/>
      <c r="BD62" s="664"/>
      <c r="BE62" s="664"/>
      <c r="BF62" s="664"/>
      <c r="BG62" s="476"/>
      <c r="BH62" s="476"/>
      <c r="BI62" s="476"/>
      <c r="BJ62" s="476"/>
    </row>
    <row r="63" spans="1:74" x14ac:dyDescent="0.2">
      <c r="BK63" s="330"/>
      <c r="BL63" s="330"/>
      <c r="BM63" s="330"/>
      <c r="BN63" s="330"/>
      <c r="BO63" s="330"/>
      <c r="BP63" s="330"/>
      <c r="BQ63" s="330"/>
      <c r="BR63" s="330"/>
      <c r="BS63" s="330"/>
      <c r="BT63" s="330"/>
      <c r="BU63" s="330"/>
      <c r="BV63" s="330"/>
    </row>
    <row r="64" spans="1:74" x14ac:dyDescent="0.2">
      <c r="BK64" s="330"/>
      <c r="BL64" s="330"/>
      <c r="BM64" s="330"/>
      <c r="BN64" s="330"/>
      <c r="BO64" s="330"/>
      <c r="BP64" s="330"/>
      <c r="BQ64" s="330"/>
      <c r="BR64" s="330"/>
      <c r="BS64" s="330"/>
      <c r="BT64" s="330"/>
      <c r="BU64" s="330"/>
      <c r="BV64" s="330"/>
    </row>
    <row r="65" spans="63:74" x14ac:dyDescent="0.2">
      <c r="BK65" s="330"/>
      <c r="BL65" s="330"/>
      <c r="BM65" s="330"/>
      <c r="BN65" s="330"/>
      <c r="BO65" s="330"/>
      <c r="BP65" s="330"/>
      <c r="BQ65" s="330"/>
      <c r="BR65" s="330"/>
      <c r="BS65" s="330"/>
      <c r="BT65" s="330"/>
      <c r="BU65" s="330"/>
      <c r="BV65" s="330"/>
    </row>
    <row r="66" spans="63:74" x14ac:dyDescent="0.2">
      <c r="BK66" s="330"/>
      <c r="BL66" s="330"/>
      <c r="BM66" s="330"/>
      <c r="BN66" s="330"/>
      <c r="BO66" s="330"/>
      <c r="BP66" s="330"/>
      <c r="BQ66" s="330"/>
      <c r="BR66" s="330"/>
      <c r="BS66" s="330"/>
      <c r="BT66" s="330"/>
      <c r="BU66" s="330"/>
      <c r="BV66" s="330"/>
    </row>
    <row r="67" spans="63:74" x14ac:dyDescent="0.2">
      <c r="BK67" s="330"/>
      <c r="BL67" s="330"/>
      <c r="BM67" s="330"/>
      <c r="BN67" s="330"/>
      <c r="BO67" s="330"/>
      <c r="BP67" s="330"/>
      <c r="BQ67" s="330"/>
      <c r="BR67" s="330"/>
      <c r="BS67" s="330"/>
      <c r="BT67" s="330"/>
      <c r="BU67" s="330"/>
      <c r="BV67" s="330"/>
    </row>
    <row r="68" spans="63:74" x14ac:dyDescent="0.2">
      <c r="BK68" s="330"/>
      <c r="BL68" s="330"/>
      <c r="BM68" s="330"/>
      <c r="BN68" s="330"/>
      <c r="BO68" s="330"/>
      <c r="BP68" s="330"/>
      <c r="BQ68" s="330"/>
      <c r="BR68" s="330"/>
      <c r="BS68" s="330"/>
      <c r="BT68" s="330"/>
      <c r="BU68" s="330"/>
      <c r="BV68" s="330"/>
    </row>
    <row r="69" spans="63:74" x14ac:dyDescent="0.2">
      <c r="BK69" s="330"/>
      <c r="BL69" s="330"/>
      <c r="BM69" s="330"/>
      <c r="BN69" s="330"/>
      <c r="BO69" s="330"/>
      <c r="BP69" s="330"/>
      <c r="BQ69" s="330"/>
      <c r="BR69" s="330"/>
      <c r="BS69" s="330"/>
      <c r="BT69" s="330"/>
      <c r="BU69" s="330"/>
      <c r="BV69" s="330"/>
    </row>
    <row r="70" spans="63:74" x14ac:dyDescent="0.2">
      <c r="BK70" s="330"/>
      <c r="BL70" s="330"/>
      <c r="BM70" s="330"/>
      <c r="BN70" s="330"/>
      <c r="BO70" s="330"/>
      <c r="BP70" s="330"/>
      <c r="BQ70" s="330"/>
      <c r="BR70" s="330"/>
      <c r="BS70" s="330"/>
      <c r="BT70" s="330"/>
      <c r="BU70" s="330"/>
      <c r="BV70" s="330"/>
    </row>
    <row r="71" spans="63:74" x14ac:dyDescent="0.2">
      <c r="BK71" s="330"/>
      <c r="BL71" s="330"/>
      <c r="BM71" s="330"/>
      <c r="BN71" s="330"/>
      <c r="BO71" s="330"/>
      <c r="BP71" s="330"/>
      <c r="BQ71" s="330"/>
      <c r="BR71" s="330"/>
      <c r="BS71" s="330"/>
      <c r="BT71" s="330"/>
      <c r="BU71" s="330"/>
      <c r="BV71" s="330"/>
    </row>
    <row r="72" spans="63:74" x14ac:dyDescent="0.2">
      <c r="BK72" s="330"/>
      <c r="BL72" s="330"/>
      <c r="BM72" s="330"/>
      <c r="BN72" s="330"/>
      <c r="BO72" s="330"/>
      <c r="BP72" s="330"/>
      <c r="BQ72" s="330"/>
      <c r="BR72" s="330"/>
      <c r="BS72" s="330"/>
      <c r="BT72" s="330"/>
      <c r="BU72" s="330"/>
      <c r="BV72" s="330"/>
    </row>
    <row r="73" spans="63:74" x14ac:dyDescent="0.2">
      <c r="BK73" s="330"/>
      <c r="BL73" s="330"/>
      <c r="BM73" s="330"/>
      <c r="BN73" s="330"/>
      <c r="BO73" s="330"/>
      <c r="BP73" s="330"/>
      <c r="BQ73" s="330"/>
      <c r="BR73" s="330"/>
      <c r="BS73" s="330"/>
      <c r="BT73" s="330"/>
      <c r="BU73" s="330"/>
      <c r="BV73" s="330"/>
    </row>
    <row r="74" spans="63:74" x14ac:dyDescent="0.2">
      <c r="BK74" s="330"/>
      <c r="BL74" s="330"/>
      <c r="BM74" s="330"/>
      <c r="BN74" s="330"/>
      <c r="BO74" s="330"/>
      <c r="BP74" s="330"/>
      <c r="BQ74" s="330"/>
      <c r="BR74" s="330"/>
      <c r="BS74" s="330"/>
      <c r="BT74" s="330"/>
      <c r="BU74" s="330"/>
      <c r="BV74" s="330"/>
    </row>
    <row r="75" spans="63:74" x14ac:dyDescent="0.2">
      <c r="BK75" s="330"/>
      <c r="BL75" s="330"/>
      <c r="BM75" s="330"/>
      <c r="BN75" s="330"/>
      <c r="BO75" s="330"/>
      <c r="BP75" s="330"/>
      <c r="BQ75" s="330"/>
      <c r="BR75" s="330"/>
      <c r="BS75" s="330"/>
      <c r="BT75" s="330"/>
      <c r="BU75" s="330"/>
      <c r="BV75" s="330"/>
    </row>
    <row r="76" spans="63:74" x14ac:dyDescent="0.2">
      <c r="BK76" s="330"/>
      <c r="BL76" s="330"/>
      <c r="BM76" s="330"/>
      <c r="BN76" s="330"/>
      <c r="BO76" s="330"/>
      <c r="BP76" s="330"/>
      <c r="BQ76" s="330"/>
      <c r="BR76" s="330"/>
      <c r="BS76" s="330"/>
      <c r="BT76" s="330"/>
      <c r="BU76" s="330"/>
      <c r="BV76" s="330"/>
    </row>
    <row r="77" spans="63:74" x14ac:dyDescent="0.2">
      <c r="BK77" s="330"/>
      <c r="BL77" s="330"/>
      <c r="BM77" s="330"/>
      <c r="BN77" s="330"/>
      <c r="BO77" s="330"/>
      <c r="BP77" s="330"/>
      <c r="BQ77" s="330"/>
      <c r="BR77" s="330"/>
      <c r="BS77" s="330"/>
      <c r="BT77" s="330"/>
      <c r="BU77" s="330"/>
      <c r="BV77" s="330"/>
    </row>
    <row r="78" spans="63:74" x14ac:dyDescent="0.2">
      <c r="BK78" s="330"/>
      <c r="BL78" s="330"/>
      <c r="BM78" s="330"/>
      <c r="BN78" s="330"/>
      <c r="BO78" s="330"/>
      <c r="BP78" s="330"/>
      <c r="BQ78" s="330"/>
      <c r="BR78" s="330"/>
      <c r="BS78" s="330"/>
      <c r="BT78" s="330"/>
      <c r="BU78" s="330"/>
      <c r="BV78" s="330"/>
    </row>
    <row r="79" spans="63:74" x14ac:dyDescent="0.2">
      <c r="BK79" s="330"/>
      <c r="BL79" s="330"/>
      <c r="BM79" s="330"/>
      <c r="BN79" s="330"/>
      <c r="BO79" s="330"/>
      <c r="BP79" s="330"/>
      <c r="BQ79" s="330"/>
      <c r="BR79" s="330"/>
      <c r="BS79" s="330"/>
      <c r="BT79" s="330"/>
      <c r="BU79" s="330"/>
      <c r="BV79" s="330"/>
    </row>
    <row r="80" spans="63:74" x14ac:dyDescent="0.2">
      <c r="BK80" s="330"/>
      <c r="BL80" s="330"/>
      <c r="BM80" s="330"/>
      <c r="BN80" s="330"/>
      <c r="BO80" s="330"/>
      <c r="BP80" s="330"/>
      <c r="BQ80" s="330"/>
      <c r="BR80" s="330"/>
      <c r="BS80" s="330"/>
      <c r="BT80" s="330"/>
      <c r="BU80" s="330"/>
      <c r="BV80" s="330"/>
    </row>
    <row r="81" spans="63:74" x14ac:dyDescent="0.2">
      <c r="BK81" s="330"/>
      <c r="BL81" s="330"/>
      <c r="BM81" s="330"/>
      <c r="BN81" s="330"/>
      <c r="BO81" s="330"/>
      <c r="BP81" s="330"/>
      <c r="BQ81" s="330"/>
      <c r="BR81" s="330"/>
      <c r="BS81" s="330"/>
      <c r="BT81" s="330"/>
      <c r="BU81" s="330"/>
      <c r="BV81" s="330"/>
    </row>
    <row r="82" spans="63:74" x14ac:dyDescent="0.2">
      <c r="BK82" s="330"/>
      <c r="BL82" s="330"/>
      <c r="BM82" s="330"/>
      <c r="BN82" s="330"/>
      <c r="BO82" s="330"/>
      <c r="BP82" s="330"/>
      <c r="BQ82" s="330"/>
      <c r="BR82" s="330"/>
      <c r="BS82" s="330"/>
      <c r="BT82" s="330"/>
      <c r="BU82" s="330"/>
      <c r="BV82" s="330"/>
    </row>
    <row r="83" spans="63:74" x14ac:dyDescent="0.2">
      <c r="BK83" s="330"/>
      <c r="BL83" s="330"/>
      <c r="BM83" s="330"/>
      <c r="BN83" s="330"/>
      <c r="BO83" s="330"/>
      <c r="BP83" s="330"/>
      <c r="BQ83" s="330"/>
      <c r="BR83" s="330"/>
      <c r="BS83" s="330"/>
      <c r="BT83" s="330"/>
      <c r="BU83" s="330"/>
      <c r="BV83" s="330"/>
    </row>
    <row r="84" spans="63:74" x14ac:dyDescent="0.2">
      <c r="BK84" s="330"/>
      <c r="BL84" s="330"/>
      <c r="BM84" s="330"/>
      <c r="BN84" s="330"/>
      <c r="BO84" s="330"/>
      <c r="BP84" s="330"/>
      <c r="BQ84" s="330"/>
      <c r="BR84" s="330"/>
      <c r="BS84" s="330"/>
      <c r="BT84" s="330"/>
      <c r="BU84" s="330"/>
      <c r="BV84" s="330"/>
    </row>
    <row r="85" spans="63:74" x14ac:dyDescent="0.2">
      <c r="BK85" s="330"/>
      <c r="BL85" s="330"/>
      <c r="BM85" s="330"/>
      <c r="BN85" s="330"/>
      <c r="BO85" s="330"/>
      <c r="BP85" s="330"/>
      <c r="BQ85" s="330"/>
      <c r="BR85" s="330"/>
      <c r="BS85" s="330"/>
      <c r="BT85" s="330"/>
      <c r="BU85" s="330"/>
      <c r="BV85" s="330"/>
    </row>
    <row r="86" spans="63:74" x14ac:dyDescent="0.2">
      <c r="BK86" s="330"/>
      <c r="BL86" s="330"/>
      <c r="BM86" s="330"/>
      <c r="BN86" s="330"/>
      <c r="BO86" s="330"/>
      <c r="BP86" s="330"/>
      <c r="BQ86" s="330"/>
      <c r="BR86" s="330"/>
      <c r="BS86" s="330"/>
      <c r="BT86" s="330"/>
      <c r="BU86" s="330"/>
      <c r="BV86" s="330"/>
    </row>
    <row r="87" spans="63:74" x14ac:dyDescent="0.2">
      <c r="BK87" s="330"/>
      <c r="BL87" s="330"/>
      <c r="BM87" s="330"/>
      <c r="BN87" s="330"/>
      <c r="BO87" s="330"/>
      <c r="BP87" s="330"/>
      <c r="BQ87" s="330"/>
      <c r="BR87" s="330"/>
      <c r="BS87" s="330"/>
      <c r="BT87" s="330"/>
      <c r="BU87" s="330"/>
      <c r="BV87" s="330"/>
    </row>
    <row r="88" spans="63:74" x14ac:dyDescent="0.2">
      <c r="BK88" s="330"/>
      <c r="BL88" s="330"/>
      <c r="BM88" s="330"/>
      <c r="BN88" s="330"/>
      <c r="BO88" s="330"/>
      <c r="BP88" s="330"/>
      <c r="BQ88" s="330"/>
      <c r="BR88" s="330"/>
      <c r="BS88" s="330"/>
      <c r="BT88" s="330"/>
      <c r="BU88" s="330"/>
      <c r="BV88" s="330"/>
    </row>
    <row r="89" spans="63:74" x14ac:dyDescent="0.2">
      <c r="BK89" s="330"/>
      <c r="BL89" s="330"/>
      <c r="BM89" s="330"/>
      <c r="BN89" s="330"/>
      <c r="BO89" s="330"/>
      <c r="BP89" s="330"/>
      <c r="BQ89" s="330"/>
      <c r="BR89" s="330"/>
      <c r="BS89" s="330"/>
      <c r="BT89" s="330"/>
      <c r="BU89" s="330"/>
      <c r="BV89" s="330"/>
    </row>
    <row r="90" spans="63:74" x14ac:dyDescent="0.2">
      <c r="BK90" s="330"/>
      <c r="BL90" s="330"/>
      <c r="BM90" s="330"/>
      <c r="BN90" s="330"/>
      <c r="BO90" s="330"/>
      <c r="BP90" s="330"/>
      <c r="BQ90" s="330"/>
      <c r="BR90" s="330"/>
      <c r="BS90" s="330"/>
      <c r="BT90" s="330"/>
      <c r="BU90" s="330"/>
      <c r="BV90" s="330"/>
    </row>
    <row r="91" spans="63:74" x14ac:dyDescent="0.2">
      <c r="BK91" s="330"/>
      <c r="BL91" s="330"/>
      <c r="BM91" s="330"/>
      <c r="BN91" s="330"/>
      <c r="BO91" s="330"/>
      <c r="BP91" s="330"/>
      <c r="BQ91" s="330"/>
      <c r="BR91" s="330"/>
      <c r="BS91" s="330"/>
      <c r="BT91" s="330"/>
      <c r="BU91" s="330"/>
      <c r="BV91" s="330"/>
    </row>
    <row r="92" spans="63:74" x14ac:dyDescent="0.2">
      <c r="BK92" s="330"/>
      <c r="BL92" s="330"/>
      <c r="BM92" s="330"/>
      <c r="BN92" s="330"/>
      <c r="BO92" s="330"/>
      <c r="BP92" s="330"/>
      <c r="BQ92" s="330"/>
      <c r="BR92" s="330"/>
      <c r="BS92" s="330"/>
      <c r="BT92" s="330"/>
      <c r="BU92" s="330"/>
      <c r="BV92" s="330"/>
    </row>
    <row r="93" spans="63:74" x14ac:dyDescent="0.2">
      <c r="BK93" s="330"/>
      <c r="BL93" s="330"/>
      <c r="BM93" s="330"/>
      <c r="BN93" s="330"/>
      <c r="BO93" s="330"/>
      <c r="BP93" s="330"/>
      <c r="BQ93" s="330"/>
      <c r="BR93" s="330"/>
      <c r="BS93" s="330"/>
      <c r="BT93" s="330"/>
      <c r="BU93" s="330"/>
      <c r="BV93" s="330"/>
    </row>
    <row r="94" spans="63:74" x14ac:dyDescent="0.2">
      <c r="BK94" s="330"/>
      <c r="BL94" s="330"/>
      <c r="BM94" s="330"/>
      <c r="BN94" s="330"/>
      <c r="BO94" s="330"/>
      <c r="BP94" s="330"/>
      <c r="BQ94" s="330"/>
      <c r="BR94" s="330"/>
      <c r="BS94" s="330"/>
      <c r="BT94" s="330"/>
      <c r="BU94" s="330"/>
      <c r="BV94" s="330"/>
    </row>
    <row r="95" spans="63:74" x14ac:dyDescent="0.2">
      <c r="BK95" s="330"/>
      <c r="BL95" s="330"/>
      <c r="BM95" s="330"/>
      <c r="BN95" s="330"/>
      <c r="BO95" s="330"/>
      <c r="BP95" s="330"/>
      <c r="BQ95" s="330"/>
      <c r="BR95" s="330"/>
      <c r="BS95" s="330"/>
      <c r="BT95" s="330"/>
      <c r="BU95" s="330"/>
      <c r="BV95" s="330"/>
    </row>
    <row r="96" spans="63:74" x14ac:dyDescent="0.2">
      <c r="BK96" s="330"/>
      <c r="BL96" s="330"/>
      <c r="BM96" s="330"/>
      <c r="BN96" s="330"/>
      <c r="BO96" s="330"/>
      <c r="BP96" s="330"/>
      <c r="BQ96" s="330"/>
      <c r="BR96" s="330"/>
      <c r="BS96" s="330"/>
      <c r="BT96" s="330"/>
      <c r="BU96" s="330"/>
      <c r="BV96" s="330"/>
    </row>
    <row r="97" spans="63:74" x14ac:dyDescent="0.2">
      <c r="BK97" s="330"/>
      <c r="BL97" s="330"/>
      <c r="BM97" s="330"/>
      <c r="BN97" s="330"/>
      <c r="BO97" s="330"/>
      <c r="BP97" s="330"/>
      <c r="BQ97" s="330"/>
      <c r="BR97" s="330"/>
      <c r="BS97" s="330"/>
      <c r="BT97" s="330"/>
      <c r="BU97" s="330"/>
      <c r="BV97" s="330"/>
    </row>
    <row r="98" spans="63:74" x14ac:dyDescent="0.2">
      <c r="BK98" s="330"/>
      <c r="BL98" s="330"/>
      <c r="BM98" s="330"/>
      <c r="BN98" s="330"/>
      <c r="BO98" s="330"/>
      <c r="BP98" s="330"/>
      <c r="BQ98" s="330"/>
      <c r="BR98" s="330"/>
      <c r="BS98" s="330"/>
      <c r="BT98" s="330"/>
      <c r="BU98" s="330"/>
      <c r="BV98" s="330"/>
    </row>
    <row r="99" spans="63:74" x14ac:dyDescent="0.2">
      <c r="BK99" s="330"/>
      <c r="BL99" s="330"/>
      <c r="BM99" s="330"/>
      <c r="BN99" s="330"/>
      <c r="BO99" s="330"/>
      <c r="BP99" s="330"/>
      <c r="BQ99" s="330"/>
      <c r="BR99" s="330"/>
      <c r="BS99" s="330"/>
      <c r="BT99" s="330"/>
      <c r="BU99" s="330"/>
      <c r="BV99" s="330"/>
    </row>
    <row r="100" spans="63:74" x14ac:dyDescent="0.2">
      <c r="BK100" s="330"/>
      <c r="BL100" s="330"/>
      <c r="BM100" s="330"/>
      <c r="BN100" s="330"/>
      <c r="BO100" s="330"/>
      <c r="BP100" s="330"/>
      <c r="BQ100" s="330"/>
      <c r="BR100" s="330"/>
      <c r="BS100" s="330"/>
      <c r="BT100" s="330"/>
      <c r="BU100" s="330"/>
      <c r="BV100" s="330"/>
    </row>
    <row r="101" spans="63:74" x14ac:dyDescent="0.2">
      <c r="BK101" s="330"/>
      <c r="BL101" s="330"/>
      <c r="BM101" s="330"/>
      <c r="BN101" s="330"/>
      <c r="BO101" s="330"/>
      <c r="BP101" s="330"/>
      <c r="BQ101" s="330"/>
      <c r="BR101" s="330"/>
      <c r="BS101" s="330"/>
      <c r="BT101" s="330"/>
      <c r="BU101" s="330"/>
      <c r="BV101" s="330"/>
    </row>
    <row r="102" spans="63:74" x14ac:dyDescent="0.2">
      <c r="BK102" s="330"/>
      <c r="BL102" s="330"/>
      <c r="BM102" s="330"/>
      <c r="BN102" s="330"/>
      <c r="BO102" s="330"/>
      <c r="BP102" s="330"/>
      <c r="BQ102" s="330"/>
      <c r="BR102" s="330"/>
      <c r="BS102" s="330"/>
      <c r="BT102" s="330"/>
      <c r="BU102" s="330"/>
      <c r="BV102" s="330"/>
    </row>
    <row r="103" spans="63:74" x14ac:dyDescent="0.2">
      <c r="BK103" s="330"/>
      <c r="BL103" s="330"/>
      <c r="BM103" s="330"/>
      <c r="BN103" s="330"/>
      <c r="BO103" s="330"/>
      <c r="BP103" s="330"/>
      <c r="BQ103" s="330"/>
      <c r="BR103" s="330"/>
      <c r="BS103" s="330"/>
      <c r="BT103" s="330"/>
      <c r="BU103" s="330"/>
      <c r="BV103" s="330"/>
    </row>
    <row r="104" spans="63:74" x14ac:dyDescent="0.2">
      <c r="BK104" s="330"/>
      <c r="BL104" s="330"/>
      <c r="BM104" s="330"/>
      <c r="BN104" s="330"/>
      <c r="BO104" s="330"/>
      <c r="BP104" s="330"/>
      <c r="BQ104" s="330"/>
      <c r="BR104" s="330"/>
      <c r="BS104" s="330"/>
      <c r="BT104" s="330"/>
      <c r="BU104" s="330"/>
      <c r="BV104" s="330"/>
    </row>
    <row r="105" spans="63:74" x14ac:dyDescent="0.2">
      <c r="BK105" s="330"/>
      <c r="BL105" s="330"/>
      <c r="BM105" s="330"/>
      <c r="BN105" s="330"/>
      <c r="BO105" s="330"/>
      <c r="BP105" s="330"/>
      <c r="BQ105" s="330"/>
      <c r="BR105" s="330"/>
      <c r="BS105" s="330"/>
      <c r="BT105" s="330"/>
      <c r="BU105" s="330"/>
      <c r="BV105" s="330"/>
    </row>
    <row r="106" spans="63:74" x14ac:dyDescent="0.2">
      <c r="BK106" s="330"/>
      <c r="BL106" s="330"/>
      <c r="BM106" s="330"/>
      <c r="BN106" s="330"/>
      <c r="BO106" s="330"/>
      <c r="BP106" s="330"/>
      <c r="BQ106" s="330"/>
      <c r="BR106" s="330"/>
      <c r="BS106" s="330"/>
      <c r="BT106" s="330"/>
      <c r="BU106" s="330"/>
      <c r="BV106" s="330"/>
    </row>
    <row r="107" spans="63:74" x14ac:dyDescent="0.2">
      <c r="BK107" s="330"/>
      <c r="BL107" s="330"/>
      <c r="BM107" s="330"/>
      <c r="BN107" s="330"/>
      <c r="BO107" s="330"/>
      <c r="BP107" s="330"/>
      <c r="BQ107" s="330"/>
      <c r="BR107" s="330"/>
      <c r="BS107" s="330"/>
      <c r="BT107" s="330"/>
      <c r="BU107" s="330"/>
      <c r="BV107" s="330"/>
    </row>
    <row r="108" spans="63:74" x14ac:dyDescent="0.2">
      <c r="BK108" s="330"/>
      <c r="BL108" s="330"/>
      <c r="BM108" s="330"/>
      <c r="BN108" s="330"/>
      <c r="BO108" s="330"/>
      <c r="BP108" s="330"/>
      <c r="BQ108" s="330"/>
      <c r="BR108" s="330"/>
      <c r="BS108" s="330"/>
      <c r="BT108" s="330"/>
      <c r="BU108" s="330"/>
      <c r="BV108" s="330"/>
    </row>
    <row r="109" spans="63:74" x14ac:dyDescent="0.2">
      <c r="BK109" s="330"/>
      <c r="BL109" s="330"/>
      <c r="BM109" s="330"/>
      <c r="BN109" s="330"/>
      <c r="BO109" s="330"/>
      <c r="BP109" s="330"/>
      <c r="BQ109" s="330"/>
      <c r="BR109" s="330"/>
      <c r="BS109" s="330"/>
      <c r="BT109" s="330"/>
      <c r="BU109" s="330"/>
      <c r="BV109" s="330"/>
    </row>
    <row r="110" spans="63:74" x14ac:dyDescent="0.2">
      <c r="BK110" s="330"/>
      <c r="BL110" s="330"/>
      <c r="BM110" s="330"/>
      <c r="BN110" s="330"/>
      <c r="BO110" s="330"/>
      <c r="BP110" s="330"/>
      <c r="BQ110" s="330"/>
      <c r="BR110" s="330"/>
      <c r="BS110" s="330"/>
      <c r="BT110" s="330"/>
      <c r="BU110" s="330"/>
      <c r="BV110" s="330"/>
    </row>
    <row r="111" spans="63:74" x14ac:dyDescent="0.2">
      <c r="BK111" s="330"/>
      <c r="BL111" s="330"/>
      <c r="BM111" s="330"/>
      <c r="BN111" s="330"/>
      <c r="BO111" s="330"/>
      <c r="BP111" s="330"/>
      <c r="BQ111" s="330"/>
      <c r="BR111" s="330"/>
      <c r="BS111" s="330"/>
      <c r="BT111" s="330"/>
      <c r="BU111" s="330"/>
      <c r="BV111" s="330"/>
    </row>
    <row r="112" spans="63:74" x14ac:dyDescent="0.2">
      <c r="BK112" s="330"/>
      <c r="BL112" s="330"/>
      <c r="BM112" s="330"/>
      <c r="BN112" s="330"/>
      <c r="BO112" s="330"/>
      <c r="BP112" s="330"/>
      <c r="BQ112" s="330"/>
      <c r="BR112" s="330"/>
      <c r="BS112" s="330"/>
      <c r="BT112" s="330"/>
      <c r="BU112" s="330"/>
      <c r="BV112" s="330"/>
    </row>
    <row r="113" spans="63:74" x14ac:dyDescent="0.2">
      <c r="BK113" s="330"/>
      <c r="BL113" s="330"/>
      <c r="BM113" s="330"/>
      <c r="BN113" s="330"/>
      <c r="BO113" s="330"/>
      <c r="BP113" s="330"/>
      <c r="BQ113" s="330"/>
      <c r="BR113" s="330"/>
      <c r="BS113" s="330"/>
      <c r="BT113" s="330"/>
      <c r="BU113" s="330"/>
      <c r="BV113" s="330"/>
    </row>
    <row r="114" spans="63:74" x14ac:dyDescent="0.2">
      <c r="BK114" s="330"/>
      <c r="BL114" s="330"/>
      <c r="BM114" s="330"/>
      <c r="BN114" s="330"/>
      <c r="BO114" s="330"/>
      <c r="BP114" s="330"/>
      <c r="BQ114" s="330"/>
      <c r="BR114" s="330"/>
      <c r="BS114" s="330"/>
      <c r="BT114" s="330"/>
      <c r="BU114" s="330"/>
      <c r="BV114" s="330"/>
    </row>
    <row r="115" spans="63:74" x14ac:dyDescent="0.2">
      <c r="BK115" s="330"/>
      <c r="BL115" s="330"/>
      <c r="BM115" s="330"/>
      <c r="BN115" s="330"/>
      <c r="BO115" s="330"/>
      <c r="BP115" s="330"/>
      <c r="BQ115" s="330"/>
      <c r="BR115" s="330"/>
      <c r="BS115" s="330"/>
      <c r="BT115" s="330"/>
      <c r="BU115" s="330"/>
      <c r="BV115" s="330"/>
    </row>
    <row r="116" spans="63:74" x14ac:dyDescent="0.2">
      <c r="BK116" s="330"/>
      <c r="BL116" s="330"/>
      <c r="BM116" s="330"/>
      <c r="BN116" s="330"/>
      <c r="BO116" s="330"/>
      <c r="BP116" s="330"/>
      <c r="BQ116" s="330"/>
      <c r="BR116" s="330"/>
      <c r="BS116" s="330"/>
      <c r="BT116" s="330"/>
      <c r="BU116" s="330"/>
      <c r="BV116" s="330"/>
    </row>
    <row r="117" spans="63:74" x14ac:dyDescent="0.2">
      <c r="BK117" s="330"/>
      <c r="BL117" s="330"/>
      <c r="BM117" s="330"/>
      <c r="BN117" s="330"/>
      <c r="BO117" s="330"/>
      <c r="BP117" s="330"/>
      <c r="BQ117" s="330"/>
      <c r="BR117" s="330"/>
      <c r="BS117" s="330"/>
      <c r="BT117" s="330"/>
      <c r="BU117" s="330"/>
      <c r="BV117" s="330"/>
    </row>
    <row r="118" spans="63:74" x14ac:dyDescent="0.2">
      <c r="BK118" s="330"/>
      <c r="BL118" s="330"/>
      <c r="BM118" s="330"/>
      <c r="BN118" s="330"/>
      <c r="BO118" s="330"/>
      <c r="BP118" s="330"/>
      <c r="BQ118" s="330"/>
      <c r="BR118" s="330"/>
      <c r="BS118" s="330"/>
      <c r="BT118" s="330"/>
      <c r="BU118" s="330"/>
      <c r="BV118" s="330"/>
    </row>
    <row r="119" spans="63:74" x14ac:dyDescent="0.2">
      <c r="BK119" s="330"/>
      <c r="BL119" s="330"/>
      <c r="BM119" s="330"/>
      <c r="BN119" s="330"/>
      <c r="BO119" s="330"/>
      <c r="BP119" s="330"/>
      <c r="BQ119" s="330"/>
      <c r="BR119" s="330"/>
      <c r="BS119" s="330"/>
      <c r="BT119" s="330"/>
      <c r="BU119" s="330"/>
      <c r="BV119" s="330"/>
    </row>
    <row r="120" spans="63:74" x14ac:dyDescent="0.2">
      <c r="BK120" s="330"/>
      <c r="BL120" s="330"/>
      <c r="BM120" s="330"/>
      <c r="BN120" s="330"/>
      <c r="BO120" s="330"/>
      <c r="BP120" s="330"/>
      <c r="BQ120" s="330"/>
      <c r="BR120" s="330"/>
      <c r="BS120" s="330"/>
      <c r="BT120" s="330"/>
      <c r="BU120" s="330"/>
      <c r="BV120" s="330"/>
    </row>
    <row r="121" spans="63:74" x14ac:dyDescent="0.2">
      <c r="BK121" s="330"/>
      <c r="BL121" s="330"/>
      <c r="BM121" s="330"/>
      <c r="BN121" s="330"/>
      <c r="BO121" s="330"/>
      <c r="BP121" s="330"/>
      <c r="BQ121" s="330"/>
      <c r="BR121" s="330"/>
      <c r="BS121" s="330"/>
      <c r="BT121" s="330"/>
      <c r="BU121" s="330"/>
      <c r="BV121" s="330"/>
    </row>
    <row r="122" spans="63:74" x14ac:dyDescent="0.2">
      <c r="BK122" s="330"/>
      <c r="BL122" s="330"/>
      <c r="BM122" s="330"/>
      <c r="BN122" s="330"/>
      <c r="BO122" s="330"/>
      <c r="BP122" s="330"/>
      <c r="BQ122" s="330"/>
      <c r="BR122" s="330"/>
      <c r="BS122" s="330"/>
      <c r="BT122" s="330"/>
      <c r="BU122" s="330"/>
      <c r="BV122" s="330"/>
    </row>
    <row r="123" spans="63:74" x14ac:dyDescent="0.2">
      <c r="BK123" s="330"/>
      <c r="BL123" s="330"/>
      <c r="BM123" s="330"/>
      <c r="BN123" s="330"/>
      <c r="BO123" s="330"/>
      <c r="BP123" s="330"/>
      <c r="BQ123" s="330"/>
      <c r="BR123" s="330"/>
      <c r="BS123" s="330"/>
      <c r="BT123" s="330"/>
      <c r="BU123" s="330"/>
      <c r="BV123" s="330"/>
    </row>
    <row r="124" spans="63:74" x14ac:dyDescent="0.2">
      <c r="BK124" s="330"/>
      <c r="BL124" s="330"/>
      <c r="BM124" s="330"/>
      <c r="BN124" s="330"/>
      <c r="BO124" s="330"/>
      <c r="BP124" s="330"/>
      <c r="BQ124" s="330"/>
      <c r="BR124" s="330"/>
      <c r="BS124" s="330"/>
      <c r="BT124" s="330"/>
      <c r="BU124" s="330"/>
      <c r="BV124" s="330"/>
    </row>
    <row r="125" spans="63:74" x14ac:dyDescent="0.2">
      <c r="BK125" s="330"/>
      <c r="BL125" s="330"/>
      <c r="BM125" s="330"/>
      <c r="BN125" s="330"/>
      <c r="BO125" s="330"/>
      <c r="BP125" s="330"/>
      <c r="BQ125" s="330"/>
      <c r="BR125" s="330"/>
      <c r="BS125" s="330"/>
      <c r="BT125" s="330"/>
      <c r="BU125" s="330"/>
      <c r="BV125" s="330"/>
    </row>
    <row r="126" spans="63:74" x14ac:dyDescent="0.2">
      <c r="BK126" s="330"/>
      <c r="BL126" s="330"/>
      <c r="BM126" s="330"/>
      <c r="BN126" s="330"/>
      <c r="BO126" s="330"/>
      <c r="BP126" s="330"/>
      <c r="BQ126" s="330"/>
      <c r="BR126" s="330"/>
      <c r="BS126" s="330"/>
      <c r="BT126" s="330"/>
      <c r="BU126" s="330"/>
      <c r="BV126" s="330"/>
    </row>
    <row r="127" spans="63:74" x14ac:dyDescent="0.2">
      <c r="BK127" s="330"/>
      <c r="BL127" s="330"/>
      <c r="BM127" s="330"/>
      <c r="BN127" s="330"/>
      <c r="BO127" s="330"/>
      <c r="BP127" s="330"/>
      <c r="BQ127" s="330"/>
      <c r="BR127" s="330"/>
      <c r="BS127" s="330"/>
      <c r="BT127" s="330"/>
      <c r="BU127" s="330"/>
      <c r="BV127" s="330"/>
    </row>
    <row r="128" spans="63:74" x14ac:dyDescent="0.2">
      <c r="BK128" s="330"/>
      <c r="BL128" s="330"/>
      <c r="BM128" s="330"/>
      <c r="BN128" s="330"/>
      <c r="BO128" s="330"/>
      <c r="BP128" s="330"/>
      <c r="BQ128" s="330"/>
      <c r="BR128" s="330"/>
      <c r="BS128" s="330"/>
      <c r="BT128" s="330"/>
      <c r="BU128" s="330"/>
      <c r="BV128" s="330"/>
    </row>
    <row r="129" spans="63:74" x14ac:dyDescent="0.2">
      <c r="BK129" s="330"/>
      <c r="BL129" s="330"/>
      <c r="BM129" s="330"/>
      <c r="BN129" s="330"/>
      <c r="BO129" s="330"/>
      <c r="BP129" s="330"/>
      <c r="BQ129" s="330"/>
      <c r="BR129" s="330"/>
      <c r="BS129" s="330"/>
      <c r="BT129" s="330"/>
      <c r="BU129" s="330"/>
      <c r="BV129" s="330"/>
    </row>
    <row r="130" spans="63:74" x14ac:dyDescent="0.2">
      <c r="BK130" s="330"/>
      <c r="BL130" s="330"/>
      <c r="BM130" s="330"/>
      <c r="BN130" s="330"/>
      <c r="BO130" s="330"/>
      <c r="BP130" s="330"/>
      <c r="BQ130" s="330"/>
      <c r="BR130" s="330"/>
      <c r="BS130" s="330"/>
      <c r="BT130" s="330"/>
      <c r="BU130" s="330"/>
      <c r="BV130" s="330"/>
    </row>
    <row r="131" spans="63:74" x14ac:dyDescent="0.2">
      <c r="BK131" s="330"/>
      <c r="BL131" s="330"/>
      <c r="BM131" s="330"/>
      <c r="BN131" s="330"/>
      <c r="BO131" s="330"/>
      <c r="BP131" s="330"/>
      <c r="BQ131" s="330"/>
      <c r="BR131" s="330"/>
      <c r="BS131" s="330"/>
      <c r="BT131" s="330"/>
      <c r="BU131" s="330"/>
      <c r="BV131" s="330"/>
    </row>
    <row r="132" spans="63:74" x14ac:dyDescent="0.2">
      <c r="BK132" s="330"/>
      <c r="BL132" s="330"/>
      <c r="BM132" s="330"/>
      <c r="BN132" s="330"/>
      <c r="BO132" s="330"/>
      <c r="BP132" s="330"/>
      <c r="BQ132" s="330"/>
      <c r="BR132" s="330"/>
      <c r="BS132" s="330"/>
      <c r="BT132" s="330"/>
      <c r="BU132" s="330"/>
      <c r="BV132" s="330"/>
    </row>
    <row r="133" spans="63:74" x14ac:dyDescent="0.2">
      <c r="BK133" s="330"/>
      <c r="BL133" s="330"/>
      <c r="BM133" s="330"/>
      <c r="BN133" s="330"/>
      <c r="BO133" s="330"/>
      <c r="BP133" s="330"/>
      <c r="BQ133" s="330"/>
      <c r="BR133" s="330"/>
      <c r="BS133" s="330"/>
      <c r="BT133" s="330"/>
      <c r="BU133" s="330"/>
      <c r="BV133" s="330"/>
    </row>
    <row r="134" spans="63:74" x14ac:dyDescent="0.2">
      <c r="BK134" s="330"/>
      <c r="BL134" s="330"/>
      <c r="BM134" s="330"/>
      <c r="BN134" s="330"/>
      <c r="BO134" s="330"/>
      <c r="BP134" s="330"/>
      <c r="BQ134" s="330"/>
      <c r="BR134" s="330"/>
      <c r="BS134" s="330"/>
      <c r="BT134" s="330"/>
      <c r="BU134" s="330"/>
      <c r="BV134" s="330"/>
    </row>
    <row r="135" spans="63:74" x14ac:dyDescent="0.2">
      <c r="BK135" s="330"/>
      <c r="BL135" s="330"/>
      <c r="BM135" s="330"/>
      <c r="BN135" s="330"/>
      <c r="BO135" s="330"/>
      <c r="BP135" s="330"/>
      <c r="BQ135" s="330"/>
      <c r="BR135" s="330"/>
      <c r="BS135" s="330"/>
      <c r="BT135" s="330"/>
      <c r="BU135" s="330"/>
      <c r="BV135" s="330"/>
    </row>
    <row r="136" spans="63:74" x14ac:dyDescent="0.2">
      <c r="BK136" s="330"/>
      <c r="BL136" s="330"/>
      <c r="BM136" s="330"/>
      <c r="BN136" s="330"/>
      <c r="BO136" s="330"/>
      <c r="BP136" s="330"/>
      <c r="BQ136" s="330"/>
      <c r="BR136" s="330"/>
      <c r="BS136" s="330"/>
      <c r="BT136" s="330"/>
      <c r="BU136" s="330"/>
      <c r="BV136" s="330"/>
    </row>
    <row r="137" spans="63:74" x14ac:dyDescent="0.2">
      <c r="BK137" s="330"/>
      <c r="BL137" s="330"/>
      <c r="BM137" s="330"/>
      <c r="BN137" s="330"/>
      <c r="BO137" s="330"/>
      <c r="BP137" s="330"/>
      <c r="BQ137" s="330"/>
      <c r="BR137" s="330"/>
      <c r="BS137" s="330"/>
      <c r="BT137" s="330"/>
      <c r="BU137" s="330"/>
      <c r="BV137" s="330"/>
    </row>
    <row r="138" spans="63:74" x14ac:dyDescent="0.2">
      <c r="BK138" s="330"/>
      <c r="BL138" s="330"/>
      <c r="BM138" s="330"/>
      <c r="BN138" s="330"/>
      <c r="BO138" s="330"/>
      <c r="BP138" s="330"/>
      <c r="BQ138" s="330"/>
      <c r="BR138" s="330"/>
      <c r="BS138" s="330"/>
      <c r="BT138" s="330"/>
      <c r="BU138" s="330"/>
      <c r="BV138" s="330"/>
    </row>
    <row r="139" spans="63:74" x14ac:dyDescent="0.2">
      <c r="BK139" s="330"/>
      <c r="BL139" s="330"/>
      <c r="BM139" s="330"/>
      <c r="BN139" s="330"/>
      <c r="BO139" s="330"/>
      <c r="BP139" s="330"/>
      <c r="BQ139" s="330"/>
      <c r="BR139" s="330"/>
      <c r="BS139" s="330"/>
      <c r="BT139" s="330"/>
      <c r="BU139" s="330"/>
      <c r="BV139" s="330"/>
    </row>
    <row r="140" spans="63:74" x14ac:dyDescent="0.2">
      <c r="BK140" s="330"/>
      <c r="BL140" s="330"/>
      <c r="BM140" s="330"/>
      <c r="BN140" s="330"/>
      <c r="BO140" s="330"/>
      <c r="BP140" s="330"/>
      <c r="BQ140" s="330"/>
      <c r="BR140" s="330"/>
      <c r="BS140" s="330"/>
      <c r="BT140" s="330"/>
      <c r="BU140" s="330"/>
      <c r="BV140" s="330"/>
    </row>
    <row r="141" spans="63:74" x14ac:dyDescent="0.2">
      <c r="BK141" s="330"/>
      <c r="BL141" s="330"/>
      <c r="BM141" s="330"/>
      <c r="BN141" s="330"/>
      <c r="BO141" s="330"/>
      <c r="BP141" s="330"/>
      <c r="BQ141" s="330"/>
      <c r="BR141" s="330"/>
      <c r="BS141" s="330"/>
      <c r="BT141" s="330"/>
      <c r="BU141" s="330"/>
      <c r="BV141" s="330"/>
    </row>
    <row r="142" spans="63:74" x14ac:dyDescent="0.2">
      <c r="BK142" s="330"/>
      <c r="BL142" s="330"/>
      <c r="BM142" s="330"/>
      <c r="BN142" s="330"/>
      <c r="BO142" s="330"/>
      <c r="BP142" s="330"/>
      <c r="BQ142" s="330"/>
      <c r="BR142" s="330"/>
      <c r="BS142" s="330"/>
      <c r="BT142" s="330"/>
      <c r="BU142" s="330"/>
      <c r="BV142" s="330"/>
    </row>
    <row r="143" spans="63:74" x14ac:dyDescent="0.2">
      <c r="BK143" s="330"/>
      <c r="BL143" s="330"/>
      <c r="BM143" s="330"/>
      <c r="BN143" s="330"/>
      <c r="BO143" s="330"/>
      <c r="BP143" s="330"/>
      <c r="BQ143" s="330"/>
      <c r="BR143" s="330"/>
      <c r="BS143" s="330"/>
      <c r="BT143" s="330"/>
      <c r="BU143" s="330"/>
      <c r="BV143" s="330"/>
    </row>
  </sheetData>
  <mergeCells count="16">
    <mergeCell ref="B60:Q60"/>
    <mergeCell ref="B61:Q61"/>
    <mergeCell ref="B62:Q62"/>
    <mergeCell ref="B55:Q55"/>
    <mergeCell ref="B56:Q56"/>
    <mergeCell ref="B58:Q58"/>
    <mergeCell ref="B59:Q59"/>
    <mergeCell ref="B57:Q57"/>
    <mergeCell ref="A1:A2"/>
    <mergeCell ref="AM3:AX3"/>
    <mergeCell ref="AY3:BJ3"/>
    <mergeCell ref="BK3:BV3"/>
    <mergeCell ref="B1:AL1"/>
    <mergeCell ref="C3:N3"/>
    <mergeCell ref="O3:Z3"/>
    <mergeCell ref="AA3:AL3"/>
  </mergeCells>
  <phoneticPr fontId="6" type="noConversion"/>
  <hyperlinks>
    <hyperlink ref="A1:A2" location="Contents!A1" display="Table of Contents"/>
  </hyperlinks>
  <pageMargins left="0.25" right="0.25" top="0.25" bottom="0.25" header="0.5" footer="0.5"/>
  <pageSetup scale="70" orientation="portrait" horizontalDpi="300" verticalDpi="300" r:id="rId1"/>
  <headerFooter alignWithMargins="0">
    <oddFooter>&amp;L&amp;"Courier,Bold"&amp;F&amp;C&amp;P&amp;R&amp;"Courier,Bold"&amp;D  &amp;T</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pageSetUpPr fitToPage="1"/>
  </sheetPr>
  <dimension ref="A1:BV143"/>
  <sheetViews>
    <sheetView workbookViewId="0">
      <pane xSplit="2" ySplit="4" topLeftCell="AT5" activePane="bottomRight" state="frozen"/>
      <selection activeCell="BI18" sqref="BI18"/>
      <selection pane="topRight" activeCell="BI18" sqref="BI18"/>
      <selection pane="bottomLeft" activeCell="BI18" sqref="BI18"/>
      <selection pane="bottomRight" activeCell="B2" sqref="B2"/>
    </sheetView>
  </sheetViews>
  <sheetFormatPr defaultColWidth="9.5546875" defaultRowHeight="9.6" x14ac:dyDescent="0.15"/>
  <cols>
    <col min="1" max="1" width="13.44140625" style="188" customWidth="1"/>
    <col min="2" max="2" width="36.44140625" style="188" customWidth="1"/>
    <col min="3" max="50" width="6.5546875" style="188" customWidth="1"/>
    <col min="51" max="55" width="6.5546875" style="323" customWidth="1"/>
    <col min="56" max="58" width="6.5546875" style="667" customWidth="1"/>
    <col min="59" max="62" width="6.5546875" style="323" customWidth="1"/>
    <col min="63" max="74" width="6.5546875" style="188" customWidth="1"/>
    <col min="75" max="16384" width="9.5546875" style="188"/>
  </cols>
  <sheetData>
    <row r="1" spans="1:74" ht="13.35" customHeight="1" x14ac:dyDescent="0.25">
      <c r="A1" s="782" t="s">
        <v>798</v>
      </c>
      <c r="B1" s="856" t="s">
        <v>1390</v>
      </c>
      <c r="C1" s="857"/>
      <c r="D1" s="857"/>
      <c r="E1" s="857"/>
      <c r="F1" s="857"/>
      <c r="G1" s="857"/>
      <c r="H1" s="857"/>
      <c r="I1" s="857"/>
      <c r="J1" s="857"/>
      <c r="K1" s="857"/>
      <c r="L1" s="857"/>
      <c r="M1" s="857"/>
      <c r="N1" s="857"/>
      <c r="O1" s="857"/>
      <c r="P1" s="857"/>
      <c r="Q1" s="857"/>
      <c r="R1" s="857"/>
      <c r="S1" s="857"/>
      <c r="T1" s="857"/>
      <c r="U1" s="857"/>
      <c r="V1" s="857"/>
      <c r="W1" s="857"/>
      <c r="X1" s="857"/>
      <c r="Y1" s="857"/>
      <c r="Z1" s="857"/>
      <c r="AA1" s="857"/>
      <c r="AB1" s="857"/>
      <c r="AC1" s="857"/>
      <c r="AD1" s="857"/>
      <c r="AE1" s="857"/>
      <c r="AF1" s="857"/>
      <c r="AG1" s="857"/>
      <c r="AH1" s="857"/>
      <c r="AI1" s="857"/>
      <c r="AJ1" s="857"/>
      <c r="AK1" s="857"/>
      <c r="AL1" s="857"/>
      <c r="AM1" s="192"/>
    </row>
    <row r="2" spans="1:74" s="189" customFormat="1" ht="13.35" customHeight="1" x14ac:dyDescent="0.25">
      <c r="A2" s="783"/>
      <c r="B2" s="712" t="str">
        <f>"U.S. Energy Information Administration  |  Short-Term Energy Outlook  - "&amp;Dates!D1</f>
        <v>U.S. Energy Information Administration  |  Short-Term Energy Outlook  - January 2021</v>
      </c>
      <c r="C2" s="713"/>
      <c r="D2" s="713"/>
      <c r="E2" s="713"/>
      <c r="F2" s="713"/>
      <c r="G2" s="713"/>
      <c r="H2" s="713"/>
      <c r="I2" s="713"/>
      <c r="J2" s="713"/>
      <c r="K2" s="713"/>
      <c r="L2" s="713"/>
      <c r="M2" s="713"/>
      <c r="N2" s="713"/>
      <c r="O2" s="713"/>
      <c r="P2" s="713"/>
      <c r="Q2" s="713"/>
      <c r="R2" s="713"/>
      <c r="S2" s="713"/>
      <c r="T2" s="713"/>
      <c r="U2" s="713"/>
      <c r="V2" s="713"/>
      <c r="W2" s="713"/>
      <c r="X2" s="713"/>
      <c r="Y2" s="713"/>
      <c r="Z2" s="713"/>
      <c r="AA2" s="713"/>
      <c r="AB2" s="713"/>
      <c r="AC2" s="713"/>
      <c r="AD2" s="713"/>
      <c r="AE2" s="713"/>
      <c r="AF2" s="713"/>
      <c r="AG2" s="713"/>
      <c r="AH2" s="713"/>
      <c r="AI2" s="713"/>
      <c r="AJ2" s="713"/>
      <c r="AK2" s="713"/>
      <c r="AL2" s="713"/>
      <c r="AM2" s="281"/>
      <c r="AY2" s="470"/>
      <c r="AZ2" s="470"/>
      <c r="BA2" s="470"/>
      <c r="BB2" s="470"/>
      <c r="BC2" s="470"/>
      <c r="BD2" s="668"/>
      <c r="BE2" s="668"/>
      <c r="BF2" s="668"/>
      <c r="BG2" s="470"/>
      <c r="BH2" s="470"/>
      <c r="BI2" s="470"/>
      <c r="BJ2" s="470"/>
    </row>
    <row r="3" spans="1:74" s="12" customFormat="1" ht="13.2" x14ac:dyDescent="0.25">
      <c r="A3" s="14"/>
      <c r="B3" s="15"/>
      <c r="C3" s="785">
        <f>Dates!D3</f>
        <v>2017</v>
      </c>
      <c r="D3" s="776"/>
      <c r="E3" s="776"/>
      <c r="F3" s="776"/>
      <c r="G3" s="776"/>
      <c r="H3" s="776"/>
      <c r="I3" s="776"/>
      <c r="J3" s="776"/>
      <c r="K3" s="776"/>
      <c r="L3" s="776"/>
      <c r="M3" s="776"/>
      <c r="N3" s="777"/>
      <c r="O3" s="785">
        <f>C3+1</f>
        <v>2018</v>
      </c>
      <c r="P3" s="786"/>
      <c r="Q3" s="786"/>
      <c r="R3" s="786"/>
      <c r="S3" s="786"/>
      <c r="T3" s="786"/>
      <c r="U3" s="786"/>
      <c r="V3" s="786"/>
      <c r="W3" s="786"/>
      <c r="X3" s="776"/>
      <c r="Y3" s="776"/>
      <c r="Z3" s="777"/>
      <c r="AA3" s="773">
        <f>O3+1</f>
        <v>2019</v>
      </c>
      <c r="AB3" s="776"/>
      <c r="AC3" s="776"/>
      <c r="AD3" s="776"/>
      <c r="AE3" s="776"/>
      <c r="AF3" s="776"/>
      <c r="AG3" s="776"/>
      <c r="AH3" s="776"/>
      <c r="AI3" s="776"/>
      <c r="AJ3" s="776"/>
      <c r="AK3" s="776"/>
      <c r="AL3" s="777"/>
      <c r="AM3" s="773">
        <f>AA3+1</f>
        <v>2020</v>
      </c>
      <c r="AN3" s="776"/>
      <c r="AO3" s="776"/>
      <c r="AP3" s="776"/>
      <c r="AQ3" s="776"/>
      <c r="AR3" s="776"/>
      <c r="AS3" s="776"/>
      <c r="AT3" s="776"/>
      <c r="AU3" s="776"/>
      <c r="AV3" s="776"/>
      <c r="AW3" s="776"/>
      <c r="AX3" s="777"/>
      <c r="AY3" s="773">
        <f>AM3+1</f>
        <v>2021</v>
      </c>
      <c r="AZ3" s="774"/>
      <c r="BA3" s="774"/>
      <c r="BB3" s="774"/>
      <c r="BC3" s="774"/>
      <c r="BD3" s="774"/>
      <c r="BE3" s="774"/>
      <c r="BF3" s="774"/>
      <c r="BG3" s="774"/>
      <c r="BH3" s="774"/>
      <c r="BI3" s="774"/>
      <c r="BJ3" s="775"/>
      <c r="BK3" s="773">
        <f>AY3+1</f>
        <v>2022</v>
      </c>
      <c r="BL3" s="776"/>
      <c r="BM3" s="776"/>
      <c r="BN3" s="776"/>
      <c r="BO3" s="776"/>
      <c r="BP3" s="776"/>
      <c r="BQ3" s="776"/>
      <c r="BR3" s="776"/>
      <c r="BS3" s="776"/>
      <c r="BT3" s="776"/>
      <c r="BU3" s="776"/>
      <c r="BV3" s="777"/>
    </row>
    <row r="4" spans="1:74" s="12" customFormat="1" ht="10.199999999999999" x14ac:dyDescent="0.2">
      <c r="A4" s="16"/>
      <c r="B4" s="17"/>
      <c r="C4" s="18" t="s">
        <v>473</v>
      </c>
      <c r="D4" s="18" t="s">
        <v>474</v>
      </c>
      <c r="E4" s="18" t="s">
        <v>475</v>
      </c>
      <c r="F4" s="18" t="s">
        <v>476</v>
      </c>
      <c r="G4" s="18" t="s">
        <v>477</v>
      </c>
      <c r="H4" s="18" t="s">
        <v>478</v>
      </c>
      <c r="I4" s="18" t="s">
        <v>479</v>
      </c>
      <c r="J4" s="18" t="s">
        <v>480</v>
      </c>
      <c r="K4" s="18" t="s">
        <v>481</v>
      </c>
      <c r="L4" s="18" t="s">
        <v>482</v>
      </c>
      <c r="M4" s="18" t="s">
        <v>483</v>
      </c>
      <c r="N4" s="18" t="s">
        <v>484</v>
      </c>
      <c r="O4" s="18" t="s">
        <v>473</v>
      </c>
      <c r="P4" s="18" t="s">
        <v>474</v>
      </c>
      <c r="Q4" s="18" t="s">
        <v>475</v>
      </c>
      <c r="R4" s="18" t="s">
        <v>476</v>
      </c>
      <c r="S4" s="18" t="s">
        <v>477</v>
      </c>
      <c r="T4" s="18" t="s">
        <v>478</v>
      </c>
      <c r="U4" s="18" t="s">
        <v>479</v>
      </c>
      <c r="V4" s="18" t="s">
        <v>480</v>
      </c>
      <c r="W4" s="18" t="s">
        <v>481</v>
      </c>
      <c r="X4" s="18" t="s">
        <v>482</v>
      </c>
      <c r="Y4" s="18" t="s">
        <v>483</v>
      </c>
      <c r="Z4" s="18" t="s">
        <v>484</v>
      </c>
      <c r="AA4" s="18" t="s">
        <v>473</v>
      </c>
      <c r="AB4" s="18" t="s">
        <v>474</v>
      </c>
      <c r="AC4" s="18" t="s">
        <v>475</v>
      </c>
      <c r="AD4" s="18" t="s">
        <v>476</v>
      </c>
      <c r="AE4" s="18" t="s">
        <v>477</v>
      </c>
      <c r="AF4" s="18" t="s">
        <v>478</v>
      </c>
      <c r="AG4" s="18" t="s">
        <v>479</v>
      </c>
      <c r="AH4" s="18" t="s">
        <v>480</v>
      </c>
      <c r="AI4" s="18" t="s">
        <v>481</v>
      </c>
      <c r="AJ4" s="18" t="s">
        <v>482</v>
      </c>
      <c r="AK4" s="18" t="s">
        <v>483</v>
      </c>
      <c r="AL4" s="18" t="s">
        <v>484</v>
      </c>
      <c r="AM4" s="18" t="s">
        <v>473</v>
      </c>
      <c r="AN4" s="18" t="s">
        <v>474</v>
      </c>
      <c r="AO4" s="18" t="s">
        <v>475</v>
      </c>
      <c r="AP4" s="18" t="s">
        <v>476</v>
      </c>
      <c r="AQ4" s="18" t="s">
        <v>477</v>
      </c>
      <c r="AR4" s="18" t="s">
        <v>478</v>
      </c>
      <c r="AS4" s="18" t="s">
        <v>479</v>
      </c>
      <c r="AT4" s="18" t="s">
        <v>480</v>
      </c>
      <c r="AU4" s="18" t="s">
        <v>481</v>
      </c>
      <c r="AV4" s="18" t="s">
        <v>482</v>
      </c>
      <c r="AW4" s="18" t="s">
        <v>483</v>
      </c>
      <c r="AX4" s="18" t="s">
        <v>484</v>
      </c>
      <c r="AY4" s="18" t="s">
        <v>473</v>
      </c>
      <c r="AZ4" s="18" t="s">
        <v>474</v>
      </c>
      <c r="BA4" s="18" t="s">
        <v>475</v>
      </c>
      <c r="BB4" s="18" t="s">
        <v>476</v>
      </c>
      <c r="BC4" s="18" t="s">
        <v>477</v>
      </c>
      <c r="BD4" s="18" t="s">
        <v>478</v>
      </c>
      <c r="BE4" s="18" t="s">
        <v>479</v>
      </c>
      <c r="BF4" s="18" t="s">
        <v>480</v>
      </c>
      <c r="BG4" s="18" t="s">
        <v>481</v>
      </c>
      <c r="BH4" s="18" t="s">
        <v>482</v>
      </c>
      <c r="BI4" s="18" t="s">
        <v>483</v>
      </c>
      <c r="BJ4" s="18" t="s">
        <v>484</v>
      </c>
      <c r="BK4" s="18" t="s">
        <v>473</v>
      </c>
      <c r="BL4" s="18" t="s">
        <v>474</v>
      </c>
      <c r="BM4" s="18" t="s">
        <v>475</v>
      </c>
      <c r="BN4" s="18" t="s">
        <v>476</v>
      </c>
      <c r="BO4" s="18" t="s">
        <v>477</v>
      </c>
      <c r="BP4" s="18" t="s">
        <v>478</v>
      </c>
      <c r="BQ4" s="18" t="s">
        <v>479</v>
      </c>
      <c r="BR4" s="18" t="s">
        <v>480</v>
      </c>
      <c r="BS4" s="18" t="s">
        <v>481</v>
      </c>
      <c r="BT4" s="18" t="s">
        <v>482</v>
      </c>
      <c r="BU4" s="18" t="s">
        <v>483</v>
      </c>
      <c r="BV4" s="18" t="s">
        <v>484</v>
      </c>
    </row>
    <row r="5" spans="1:74" ht="11.1" customHeight="1" x14ac:dyDescent="0.2">
      <c r="A5" s="8"/>
      <c r="B5" s="190" t="s">
        <v>157</v>
      </c>
      <c r="C5" s="191"/>
      <c r="D5" s="191"/>
      <c r="E5" s="191"/>
      <c r="F5" s="191"/>
      <c r="G5" s="191"/>
      <c r="H5" s="191"/>
      <c r="I5" s="191"/>
      <c r="J5" s="191"/>
      <c r="K5" s="191"/>
      <c r="L5" s="191"/>
      <c r="M5" s="191"/>
      <c r="N5" s="191"/>
      <c r="O5" s="191"/>
      <c r="P5" s="191"/>
      <c r="Q5" s="191"/>
      <c r="R5" s="191"/>
      <c r="S5" s="191"/>
      <c r="T5" s="191"/>
      <c r="U5" s="191"/>
      <c r="V5" s="191"/>
      <c r="W5" s="191"/>
      <c r="X5" s="191"/>
      <c r="Y5" s="191"/>
      <c r="Z5" s="191"/>
      <c r="AA5" s="191"/>
      <c r="AB5" s="191"/>
      <c r="AC5" s="191"/>
      <c r="AD5" s="191"/>
      <c r="AE5" s="191"/>
      <c r="AF5" s="191"/>
      <c r="AG5" s="191"/>
      <c r="AH5" s="191"/>
      <c r="AI5" s="191"/>
      <c r="AJ5" s="191"/>
      <c r="AK5" s="191"/>
      <c r="AL5" s="191"/>
      <c r="AM5" s="191"/>
      <c r="AN5" s="191"/>
      <c r="AO5" s="191"/>
      <c r="AP5" s="191"/>
      <c r="AQ5" s="191"/>
      <c r="AR5" s="191"/>
      <c r="AS5" s="191"/>
      <c r="AT5" s="191"/>
      <c r="AU5" s="191"/>
      <c r="AV5" s="191"/>
      <c r="AW5" s="191"/>
      <c r="AX5" s="191"/>
      <c r="AY5" s="466"/>
      <c r="AZ5" s="466"/>
      <c r="BA5" s="466"/>
      <c r="BB5" s="666"/>
      <c r="BC5" s="466"/>
      <c r="BD5" s="191"/>
      <c r="BE5" s="191"/>
      <c r="BF5" s="191"/>
      <c r="BG5" s="191"/>
      <c r="BH5" s="191"/>
      <c r="BI5" s="191"/>
      <c r="BJ5" s="466"/>
      <c r="BK5" s="386"/>
      <c r="BL5" s="386"/>
      <c r="BM5" s="386"/>
      <c r="BN5" s="386"/>
      <c r="BO5" s="386"/>
      <c r="BP5" s="386"/>
      <c r="BQ5" s="386"/>
      <c r="BR5" s="386"/>
      <c r="BS5" s="386"/>
      <c r="BT5" s="386"/>
      <c r="BU5" s="386"/>
      <c r="BV5" s="386"/>
    </row>
    <row r="6" spans="1:74" ht="11.1" customHeight="1" x14ac:dyDescent="0.2">
      <c r="A6" s="9" t="s">
        <v>66</v>
      </c>
      <c r="B6" s="206" t="s">
        <v>435</v>
      </c>
      <c r="C6" s="267">
        <v>1038.1473851000001</v>
      </c>
      <c r="D6" s="267">
        <v>905.58998119</v>
      </c>
      <c r="E6" s="267">
        <v>1036.2684675999999</v>
      </c>
      <c r="F6" s="267">
        <v>450.72762646000001</v>
      </c>
      <c r="G6" s="267">
        <v>302.87411710999999</v>
      </c>
      <c r="H6" s="267">
        <v>44.952610571000001</v>
      </c>
      <c r="I6" s="267">
        <v>9.0508460967000008</v>
      </c>
      <c r="J6" s="267">
        <v>26.360549907999999</v>
      </c>
      <c r="K6" s="267">
        <v>57.363930447999998</v>
      </c>
      <c r="L6" s="267">
        <v>237.11339118000001</v>
      </c>
      <c r="M6" s="267">
        <v>742.59451635999994</v>
      </c>
      <c r="N6" s="267">
        <v>1186.3428280999999</v>
      </c>
      <c r="O6" s="267">
        <v>1257.251651</v>
      </c>
      <c r="P6" s="267">
        <v>868.79101378999997</v>
      </c>
      <c r="Q6" s="267">
        <v>925.79754163999996</v>
      </c>
      <c r="R6" s="267">
        <v>674.12229289000004</v>
      </c>
      <c r="S6" s="267">
        <v>167.91563400000001</v>
      </c>
      <c r="T6" s="267">
        <v>61.279761471</v>
      </c>
      <c r="U6" s="267">
        <v>1.5972992102000001</v>
      </c>
      <c r="V6" s="267">
        <v>3.4257769479000002</v>
      </c>
      <c r="W6" s="267">
        <v>64.544838342999995</v>
      </c>
      <c r="X6" s="267">
        <v>456.77417994000001</v>
      </c>
      <c r="Y6" s="267">
        <v>818.37127708000003</v>
      </c>
      <c r="Z6" s="267">
        <v>1026.4110465000001</v>
      </c>
      <c r="AA6" s="267">
        <v>1220.2096839000001</v>
      </c>
      <c r="AB6" s="267">
        <v>1029.5450877999999</v>
      </c>
      <c r="AC6" s="267">
        <v>975.98372910000001</v>
      </c>
      <c r="AD6" s="267">
        <v>526.46081589999994</v>
      </c>
      <c r="AE6" s="267">
        <v>312.62298619000001</v>
      </c>
      <c r="AF6" s="267">
        <v>54.077105865</v>
      </c>
      <c r="AG6" s="267">
        <v>1.6840585860999999</v>
      </c>
      <c r="AH6" s="267">
        <v>15.809187888</v>
      </c>
      <c r="AI6" s="267">
        <v>117.1988173</v>
      </c>
      <c r="AJ6" s="267">
        <v>386.32141259999997</v>
      </c>
      <c r="AK6" s="267">
        <v>829.67562283999996</v>
      </c>
      <c r="AL6" s="267">
        <v>1059.6757110000001</v>
      </c>
      <c r="AM6" s="267">
        <v>1030.3839983</v>
      </c>
      <c r="AN6" s="267">
        <v>924.92301463000001</v>
      </c>
      <c r="AO6" s="267">
        <v>777.00049679000006</v>
      </c>
      <c r="AP6" s="267">
        <v>654.22504787000003</v>
      </c>
      <c r="AQ6" s="267">
        <v>287.56970102000002</v>
      </c>
      <c r="AR6" s="267">
        <v>28.422626838999999</v>
      </c>
      <c r="AS6" s="267">
        <v>1.0834672608</v>
      </c>
      <c r="AT6" s="267">
        <v>9.5190756029999992</v>
      </c>
      <c r="AU6" s="267">
        <v>103.37751351</v>
      </c>
      <c r="AV6" s="267">
        <v>397.68643843000001</v>
      </c>
      <c r="AW6" s="267">
        <v>614.51951016999999</v>
      </c>
      <c r="AX6" s="267">
        <v>969.89785870000003</v>
      </c>
      <c r="AY6" s="318">
        <v>1214.1973095999999</v>
      </c>
      <c r="AZ6" s="318">
        <v>1023.3226962</v>
      </c>
      <c r="BA6" s="318">
        <v>906.72647098000004</v>
      </c>
      <c r="BB6" s="318">
        <v>558.69222872</v>
      </c>
      <c r="BC6" s="318">
        <v>257.00274264000001</v>
      </c>
      <c r="BD6" s="318">
        <v>42.192357714000003</v>
      </c>
      <c r="BE6" s="318">
        <v>5.6117978963999997</v>
      </c>
      <c r="BF6" s="318">
        <v>15.075847925</v>
      </c>
      <c r="BG6" s="318">
        <v>103.10334051</v>
      </c>
      <c r="BH6" s="318">
        <v>412.68281904999998</v>
      </c>
      <c r="BI6" s="318">
        <v>676.88792384999999</v>
      </c>
      <c r="BJ6" s="318">
        <v>1006.776021</v>
      </c>
      <c r="BK6" s="318">
        <v>1181.2663571000001</v>
      </c>
      <c r="BL6" s="318">
        <v>990.61223976999997</v>
      </c>
      <c r="BM6" s="318">
        <v>877.59876266000003</v>
      </c>
      <c r="BN6" s="318">
        <v>558.74037823000003</v>
      </c>
      <c r="BO6" s="318">
        <v>257.03718074</v>
      </c>
      <c r="BP6" s="318">
        <v>42.206257938999997</v>
      </c>
      <c r="BQ6" s="318">
        <v>5.6146748334999996</v>
      </c>
      <c r="BR6" s="318">
        <v>15.081299628</v>
      </c>
      <c r="BS6" s="318">
        <v>103.12753221</v>
      </c>
      <c r="BT6" s="318">
        <v>412.71951041</v>
      </c>
      <c r="BU6" s="318">
        <v>676.92376088000003</v>
      </c>
      <c r="BV6" s="318">
        <v>1006.8178342</v>
      </c>
    </row>
    <row r="7" spans="1:74" ht="11.1" customHeight="1" x14ac:dyDescent="0.2">
      <c r="A7" s="9" t="s">
        <v>68</v>
      </c>
      <c r="B7" s="206" t="s">
        <v>468</v>
      </c>
      <c r="C7" s="267">
        <v>971.34307178999995</v>
      </c>
      <c r="D7" s="267">
        <v>779.59307798999998</v>
      </c>
      <c r="E7" s="267">
        <v>908.48783369</v>
      </c>
      <c r="F7" s="267">
        <v>341.19451953999999</v>
      </c>
      <c r="G7" s="267">
        <v>233.02246468000001</v>
      </c>
      <c r="H7" s="267">
        <v>24.920794062999999</v>
      </c>
      <c r="I7" s="267">
        <v>3.3030548725000002</v>
      </c>
      <c r="J7" s="267">
        <v>17.699183133999998</v>
      </c>
      <c r="K7" s="267">
        <v>52.543884339999998</v>
      </c>
      <c r="L7" s="267">
        <v>214.99861722</v>
      </c>
      <c r="M7" s="267">
        <v>698.89112102000001</v>
      </c>
      <c r="N7" s="267">
        <v>1086.5318235</v>
      </c>
      <c r="O7" s="267">
        <v>1216.1390744</v>
      </c>
      <c r="P7" s="267">
        <v>812.55652271999998</v>
      </c>
      <c r="Q7" s="267">
        <v>913.40172476999999</v>
      </c>
      <c r="R7" s="267">
        <v>617.79715569999996</v>
      </c>
      <c r="S7" s="267">
        <v>108.0399583</v>
      </c>
      <c r="T7" s="267">
        <v>28.751602341000002</v>
      </c>
      <c r="U7" s="267">
        <v>0.78435643221999996</v>
      </c>
      <c r="V7" s="267">
        <v>2.3529884592000001</v>
      </c>
      <c r="W7" s="267">
        <v>33.662503653000002</v>
      </c>
      <c r="X7" s="267">
        <v>354.89705765000002</v>
      </c>
      <c r="Y7" s="267">
        <v>766.12538586000005</v>
      </c>
      <c r="Z7" s="267">
        <v>929.36532339999997</v>
      </c>
      <c r="AA7" s="267">
        <v>1153.5382411999999</v>
      </c>
      <c r="AB7" s="267">
        <v>942.95222593000005</v>
      </c>
      <c r="AC7" s="267">
        <v>891.00266596999995</v>
      </c>
      <c r="AD7" s="267">
        <v>413.56830454999999</v>
      </c>
      <c r="AE7" s="267">
        <v>188.26508096000001</v>
      </c>
      <c r="AF7" s="267">
        <v>31.952073486</v>
      </c>
      <c r="AG7" s="267">
        <v>0.78403197566000005</v>
      </c>
      <c r="AH7" s="267">
        <v>9.7306409391000006</v>
      </c>
      <c r="AI7" s="267">
        <v>57.530860328999999</v>
      </c>
      <c r="AJ7" s="267">
        <v>303.57786719000001</v>
      </c>
      <c r="AK7" s="267">
        <v>789.43776212</v>
      </c>
      <c r="AL7" s="267">
        <v>971.41946626000004</v>
      </c>
      <c r="AM7" s="267">
        <v>958.39072223000005</v>
      </c>
      <c r="AN7" s="267">
        <v>842.07742858999995</v>
      </c>
      <c r="AO7" s="267">
        <v>670.13815824000005</v>
      </c>
      <c r="AP7" s="267">
        <v>569.13007211000001</v>
      </c>
      <c r="AQ7" s="267">
        <v>251.97207355</v>
      </c>
      <c r="AR7" s="267">
        <v>16.379040782000001</v>
      </c>
      <c r="AS7" s="267">
        <v>0</v>
      </c>
      <c r="AT7" s="267">
        <v>4.3899263401999997</v>
      </c>
      <c r="AU7" s="267">
        <v>82.205315730999999</v>
      </c>
      <c r="AV7" s="267">
        <v>338.43378729</v>
      </c>
      <c r="AW7" s="267">
        <v>550.28871542000002</v>
      </c>
      <c r="AX7" s="267">
        <v>907.77591475999998</v>
      </c>
      <c r="AY7" s="318">
        <v>1130.0082451000001</v>
      </c>
      <c r="AZ7" s="318">
        <v>951.52340890000005</v>
      </c>
      <c r="BA7" s="318">
        <v>820.91465618999996</v>
      </c>
      <c r="BB7" s="318">
        <v>471.27925961</v>
      </c>
      <c r="BC7" s="318">
        <v>191.96298908</v>
      </c>
      <c r="BD7" s="318">
        <v>18.816385716999999</v>
      </c>
      <c r="BE7" s="318">
        <v>3.8204071303</v>
      </c>
      <c r="BF7" s="318">
        <v>4.5663104463000002</v>
      </c>
      <c r="BG7" s="318">
        <v>67.121730264999997</v>
      </c>
      <c r="BH7" s="318">
        <v>345.14389512999998</v>
      </c>
      <c r="BI7" s="318">
        <v>620.41441038000005</v>
      </c>
      <c r="BJ7" s="318">
        <v>952.21303612999998</v>
      </c>
      <c r="BK7" s="318">
        <v>1112.7219501</v>
      </c>
      <c r="BL7" s="318">
        <v>937.05307535999998</v>
      </c>
      <c r="BM7" s="318">
        <v>809.38761456999998</v>
      </c>
      <c r="BN7" s="318">
        <v>471.17422665999999</v>
      </c>
      <c r="BO7" s="318">
        <v>191.89194125</v>
      </c>
      <c r="BP7" s="318">
        <v>18.799656965</v>
      </c>
      <c r="BQ7" s="318">
        <v>3.8169802095000001</v>
      </c>
      <c r="BR7" s="318">
        <v>4.5649009022999998</v>
      </c>
      <c r="BS7" s="318">
        <v>67.097203831000002</v>
      </c>
      <c r="BT7" s="318">
        <v>345.09513916999998</v>
      </c>
      <c r="BU7" s="318">
        <v>620.35684336999998</v>
      </c>
      <c r="BV7" s="318">
        <v>952.14841382999998</v>
      </c>
    </row>
    <row r="8" spans="1:74" ht="11.1" customHeight="1" x14ac:dyDescent="0.2">
      <c r="A8" s="9" t="s">
        <v>69</v>
      </c>
      <c r="B8" s="206" t="s">
        <v>436</v>
      </c>
      <c r="C8" s="267">
        <v>1081.3478018999999</v>
      </c>
      <c r="D8" s="267">
        <v>775.54421665999996</v>
      </c>
      <c r="E8" s="267">
        <v>833.70936053000003</v>
      </c>
      <c r="F8" s="267">
        <v>349.25666423000001</v>
      </c>
      <c r="G8" s="267">
        <v>249.3579637</v>
      </c>
      <c r="H8" s="267">
        <v>27.283299362000001</v>
      </c>
      <c r="I8" s="267">
        <v>6.4603954760000004</v>
      </c>
      <c r="J8" s="267">
        <v>34.049286223999999</v>
      </c>
      <c r="K8" s="267">
        <v>64.340142123000007</v>
      </c>
      <c r="L8" s="267">
        <v>291.13508632000003</v>
      </c>
      <c r="M8" s="267">
        <v>773.39836926999999</v>
      </c>
      <c r="N8" s="267">
        <v>1197.4783783</v>
      </c>
      <c r="O8" s="267">
        <v>1307.5342588000001</v>
      </c>
      <c r="P8" s="267">
        <v>980.39861587999997</v>
      </c>
      <c r="Q8" s="267">
        <v>922.36564792000001</v>
      </c>
      <c r="R8" s="267">
        <v>703.22762197999998</v>
      </c>
      <c r="S8" s="267">
        <v>99.074602440000007</v>
      </c>
      <c r="T8" s="267">
        <v>23.939604519</v>
      </c>
      <c r="U8" s="267">
        <v>4.0808698784999997</v>
      </c>
      <c r="V8" s="267">
        <v>8.0720201446999997</v>
      </c>
      <c r="W8" s="267">
        <v>48.168066248999999</v>
      </c>
      <c r="X8" s="267">
        <v>419.98130429999998</v>
      </c>
      <c r="Y8" s="267">
        <v>913.16551948999995</v>
      </c>
      <c r="Z8" s="267">
        <v>1003.3081782</v>
      </c>
      <c r="AA8" s="267">
        <v>1302.6065903000001</v>
      </c>
      <c r="AB8" s="267">
        <v>1062.1011951999999</v>
      </c>
      <c r="AC8" s="267">
        <v>960.66200949999995</v>
      </c>
      <c r="AD8" s="267">
        <v>475.02008447999998</v>
      </c>
      <c r="AE8" s="267">
        <v>236.41253126999999</v>
      </c>
      <c r="AF8" s="267">
        <v>48.553817012000003</v>
      </c>
      <c r="AG8" s="267">
        <v>1.3838839341</v>
      </c>
      <c r="AH8" s="267">
        <v>20.350162856000001</v>
      </c>
      <c r="AI8" s="267">
        <v>42.430384189999998</v>
      </c>
      <c r="AJ8" s="267">
        <v>389.82383927000001</v>
      </c>
      <c r="AK8" s="267">
        <v>912.26968212999998</v>
      </c>
      <c r="AL8" s="267">
        <v>975.52317389999996</v>
      </c>
      <c r="AM8" s="267">
        <v>1052.4732541999999</v>
      </c>
      <c r="AN8" s="267">
        <v>1002.3244529999999</v>
      </c>
      <c r="AO8" s="267">
        <v>733.62398307000001</v>
      </c>
      <c r="AP8" s="267">
        <v>567.42563601999996</v>
      </c>
      <c r="AQ8" s="267">
        <v>257.32484920000002</v>
      </c>
      <c r="AR8" s="267">
        <v>23.139518971000001</v>
      </c>
      <c r="AS8" s="267">
        <v>0.71052850603999995</v>
      </c>
      <c r="AT8" s="267">
        <v>13.451366871999999</v>
      </c>
      <c r="AU8" s="267">
        <v>111.23384603</v>
      </c>
      <c r="AV8" s="267">
        <v>465.30623180999999</v>
      </c>
      <c r="AW8" s="267">
        <v>599.62955145000001</v>
      </c>
      <c r="AX8" s="267">
        <v>1007.0612571</v>
      </c>
      <c r="AY8" s="318">
        <v>1250.5883673999999</v>
      </c>
      <c r="AZ8" s="318">
        <v>1027.2807335</v>
      </c>
      <c r="BA8" s="318">
        <v>842.17482919999998</v>
      </c>
      <c r="BB8" s="318">
        <v>468.46661706999998</v>
      </c>
      <c r="BC8" s="318">
        <v>212.73976673000001</v>
      </c>
      <c r="BD8" s="318">
        <v>34.177970692999999</v>
      </c>
      <c r="BE8" s="318">
        <v>4.8274585392000002</v>
      </c>
      <c r="BF8" s="318">
        <v>16.525907198999999</v>
      </c>
      <c r="BG8" s="318">
        <v>93.726939494999996</v>
      </c>
      <c r="BH8" s="318">
        <v>390.12461690999999</v>
      </c>
      <c r="BI8" s="318">
        <v>721.15978358999996</v>
      </c>
      <c r="BJ8" s="318">
        <v>1119.8778149</v>
      </c>
      <c r="BK8" s="318">
        <v>1257.3549886999999</v>
      </c>
      <c r="BL8" s="318">
        <v>1036.8770926</v>
      </c>
      <c r="BM8" s="318">
        <v>851.66183679999995</v>
      </c>
      <c r="BN8" s="318">
        <v>468.47151708000001</v>
      </c>
      <c r="BO8" s="318">
        <v>212.74332031</v>
      </c>
      <c r="BP8" s="318">
        <v>34.180884730999999</v>
      </c>
      <c r="BQ8" s="318">
        <v>4.8294413856</v>
      </c>
      <c r="BR8" s="318">
        <v>16.528332850999998</v>
      </c>
      <c r="BS8" s="318">
        <v>93.736734910999999</v>
      </c>
      <c r="BT8" s="318">
        <v>390.13100666000003</v>
      </c>
      <c r="BU8" s="318">
        <v>721.15550383000004</v>
      </c>
      <c r="BV8" s="318">
        <v>1119.859052</v>
      </c>
    </row>
    <row r="9" spans="1:74" ht="11.1" customHeight="1" x14ac:dyDescent="0.2">
      <c r="A9" s="9" t="s">
        <v>70</v>
      </c>
      <c r="B9" s="206" t="s">
        <v>437</v>
      </c>
      <c r="C9" s="267">
        <v>1211.8917948000001</v>
      </c>
      <c r="D9" s="267">
        <v>817.66385219999995</v>
      </c>
      <c r="E9" s="267">
        <v>782.60446640999999</v>
      </c>
      <c r="F9" s="267">
        <v>400.58756664999999</v>
      </c>
      <c r="G9" s="267">
        <v>224.22554269</v>
      </c>
      <c r="H9" s="267">
        <v>36.813575634000003</v>
      </c>
      <c r="I9" s="267">
        <v>10.01395499</v>
      </c>
      <c r="J9" s="267">
        <v>49.564362637999999</v>
      </c>
      <c r="K9" s="267">
        <v>77.671587062</v>
      </c>
      <c r="L9" s="267">
        <v>362.66167301000002</v>
      </c>
      <c r="M9" s="267">
        <v>805.30791592000003</v>
      </c>
      <c r="N9" s="267">
        <v>1218.2183954</v>
      </c>
      <c r="O9" s="267">
        <v>1373.2531163000001</v>
      </c>
      <c r="P9" s="267">
        <v>1177.9486942000001</v>
      </c>
      <c r="Q9" s="267">
        <v>868.54553793000002</v>
      </c>
      <c r="R9" s="267">
        <v>715.70880475000001</v>
      </c>
      <c r="S9" s="267">
        <v>88.763918239999995</v>
      </c>
      <c r="T9" s="267">
        <v>23.149335439000001</v>
      </c>
      <c r="U9" s="267">
        <v>10.950556937</v>
      </c>
      <c r="V9" s="267">
        <v>19.504757684000001</v>
      </c>
      <c r="W9" s="267">
        <v>90.337468826999995</v>
      </c>
      <c r="X9" s="267">
        <v>493.79838976000002</v>
      </c>
      <c r="Y9" s="267">
        <v>1002.8242863</v>
      </c>
      <c r="Z9" s="267">
        <v>1103.1591459000001</v>
      </c>
      <c r="AA9" s="267">
        <v>1359.0669147000001</v>
      </c>
      <c r="AB9" s="267">
        <v>1284.3515609999999</v>
      </c>
      <c r="AC9" s="267">
        <v>1002.2894655</v>
      </c>
      <c r="AD9" s="267">
        <v>454.23738090000001</v>
      </c>
      <c r="AE9" s="267">
        <v>272.31710758999998</v>
      </c>
      <c r="AF9" s="267">
        <v>45.737980632000003</v>
      </c>
      <c r="AG9" s="267">
        <v>8.1422708199000002</v>
      </c>
      <c r="AH9" s="267">
        <v>32.638958854999998</v>
      </c>
      <c r="AI9" s="267">
        <v>67.385867834999999</v>
      </c>
      <c r="AJ9" s="267">
        <v>525.60008917000005</v>
      </c>
      <c r="AK9" s="267">
        <v>924.33597014999998</v>
      </c>
      <c r="AL9" s="267">
        <v>1097.3183154000001</v>
      </c>
      <c r="AM9" s="267">
        <v>1224.3439416000001</v>
      </c>
      <c r="AN9" s="267">
        <v>1070.3683504999999</v>
      </c>
      <c r="AO9" s="267">
        <v>743.83446421999997</v>
      </c>
      <c r="AP9" s="267">
        <v>533.49021291999998</v>
      </c>
      <c r="AQ9" s="267">
        <v>246.13517653</v>
      </c>
      <c r="AR9" s="267">
        <v>21.11134994</v>
      </c>
      <c r="AS9" s="267">
        <v>6.0236180537999999</v>
      </c>
      <c r="AT9" s="267">
        <v>18.294943533000001</v>
      </c>
      <c r="AU9" s="267">
        <v>143.22216531000001</v>
      </c>
      <c r="AV9" s="267">
        <v>554.99065164000001</v>
      </c>
      <c r="AW9" s="267">
        <v>663.00297459000001</v>
      </c>
      <c r="AX9" s="267">
        <v>1091.5427677</v>
      </c>
      <c r="AY9" s="318">
        <v>1324.7405741</v>
      </c>
      <c r="AZ9" s="318">
        <v>1058.0171782</v>
      </c>
      <c r="BA9" s="318">
        <v>835.42452971</v>
      </c>
      <c r="BB9" s="318">
        <v>448.56817335</v>
      </c>
      <c r="BC9" s="318">
        <v>196.46852086000001</v>
      </c>
      <c r="BD9" s="318">
        <v>44.297616720999997</v>
      </c>
      <c r="BE9" s="318">
        <v>12.878960718</v>
      </c>
      <c r="BF9" s="318">
        <v>23.565004136999999</v>
      </c>
      <c r="BG9" s="318">
        <v>119.50077558</v>
      </c>
      <c r="BH9" s="318">
        <v>414.58947254999998</v>
      </c>
      <c r="BI9" s="318">
        <v>802.95738683000002</v>
      </c>
      <c r="BJ9" s="318">
        <v>1233.7742332</v>
      </c>
      <c r="BK9" s="318">
        <v>1332.8649313000001</v>
      </c>
      <c r="BL9" s="318">
        <v>1068.8645709</v>
      </c>
      <c r="BM9" s="318">
        <v>848.72158396999998</v>
      </c>
      <c r="BN9" s="318">
        <v>448.6993501</v>
      </c>
      <c r="BO9" s="318">
        <v>196.54831551999999</v>
      </c>
      <c r="BP9" s="318">
        <v>44.329286648</v>
      </c>
      <c r="BQ9" s="318">
        <v>12.88966965</v>
      </c>
      <c r="BR9" s="318">
        <v>23.580278822</v>
      </c>
      <c r="BS9" s="318">
        <v>119.56172898</v>
      </c>
      <c r="BT9" s="318">
        <v>414.72041776999998</v>
      </c>
      <c r="BU9" s="318">
        <v>803.13396365000006</v>
      </c>
      <c r="BV9" s="318">
        <v>1233.9833899</v>
      </c>
    </row>
    <row r="10" spans="1:74" ht="11.1" customHeight="1" x14ac:dyDescent="0.2">
      <c r="A10" s="9" t="s">
        <v>332</v>
      </c>
      <c r="B10" s="206" t="s">
        <v>469</v>
      </c>
      <c r="C10" s="267">
        <v>476.49310747999999</v>
      </c>
      <c r="D10" s="267">
        <v>322.72287540999997</v>
      </c>
      <c r="E10" s="267">
        <v>346.31594589000002</v>
      </c>
      <c r="F10" s="267">
        <v>76.038120672999995</v>
      </c>
      <c r="G10" s="267">
        <v>46.724509945999998</v>
      </c>
      <c r="H10" s="267">
        <v>2.3717221893999998</v>
      </c>
      <c r="I10" s="267">
        <v>5.6083089847000001E-2</v>
      </c>
      <c r="J10" s="267">
        <v>0.55989778706000004</v>
      </c>
      <c r="K10" s="267">
        <v>14.235034897</v>
      </c>
      <c r="L10" s="267">
        <v>89.022103865000005</v>
      </c>
      <c r="M10" s="267">
        <v>321.86901093</v>
      </c>
      <c r="N10" s="267">
        <v>535.20921958999998</v>
      </c>
      <c r="O10" s="267">
        <v>699.87482253999997</v>
      </c>
      <c r="P10" s="267">
        <v>306.98268985999999</v>
      </c>
      <c r="Q10" s="267">
        <v>434.57475317000001</v>
      </c>
      <c r="R10" s="267">
        <v>204.88115194</v>
      </c>
      <c r="S10" s="267">
        <v>11.911802927</v>
      </c>
      <c r="T10" s="267">
        <v>0.96437988977</v>
      </c>
      <c r="U10" s="267">
        <v>5.5180879070000001E-2</v>
      </c>
      <c r="V10" s="267">
        <v>5.5110860503999999E-2</v>
      </c>
      <c r="W10" s="267">
        <v>1.9619319851000001</v>
      </c>
      <c r="X10" s="267">
        <v>98.734211125000002</v>
      </c>
      <c r="Y10" s="267">
        <v>379.51181043000003</v>
      </c>
      <c r="Z10" s="267">
        <v>487.93203099999999</v>
      </c>
      <c r="AA10" s="267">
        <v>582.53621074</v>
      </c>
      <c r="AB10" s="267">
        <v>376.63426354000001</v>
      </c>
      <c r="AC10" s="267">
        <v>375.73753363999998</v>
      </c>
      <c r="AD10" s="267">
        <v>109.75965178</v>
      </c>
      <c r="AE10" s="267">
        <v>15.968703945</v>
      </c>
      <c r="AF10" s="267">
        <v>2.2671720233000001</v>
      </c>
      <c r="AG10" s="267">
        <v>2.7175879970999999E-2</v>
      </c>
      <c r="AH10" s="267">
        <v>8.1430251475999998E-2</v>
      </c>
      <c r="AI10" s="267">
        <v>2.0013888042999999</v>
      </c>
      <c r="AJ10" s="267">
        <v>77.319001142999994</v>
      </c>
      <c r="AK10" s="267">
        <v>392.07220290999999</v>
      </c>
      <c r="AL10" s="267">
        <v>449.77946094999999</v>
      </c>
      <c r="AM10" s="267">
        <v>481.11296994999998</v>
      </c>
      <c r="AN10" s="267">
        <v>396.06560759000001</v>
      </c>
      <c r="AO10" s="267">
        <v>230.76665027999999</v>
      </c>
      <c r="AP10" s="267">
        <v>176.60243663</v>
      </c>
      <c r="AQ10" s="267">
        <v>73.741288541000003</v>
      </c>
      <c r="AR10" s="267">
        <v>1.7867082938000001</v>
      </c>
      <c r="AS10" s="267">
        <v>0</v>
      </c>
      <c r="AT10" s="267">
        <v>5.3699848182E-2</v>
      </c>
      <c r="AU10" s="267">
        <v>17.055936692</v>
      </c>
      <c r="AV10" s="267">
        <v>94.650840048000006</v>
      </c>
      <c r="AW10" s="267">
        <v>224.91865250000001</v>
      </c>
      <c r="AX10" s="267">
        <v>519.59420722000004</v>
      </c>
      <c r="AY10" s="318">
        <v>589.59072787000002</v>
      </c>
      <c r="AZ10" s="318">
        <v>455.76707296000001</v>
      </c>
      <c r="BA10" s="318">
        <v>335.36046313000003</v>
      </c>
      <c r="BB10" s="318">
        <v>143.82073403999999</v>
      </c>
      <c r="BC10" s="318">
        <v>40.375551880000003</v>
      </c>
      <c r="BD10" s="318">
        <v>1.3069012458</v>
      </c>
      <c r="BE10" s="318">
        <v>5.3226845935000003E-2</v>
      </c>
      <c r="BF10" s="318">
        <v>0.29962248499999999</v>
      </c>
      <c r="BG10" s="318">
        <v>9.8464062951999995</v>
      </c>
      <c r="BH10" s="318">
        <v>116.62694292</v>
      </c>
      <c r="BI10" s="318">
        <v>286.23925696999999</v>
      </c>
      <c r="BJ10" s="318">
        <v>504.71301217000001</v>
      </c>
      <c r="BK10" s="318">
        <v>585.41947586000003</v>
      </c>
      <c r="BL10" s="318">
        <v>450.96439716999998</v>
      </c>
      <c r="BM10" s="318">
        <v>335.81583924</v>
      </c>
      <c r="BN10" s="318">
        <v>143.51002102999999</v>
      </c>
      <c r="BO10" s="318">
        <v>40.261950730999999</v>
      </c>
      <c r="BP10" s="318">
        <v>1.3013925674</v>
      </c>
      <c r="BQ10" s="318">
        <v>5.2661242391E-2</v>
      </c>
      <c r="BR10" s="318">
        <v>0.29788928252000002</v>
      </c>
      <c r="BS10" s="318">
        <v>9.8081336774000007</v>
      </c>
      <c r="BT10" s="318">
        <v>116.34805951</v>
      </c>
      <c r="BU10" s="318">
        <v>285.70652773</v>
      </c>
      <c r="BV10" s="318">
        <v>503.93591657000002</v>
      </c>
    </row>
    <row r="11" spans="1:74" ht="11.1" customHeight="1" x14ac:dyDescent="0.2">
      <c r="A11" s="9" t="s">
        <v>71</v>
      </c>
      <c r="B11" s="206" t="s">
        <v>439</v>
      </c>
      <c r="C11" s="267">
        <v>578.97377268000002</v>
      </c>
      <c r="D11" s="267">
        <v>408.68600500999997</v>
      </c>
      <c r="E11" s="267">
        <v>387.20266769</v>
      </c>
      <c r="F11" s="267">
        <v>93.680431131000006</v>
      </c>
      <c r="G11" s="267">
        <v>56.856188111999998</v>
      </c>
      <c r="H11" s="267">
        <v>3.3983698545999999</v>
      </c>
      <c r="I11" s="267">
        <v>0</v>
      </c>
      <c r="J11" s="267">
        <v>0.70173681001999999</v>
      </c>
      <c r="K11" s="267">
        <v>23.919809988000001</v>
      </c>
      <c r="L11" s="267">
        <v>145.70462325</v>
      </c>
      <c r="M11" s="267">
        <v>407.23652497</v>
      </c>
      <c r="N11" s="267">
        <v>729.02547229000004</v>
      </c>
      <c r="O11" s="267">
        <v>928.77936345000001</v>
      </c>
      <c r="P11" s="267">
        <v>410.36937827000003</v>
      </c>
      <c r="Q11" s="267">
        <v>474.28955723000001</v>
      </c>
      <c r="R11" s="267">
        <v>311.80788475000003</v>
      </c>
      <c r="S11" s="267">
        <v>13.067346391999999</v>
      </c>
      <c r="T11" s="267">
        <v>0</v>
      </c>
      <c r="U11" s="267">
        <v>0</v>
      </c>
      <c r="V11" s="267">
        <v>0</v>
      </c>
      <c r="W11" s="267">
        <v>2.5669562277</v>
      </c>
      <c r="X11" s="267">
        <v>138.19347943</v>
      </c>
      <c r="Y11" s="267">
        <v>565.70205281000005</v>
      </c>
      <c r="Z11" s="267">
        <v>633.67805716999999</v>
      </c>
      <c r="AA11" s="267">
        <v>747.93408482999996</v>
      </c>
      <c r="AB11" s="267">
        <v>459.21210979</v>
      </c>
      <c r="AC11" s="267">
        <v>505.06031779</v>
      </c>
      <c r="AD11" s="267">
        <v>165.79908777</v>
      </c>
      <c r="AE11" s="267">
        <v>24.419782036000001</v>
      </c>
      <c r="AF11" s="267">
        <v>3.1651902195999999</v>
      </c>
      <c r="AG11" s="267">
        <v>0</v>
      </c>
      <c r="AH11" s="267">
        <v>0</v>
      </c>
      <c r="AI11" s="267">
        <v>1.3968381759999999</v>
      </c>
      <c r="AJ11" s="267">
        <v>127.80781655</v>
      </c>
      <c r="AK11" s="267">
        <v>572.08761283000001</v>
      </c>
      <c r="AL11" s="267">
        <v>572.88441955999997</v>
      </c>
      <c r="AM11" s="267">
        <v>634.17733151000004</v>
      </c>
      <c r="AN11" s="267">
        <v>554.07443943999999</v>
      </c>
      <c r="AO11" s="267">
        <v>293.90541048</v>
      </c>
      <c r="AP11" s="267">
        <v>248.16598733999999</v>
      </c>
      <c r="AQ11" s="267">
        <v>85.476631761999997</v>
      </c>
      <c r="AR11" s="267">
        <v>2.7004007954000002</v>
      </c>
      <c r="AS11" s="267">
        <v>0</v>
      </c>
      <c r="AT11" s="267">
        <v>0</v>
      </c>
      <c r="AU11" s="267">
        <v>19.601134783999999</v>
      </c>
      <c r="AV11" s="267">
        <v>153.83679287999999</v>
      </c>
      <c r="AW11" s="267">
        <v>340.35810377000001</v>
      </c>
      <c r="AX11" s="267">
        <v>691.18318840999996</v>
      </c>
      <c r="AY11" s="318">
        <v>766.45534950000001</v>
      </c>
      <c r="AZ11" s="318">
        <v>581.73617694999996</v>
      </c>
      <c r="BA11" s="318">
        <v>417.67074314000001</v>
      </c>
      <c r="BB11" s="318">
        <v>179.34883067000001</v>
      </c>
      <c r="BC11" s="318">
        <v>51.624305479</v>
      </c>
      <c r="BD11" s="318">
        <v>1.2879581833</v>
      </c>
      <c r="BE11" s="318">
        <v>0</v>
      </c>
      <c r="BF11" s="318">
        <v>0</v>
      </c>
      <c r="BG11" s="318">
        <v>16.533830585</v>
      </c>
      <c r="BH11" s="318">
        <v>164.56746079999999</v>
      </c>
      <c r="BI11" s="318">
        <v>401.24669073000001</v>
      </c>
      <c r="BJ11" s="318">
        <v>689.63232205999998</v>
      </c>
      <c r="BK11" s="318">
        <v>779.32557913000005</v>
      </c>
      <c r="BL11" s="318">
        <v>595.14336297</v>
      </c>
      <c r="BM11" s="318">
        <v>434.74207311999999</v>
      </c>
      <c r="BN11" s="318">
        <v>179.42654483000001</v>
      </c>
      <c r="BO11" s="318">
        <v>51.659934960000001</v>
      </c>
      <c r="BP11" s="318">
        <v>1.2882936989</v>
      </c>
      <c r="BQ11" s="318">
        <v>0</v>
      </c>
      <c r="BR11" s="318">
        <v>0</v>
      </c>
      <c r="BS11" s="318">
        <v>16.546804715</v>
      </c>
      <c r="BT11" s="318">
        <v>164.64655895000001</v>
      </c>
      <c r="BU11" s="318">
        <v>401.37347146000002</v>
      </c>
      <c r="BV11" s="318">
        <v>689.80596012000001</v>
      </c>
    </row>
    <row r="12" spans="1:74" ht="11.1" customHeight="1" x14ac:dyDescent="0.2">
      <c r="A12" s="9" t="s">
        <v>72</v>
      </c>
      <c r="B12" s="206" t="s">
        <v>440</v>
      </c>
      <c r="C12" s="267">
        <v>417.51136093000002</v>
      </c>
      <c r="D12" s="267">
        <v>208.47539789000001</v>
      </c>
      <c r="E12" s="267">
        <v>147.25308649999999</v>
      </c>
      <c r="F12" s="267">
        <v>51.558325224000001</v>
      </c>
      <c r="G12" s="267">
        <v>13.928009173</v>
      </c>
      <c r="H12" s="267">
        <v>0.15037602265</v>
      </c>
      <c r="I12" s="267">
        <v>0</v>
      </c>
      <c r="J12" s="267">
        <v>0.49722719660999998</v>
      </c>
      <c r="K12" s="267">
        <v>3.2592624326999999</v>
      </c>
      <c r="L12" s="267">
        <v>58.748846409000002</v>
      </c>
      <c r="M12" s="267">
        <v>179.72523824000001</v>
      </c>
      <c r="N12" s="267">
        <v>500.85110863</v>
      </c>
      <c r="O12" s="267">
        <v>659.90259048999997</v>
      </c>
      <c r="P12" s="267">
        <v>347.78928781000002</v>
      </c>
      <c r="Q12" s="267">
        <v>185.98015362999999</v>
      </c>
      <c r="R12" s="267">
        <v>141.65106055000001</v>
      </c>
      <c r="S12" s="267">
        <v>0.49503697690999998</v>
      </c>
      <c r="T12" s="267">
        <v>0</v>
      </c>
      <c r="U12" s="267">
        <v>0</v>
      </c>
      <c r="V12" s="267">
        <v>7.4671002323000002E-2</v>
      </c>
      <c r="W12" s="267">
        <v>2.5800840090000001</v>
      </c>
      <c r="X12" s="267">
        <v>69.582716855000001</v>
      </c>
      <c r="Y12" s="267">
        <v>372.42741605999998</v>
      </c>
      <c r="Z12" s="267">
        <v>471.55515868999998</v>
      </c>
      <c r="AA12" s="267">
        <v>545.30473199000005</v>
      </c>
      <c r="AB12" s="267">
        <v>356.08057315000002</v>
      </c>
      <c r="AC12" s="267">
        <v>305.80187122000001</v>
      </c>
      <c r="AD12" s="267">
        <v>78.439868778999994</v>
      </c>
      <c r="AE12" s="267">
        <v>11.409679690999999</v>
      </c>
      <c r="AF12" s="267">
        <v>0.24587940436</v>
      </c>
      <c r="AG12" s="267">
        <v>0</v>
      </c>
      <c r="AH12" s="267">
        <v>7.4169082062E-2</v>
      </c>
      <c r="AI12" s="267">
        <v>7.4127132114000002E-2</v>
      </c>
      <c r="AJ12" s="267">
        <v>84.272231159</v>
      </c>
      <c r="AK12" s="267">
        <v>345.17853236000002</v>
      </c>
      <c r="AL12" s="267">
        <v>419.37878671999999</v>
      </c>
      <c r="AM12" s="267">
        <v>430.53570236000002</v>
      </c>
      <c r="AN12" s="267">
        <v>401.40565688999999</v>
      </c>
      <c r="AO12" s="267">
        <v>138.97241260000001</v>
      </c>
      <c r="AP12" s="267">
        <v>89.150771926999994</v>
      </c>
      <c r="AQ12" s="267">
        <v>12.849063944999999</v>
      </c>
      <c r="AR12" s="267">
        <v>7.3824298686000003E-2</v>
      </c>
      <c r="AS12" s="267">
        <v>0</v>
      </c>
      <c r="AT12" s="267">
        <v>0.24439641906000001</v>
      </c>
      <c r="AU12" s="267">
        <v>7.5356217307</v>
      </c>
      <c r="AV12" s="267">
        <v>82.967515057</v>
      </c>
      <c r="AW12" s="267">
        <v>175.37771986999999</v>
      </c>
      <c r="AX12" s="267">
        <v>472.64807115999997</v>
      </c>
      <c r="AY12" s="318">
        <v>501.09056330999999</v>
      </c>
      <c r="AZ12" s="318">
        <v>351.38331492999998</v>
      </c>
      <c r="BA12" s="318">
        <v>215.82716121999999</v>
      </c>
      <c r="BB12" s="318">
        <v>61.607244492</v>
      </c>
      <c r="BC12" s="318">
        <v>7.3792575518000003</v>
      </c>
      <c r="BD12" s="318">
        <v>0.24341390702999999</v>
      </c>
      <c r="BE12" s="318">
        <v>0</v>
      </c>
      <c r="BF12" s="318">
        <v>0.24320585208000001</v>
      </c>
      <c r="BG12" s="318">
        <v>3.7004857480000002</v>
      </c>
      <c r="BH12" s="318">
        <v>55.836599872000001</v>
      </c>
      <c r="BI12" s="318">
        <v>233.11398183</v>
      </c>
      <c r="BJ12" s="318">
        <v>483.23422784000002</v>
      </c>
      <c r="BK12" s="318">
        <v>533.28518401999997</v>
      </c>
      <c r="BL12" s="318">
        <v>381.97327919999998</v>
      </c>
      <c r="BM12" s="318">
        <v>243.6974725</v>
      </c>
      <c r="BN12" s="318">
        <v>61.508481996999997</v>
      </c>
      <c r="BO12" s="318">
        <v>7.3515690084000003</v>
      </c>
      <c r="BP12" s="318">
        <v>0.242077602</v>
      </c>
      <c r="BQ12" s="318">
        <v>0</v>
      </c>
      <c r="BR12" s="318">
        <v>0.24184270208</v>
      </c>
      <c r="BS12" s="318">
        <v>3.6863499558999999</v>
      </c>
      <c r="BT12" s="318">
        <v>55.740009739999998</v>
      </c>
      <c r="BU12" s="318">
        <v>232.94004787</v>
      </c>
      <c r="BV12" s="318">
        <v>483.00077847</v>
      </c>
    </row>
    <row r="13" spans="1:74" ht="11.1" customHeight="1" x14ac:dyDescent="0.2">
      <c r="A13" s="9" t="s">
        <v>73</v>
      </c>
      <c r="B13" s="206" t="s">
        <v>441</v>
      </c>
      <c r="C13" s="267">
        <v>961.64114917999996</v>
      </c>
      <c r="D13" s="267">
        <v>627.31967542999996</v>
      </c>
      <c r="E13" s="267">
        <v>466.97187867000002</v>
      </c>
      <c r="F13" s="267">
        <v>403.69432354000003</v>
      </c>
      <c r="G13" s="267">
        <v>234.82239582</v>
      </c>
      <c r="H13" s="267">
        <v>58.517155956000003</v>
      </c>
      <c r="I13" s="267">
        <v>6.4148412555999998</v>
      </c>
      <c r="J13" s="267">
        <v>26.52535898</v>
      </c>
      <c r="K13" s="267">
        <v>119.86486519</v>
      </c>
      <c r="L13" s="267">
        <v>358.19391531000002</v>
      </c>
      <c r="M13" s="267">
        <v>488.91467015000001</v>
      </c>
      <c r="N13" s="267">
        <v>815.00117</v>
      </c>
      <c r="O13" s="267">
        <v>770.48422281000001</v>
      </c>
      <c r="P13" s="267">
        <v>747.46825139999999</v>
      </c>
      <c r="Q13" s="267">
        <v>603.67251364000003</v>
      </c>
      <c r="R13" s="267">
        <v>379.80213572000002</v>
      </c>
      <c r="S13" s="267">
        <v>162.95469990999999</v>
      </c>
      <c r="T13" s="267">
        <v>56.424373834999997</v>
      </c>
      <c r="U13" s="267">
        <v>9.0379644913000003</v>
      </c>
      <c r="V13" s="267">
        <v>24.703463442</v>
      </c>
      <c r="W13" s="267">
        <v>89.151316186000003</v>
      </c>
      <c r="X13" s="267">
        <v>383.81004548999999</v>
      </c>
      <c r="Y13" s="267">
        <v>678.40020290999996</v>
      </c>
      <c r="Z13" s="267">
        <v>897.26145057999997</v>
      </c>
      <c r="AA13" s="267">
        <v>893.26635022999994</v>
      </c>
      <c r="AB13" s="267">
        <v>865.51414178000005</v>
      </c>
      <c r="AC13" s="267">
        <v>667.36106008000002</v>
      </c>
      <c r="AD13" s="267">
        <v>374.74616265999998</v>
      </c>
      <c r="AE13" s="267">
        <v>314.04227775999999</v>
      </c>
      <c r="AF13" s="267">
        <v>96.629101935999998</v>
      </c>
      <c r="AG13" s="267">
        <v>14.917436727</v>
      </c>
      <c r="AH13" s="267">
        <v>16.611637650999999</v>
      </c>
      <c r="AI13" s="267">
        <v>95.213439776000001</v>
      </c>
      <c r="AJ13" s="267">
        <v>477.92520564</v>
      </c>
      <c r="AK13" s="267">
        <v>617.79300816</v>
      </c>
      <c r="AL13" s="267">
        <v>871.30752225000003</v>
      </c>
      <c r="AM13" s="267">
        <v>849.99528253999995</v>
      </c>
      <c r="AN13" s="267">
        <v>763.78034328000001</v>
      </c>
      <c r="AO13" s="267">
        <v>602.35319629000003</v>
      </c>
      <c r="AP13" s="267">
        <v>414.77936798000002</v>
      </c>
      <c r="AQ13" s="267">
        <v>186.01551470999999</v>
      </c>
      <c r="AR13" s="267">
        <v>72.438036851000007</v>
      </c>
      <c r="AS13" s="267">
        <v>13.996709212000001</v>
      </c>
      <c r="AT13" s="267">
        <v>8.8854225099999997</v>
      </c>
      <c r="AU13" s="267">
        <v>103.94657696</v>
      </c>
      <c r="AV13" s="267">
        <v>325.90775213000001</v>
      </c>
      <c r="AW13" s="267">
        <v>564.14667860999998</v>
      </c>
      <c r="AX13" s="267">
        <v>892.82253294999998</v>
      </c>
      <c r="AY13" s="318">
        <v>884.55992698</v>
      </c>
      <c r="AZ13" s="318">
        <v>715.45168858</v>
      </c>
      <c r="BA13" s="318">
        <v>593.96843957999999</v>
      </c>
      <c r="BB13" s="318">
        <v>391.16057845</v>
      </c>
      <c r="BC13" s="318">
        <v>203.39436760999999</v>
      </c>
      <c r="BD13" s="318">
        <v>74.604370398</v>
      </c>
      <c r="BE13" s="318">
        <v>14.546815845999999</v>
      </c>
      <c r="BF13" s="318">
        <v>20.840535465999999</v>
      </c>
      <c r="BG13" s="318">
        <v>110.74642908</v>
      </c>
      <c r="BH13" s="318">
        <v>322.30082033999997</v>
      </c>
      <c r="BI13" s="318">
        <v>611.66260595999995</v>
      </c>
      <c r="BJ13" s="318">
        <v>892.16762225000002</v>
      </c>
      <c r="BK13" s="318">
        <v>882.73999914000001</v>
      </c>
      <c r="BL13" s="318">
        <v>717.79016621000005</v>
      </c>
      <c r="BM13" s="318">
        <v>601.54470275000006</v>
      </c>
      <c r="BN13" s="318">
        <v>390.95609242</v>
      </c>
      <c r="BO13" s="318">
        <v>203.25675355000001</v>
      </c>
      <c r="BP13" s="318">
        <v>74.542680544000007</v>
      </c>
      <c r="BQ13" s="318">
        <v>14.517895308</v>
      </c>
      <c r="BR13" s="318">
        <v>20.805011869000001</v>
      </c>
      <c r="BS13" s="318">
        <v>110.62913695</v>
      </c>
      <c r="BT13" s="318">
        <v>322.05136370000002</v>
      </c>
      <c r="BU13" s="318">
        <v>611.34912237000003</v>
      </c>
      <c r="BV13" s="318">
        <v>891.82981243999996</v>
      </c>
    </row>
    <row r="14" spans="1:74" ht="11.1" customHeight="1" x14ac:dyDescent="0.2">
      <c r="A14" s="9" t="s">
        <v>74</v>
      </c>
      <c r="B14" s="206" t="s">
        <v>442</v>
      </c>
      <c r="C14" s="267">
        <v>666.00039862000006</v>
      </c>
      <c r="D14" s="267">
        <v>496.05466387000001</v>
      </c>
      <c r="E14" s="267">
        <v>392.35370346000002</v>
      </c>
      <c r="F14" s="267">
        <v>308.79871888000002</v>
      </c>
      <c r="G14" s="267">
        <v>170.93827254000001</v>
      </c>
      <c r="H14" s="267">
        <v>49.809727666000001</v>
      </c>
      <c r="I14" s="267">
        <v>14.145355630999999</v>
      </c>
      <c r="J14" s="267">
        <v>8.4963578229000003</v>
      </c>
      <c r="K14" s="267">
        <v>44.857918437000002</v>
      </c>
      <c r="L14" s="267">
        <v>177.92507143</v>
      </c>
      <c r="M14" s="267">
        <v>351.13327942000001</v>
      </c>
      <c r="N14" s="267">
        <v>506.58713353000002</v>
      </c>
      <c r="O14" s="267">
        <v>458.15583535000002</v>
      </c>
      <c r="P14" s="267">
        <v>495.72556897999999</v>
      </c>
      <c r="Q14" s="267">
        <v>486.52873032999997</v>
      </c>
      <c r="R14" s="267">
        <v>299.17767372999998</v>
      </c>
      <c r="S14" s="267">
        <v>175.58612216</v>
      </c>
      <c r="T14" s="267">
        <v>65.002409813</v>
      </c>
      <c r="U14" s="267">
        <v>8.4785474616999998</v>
      </c>
      <c r="V14" s="267">
        <v>13.513501622</v>
      </c>
      <c r="W14" s="267">
        <v>62.115487731999998</v>
      </c>
      <c r="X14" s="267">
        <v>186.72936274</v>
      </c>
      <c r="Y14" s="267">
        <v>354.24385229000001</v>
      </c>
      <c r="Z14" s="267">
        <v>564.24074585999995</v>
      </c>
      <c r="AA14" s="267">
        <v>541.83653944000002</v>
      </c>
      <c r="AB14" s="267">
        <v>655.44770515000005</v>
      </c>
      <c r="AC14" s="267">
        <v>489.26815972000003</v>
      </c>
      <c r="AD14" s="267">
        <v>275.30903025999999</v>
      </c>
      <c r="AE14" s="267">
        <v>239.40098691</v>
      </c>
      <c r="AF14" s="267">
        <v>59.929517273000002</v>
      </c>
      <c r="AG14" s="267">
        <v>20.024958321</v>
      </c>
      <c r="AH14" s="267">
        <v>11.825667982000001</v>
      </c>
      <c r="AI14" s="267">
        <v>63.179104955</v>
      </c>
      <c r="AJ14" s="267">
        <v>235.37063551</v>
      </c>
      <c r="AK14" s="267">
        <v>369.94197559000003</v>
      </c>
      <c r="AL14" s="267">
        <v>573.12272074999998</v>
      </c>
      <c r="AM14" s="267">
        <v>562.75060536000001</v>
      </c>
      <c r="AN14" s="267">
        <v>445.66869879000001</v>
      </c>
      <c r="AO14" s="267">
        <v>526.62978207000003</v>
      </c>
      <c r="AP14" s="267">
        <v>308.19537134000001</v>
      </c>
      <c r="AQ14" s="267">
        <v>146.46213105000001</v>
      </c>
      <c r="AR14" s="267">
        <v>68.967060613000001</v>
      </c>
      <c r="AS14" s="267">
        <v>18.539207173000001</v>
      </c>
      <c r="AT14" s="267">
        <v>15.228425474</v>
      </c>
      <c r="AU14" s="267">
        <v>29.680933316000001</v>
      </c>
      <c r="AV14" s="267">
        <v>130.31473299000001</v>
      </c>
      <c r="AW14" s="267">
        <v>407.47886310000001</v>
      </c>
      <c r="AX14" s="267">
        <v>515.34739760000002</v>
      </c>
      <c r="AY14" s="318">
        <v>602.95444583999995</v>
      </c>
      <c r="AZ14" s="318">
        <v>498.39380928000003</v>
      </c>
      <c r="BA14" s="318">
        <v>457.62870989999999</v>
      </c>
      <c r="BB14" s="318">
        <v>332.03762119999999</v>
      </c>
      <c r="BC14" s="318">
        <v>179.12370113</v>
      </c>
      <c r="BD14" s="318">
        <v>65.313969620999998</v>
      </c>
      <c r="BE14" s="318">
        <v>20.388040518</v>
      </c>
      <c r="BF14" s="318">
        <v>18.986478339000001</v>
      </c>
      <c r="BG14" s="318">
        <v>45.991279550999998</v>
      </c>
      <c r="BH14" s="318">
        <v>188.63753665999999</v>
      </c>
      <c r="BI14" s="318">
        <v>410.34066806999999</v>
      </c>
      <c r="BJ14" s="318">
        <v>596.43711359999998</v>
      </c>
      <c r="BK14" s="318">
        <v>583.62345624</v>
      </c>
      <c r="BL14" s="318">
        <v>484.88437690000001</v>
      </c>
      <c r="BM14" s="318">
        <v>446.68695873000001</v>
      </c>
      <c r="BN14" s="318">
        <v>332.16340072000003</v>
      </c>
      <c r="BO14" s="318">
        <v>179.22371727000001</v>
      </c>
      <c r="BP14" s="318">
        <v>65.376444453999994</v>
      </c>
      <c r="BQ14" s="318">
        <v>20.396855172999999</v>
      </c>
      <c r="BR14" s="318">
        <v>18.974230940999998</v>
      </c>
      <c r="BS14" s="318">
        <v>46.012272093</v>
      </c>
      <c r="BT14" s="318">
        <v>188.75037097000001</v>
      </c>
      <c r="BU14" s="318">
        <v>410.48647962000001</v>
      </c>
      <c r="BV14" s="318">
        <v>596.61901341999999</v>
      </c>
    </row>
    <row r="15" spans="1:74" ht="11.1" customHeight="1" x14ac:dyDescent="0.2">
      <c r="A15" s="9" t="s">
        <v>565</v>
      </c>
      <c r="B15" s="206" t="s">
        <v>470</v>
      </c>
      <c r="C15" s="267">
        <v>766.30428791999998</v>
      </c>
      <c r="D15" s="267">
        <v>547.11643475999995</v>
      </c>
      <c r="E15" s="267">
        <v>542.55769178000003</v>
      </c>
      <c r="F15" s="267">
        <v>247.84273077</v>
      </c>
      <c r="G15" s="267">
        <v>153.72009127000001</v>
      </c>
      <c r="H15" s="267">
        <v>24.730240924</v>
      </c>
      <c r="I15" s="267">
        <v>5.2161611694000003</v>
      </c>
      <c r="J15" s="267">
        <v>15.1675065</v>
      </c>
      <c r="K15" s="267">
        <v>44.510979347000003</v>
      </c>
      <c r="L15" s="267">
        <v>192.89713144000001</v>
      </c>
      <c r="M15" s="267">
        <v>490.05555229999999</v>
      </c>
      <c r="N15" s="267">
        <v>797.79460360999997</v>
      </c>
      <c r="O15" s="267">
        <v>896.13629879999996</v>
      </c>
      <c r="P15" s="267">
        <v>624.95230395999999</v>
      </c>
      <c r="Q15" s="267">
        <v>608.65972768999995</v>
      </c>
      <c r="R15" s="267">
        <v>410.22449158000001</v>
      </c>
      <c r="S15" s="267">
        <v>85.363732217999996</v>
      </c>
      <c r="T15" s="267">
        <v>26.391929106999999</v>
      </c>
      <c r="U15" s="267">
        <v>3.5458233948000002</v>
      </c>
      <c r="V15" s="267">
        <v>6.9661846958</v>
      </c>
      <c r="W15" s="267">
        <v>37.672173913000002</v>
      </c>
      <c r="X15" s="267">
        <v>253.55277312999999</v>
      </c>
      <c r="Y15" s="267">
        <v>593.56126648999998</v>
      </c>
      <c r="Z15" s="267">
        <v>731.57470525999997</v>
      </c>
      <c r="AA15" s="267">
        <v>858.77163939000002</v>
      </c>
      <c r="AB15" s="267">
        <v>719.284176</v>
      </c>
      <c r="AC15" s="267">
        <v>631.5632243</v>
      </c>
      <c r="AD15" s="267">
        <v>287.84127434999999</v>
      </c>
      <c r="AE15" s="267">
        <v>158.12447741</v>
      </c>
      <c r="AF15" s="267">
        <v>34.125601611999997</v>
      </c>
      <c r="AG15" s="267">
        <v>5.3026673197000003</v>
      </c>
      <c r="AH15" s="267">
        <v>10.179138817</v>
      </c>
      <c r="AI15" s="267">
        <v>40.954065565999997</v>
      </c>
      <c r="AJ15" s="267">
        <v>253.36673995999999</v>
      </c>
      <c r="AK15" s="267">
        <v>588.60352927999998</v>
      </c>
      <c r="AL15" s="267">
        <v>715.17513610000003</v>
      </c>
      <c r="AM15" s="267">
        <v>739.36609740999995</v>
      </c>
      <c r="AN15" s="267">
        <v>651.85084446999997</v>
      </c>
      <c r="AO15" s="267">
        <v>484.02791946000002</v>
      </c>
      <c r="AP15" s="267">
        <v>358.87314027999997</v>
      </c>
      <c r="AQ15" s="267">
        <v>156.48040441000001</v>
      </c>
      <c r="AR15" s="267">
        <v>25.278393014999999</v>
      </c>
      <c r="AS15" s="267">
        <v>4.6314702682000002</v>
      </c>
      <c r="AT15" s="267">
        <v>7.2819137173000001</v>
      </c>
      <c r="AU15" s="267">
        <v>58.323920936</v>
      </c>
      <c r="AV15" s="267">
        <v>246.79075617999999</v>
      </c>
      <c r="AW15" s="267">
        <v>420.94559158999999</v>
      </c>
      <c r="AX15" s="267">
        <v>726.63578189999998</v>
      </c>
      <c r="AY15" s="318">
        <v>850.61666341</v>
      </c>
      <c r="AZ15" s="318">
        <v>684.36799526000004</v>
      </c>
      <c r="BA15" s="318">
        <v>555.41981446</v>
      </c>
      <c r="BB15" s="318">
        <v>310.42766037000001</v>
      </c>
      <c r="BC15" s="318">
        <v>135.16442721999999</v>
      </c>
      <c r="BD15" s="318">
        <v>28.699066891000001</v>
      </c>
      <c r="BE15" s="318">
        <v>6.6992784169000004</v>
      </c>
      <c r="BF15" s="318">
        <v>9.9063511137999996</v>
      </c>
      <c r="BG15" s="318">
        <v>53.410266501000002</v>
      </c>
      <c r="BH15" s="318">
        <v>239.03736975000001</v>
      </c>
      <c r="BI15" s="318">
        <v>485.58986284000002</v>
      </c>
      <c r="BJ15" s="318">
        <v>769.87507463999998</v>
      </c>
      <c r="BK15" s="318">
        <v>848.29048461000002</v>
      </c>
      <c r="BL15" s="318">
        <v>684.02429801000005</v>
      </c>
      <c r="BM15" s="318">
        <v>557.54668699000001</v>
      </c>
      <c r="BN15" s="318">
        <v>309.91454146000001</v>
      </c>
      <c r="BO15" s="318">
        <v>134.94995617999999</v>
      </c>
      <c r="BP15" s="318">
        <v>28.702141323999999</v>
      </c>
      <c r="BQ15" s="318">
        <v>6.7004065032</v>
      </c>
      <c r="BR15" s="318">
        <v>9.8969412382000002</v>
      </c>
      <c r="BS15" s="318">
        <v>53.324405767999998</v>
      </c>
      <c r="BT15" s="318">
        <v>238.61504238000001</v>
      </c>
      <c r="BU15" s="318">
        <v>484.94439052000001</v>
      </c>
      <c r="BV15" s="318">
        <v>768.96498322000002</v>
      </c>
    </row>
    <row r="16" spans="1:74" ht="11.1" customHeight="1" x14ac:dyDescent="0.2">
      <c r="A16" s="9"/>
      <c r="B16" s="190" t="s">
        <v>158</v>
      </c>
      <c r="C16" s="241"/>
      <c r="D16" s="241"/>
      <c r="E16" s="241"/>
      <c r="F16" s="241"/>
      <c r="G16" s="241"/>
      <c r="H16" s="241"/>
      <c r="I16" s="241"/>
      <c r="J16" s="241"/>
      <c r="K16" s="241"/>
      <c r="L16" s="241"/>
      <c r="M16" s="241"/>
      <c r="N16" s="241"/>
      <c r="O16" s="241"/>
      <c r="P16" s="241"/>
      <c r="Q16" s="241"/>
      <c r="R16" s="241"/>
      <c r="S16" s="241"/>
      <c r="T16" s="241"/>
      <c r="U16" s="241"/>
      <c r="V16" s="241"/>
      <c r="W16" s="241"/>
      <c r="X16" s="241"/>
      <c r="Y16" s="241"/>
      <c r="Z16" s="241"/>
      <c r="AA16" s="241"/>
      <c r="AB16" s="241"/>
      <c r="AC16" s="241"/>
      <c r="AD16" s="241"/>
      <c r="AE16" s="241"/>
      <c r="AF16" s="241"/>
      <c r="AG16" s="241"/>
      <c r="AH16" s="241"/>
      <c r="AI16" s="241"/>
      <c r="AJ16" s="241"/>
      <c r="AK16" s="241"/>
      <c r="AL16" s="241"/>
      <c r="AM16" s="241"/>
      <c r="AN16" s="241"/>
      <c r="AO16" s="241"/>
      <c r="AP16" s="241"/>
      <c r="AQ16" s="241"/>
      <c r="AR16" s="241"/>
      <c r="AS16" s="241"/>
      <c r="AT16" s="241"/>
      <c r="AU16" s="241"/>
      <c r="AV16" s="241"/>
      <c r="AW16" s="241"/>
      <c r="AX16" s="241"/>
      <c r="AY16" s="319"/>
      <c r="AZ16" s="319"/>
      <c r="BA16" s="319"/>
      <c r="BB16" s="319"/>
      <c r="BC16" s="319"/>
      <c r="BD16" s="319"/>
      <c r="BE16" s="319"/>
      <c r="BF16" s="319"/>
      <c r="BG16" s="319"/>
      <c r="BH16" s="319"/>
      <c r="BI16" s="319"/>
      <c r="BJ16" s="319"/>
      <c r="BK16" s="319"/>
      <c r="BL16" s="319"/>
      <c r="BM16" s="319"/>
      <c r="BN16" s="319"/>
      <c r="BO16" s="319"/>
      <c r="BP16" s="319"/>
      <c r="BQ16" s="319"/>
      <c r="BR16" s="319"/>
      <c r="BS16" s="319"/>
      <c r="BT16" s="319"/>
      <c r="BU16" s="319"/>
      <c r="BV16" s="319"/>
    </row>
    <row r="17" spans="1:74" ht="11.1" customHeight="1" x14ac:dyDescent="0.2">
      <c r="A17" s="9" t="s">
        <v>137</v>
      </c>
      <c r="B17" s="206" t="s">
        <v>435</v>
      </c>
      <c r="C17" s="267">
        <v>1219.2700984000001</v>
      </c>
      <c r="D17" s="267">
        <v>1077.3592779000001</v>
      </c>
      <c r="E17" s="267">
        <v>904.16993790000004</v>
      </c>
      <c r="F17" s="267">
        <v>547.23338520000004</v>
      </c>
      <c r="G17" s="267">
        <v>230.19670468000001</v>
      </c>
      <c r="H17" s="267">
        <v>53.299832983000002</v>
      </c>
      <c r="I17" s="267">
        <v>6.4371840085000001</v>
      </c>
      <c r="J17" s="267">
        <v>17.182302886999999</v>
      </c>
      <c r="K17" s="267">
        <v>98.701693300000002</v>
      </c>
      <c r="L17" s="267">
        <v>404.58647352000003</v>
      </c>
      <c r="M17" s="267">
        <v>707.90036866000003</v>
      </c>
      <c r="N17" s="267">
        <v>1012.6270050000001</v>
      </c>
      <c r="O17" s="267">
        <v>1212.3192214000001</v>
      </c>
      <c r="P17" s="267">
        <v>1047.6783304999999</v>
      </c>
      <c r="Q17" s="267">
        <v>911.43518754000002</v>
      </c>
      <c r="R17" s="267">
        <v>527.14604457999997</v>
      </c>
      <c r="S17" s="267">
        <v>237.44134921</v>
      </c>
      <c r="T17" s="267">
        <v>52.865377785</v>
      </c>
      <c r="U17" s="267">
        <v>6.2399809608999997</v>
      </c>
      <c r="V17" s="267">
        <v>17.910064505000001</v>
      </c>
      <c r="W17" s="267">
        <v>95.125684211999996</v>
      </c>
      <c r="X17" s="267">
        <v>399.77791384</v>
      </c>
      <c r="Y17" s="267">
        <v>703.46498847999999</v>
      </c>
      <c r="Z17" s="267">
        <v>1017.3668087</v>
      </c>
      <c r="AA17" s="267">
        <v>1224.1472996</v>
      </c>
      <c r="AB17" s="267">
        <v>1032.2117178999999</v>
      </c>
      <c r="AC17" s="267">
        <v>909.11991093999995</v>
      </c>
      <c r="AD17" s="267">
        <v>542.74324879000005</v>
      </c>
      <c r="AE17" s="267">
        <v>220.96553322</v>
      </c>
      <c r="AF17" s="267">
        <v>55.878789482000002</v>
      </c>
      <c r="AG17" s="267">
        <v>6.0467867244000004</v>
      </c>
      <c r="AH17" s="267">
        <v>14.668522586</v>
      </c>
      <c r="AI17" s="267">
        <v>90.318540748000004</v>
      </c>
      <c r="AJ17" s="267">
        <v>396.67435571999999</v>
      </c>
      <c r="AK17" s="267">
        <v>709.98548403999996</v>
      </c>
      <c r="AL17" s="267">
        <v>1015.0759329</v>
      </c>
      <c r="AM17" s="267">
        <v>1205.4507745000001</v>
      </c>
      <c r="AN17" s="267">
        <v>1033.0119554</v>
      </c>
      <c r="AO17" s="267">
        <v>913.84523998999998</v>
      </c>
      <c r="AP17" s="267">
        <v>544.67548790000001</v>
      </c>
      <c r="AQ17" s="267">
        <v>226.00458545000001</v>
      </c>
      <c r="AR17" s="267">
        <v>51.542566858999997</v>
      </c>
      <c r="AS17" s="267">
        <v>3.5536816580999999</v>
      </c>
      <c r="AT17" s="267">
        <v>15.325423872</v>
      </c>
      <c r="AU17" s="267">
        <v>85.645191385999993</v>
      </c>
      <c r="AV17" s="267">
        <v>383.76059142999998</v>
      </c>
      <c r="AW17" s="267">
        <v>733.44433555000001</v>
      </c>
      <c r="AX17" s="267">
        <v>1009.9855896</v>
      </c>
      <c r="AY17" s="318">
        <v>1188.057</v>
      </c>
      <c r="AZ17" s="318">
        <v>1026.1220000000001</v>
      </c>
      <c r="BA17" s="318">
        <v>918.69200000000001</v>
      </c>
      <c r="BB17" s="318">
        <v>566.78570000000002</v>
      </c>
      <c r="BC17" s="318">
        <v>237.12889999999999</v>
      </c>
      <c r="BD17" s="318">
        <v>51.228180000000002</v>
      </c>
      <c r="BE17" s="318">
        <v>3.5180699999999998</v>
      </c>
      <c r="BF17" s="318">
        <v>14.850110000000001</v>
      </c>
      <c r="BG17" s="318">
        <v>88.718869999999995</v>
      </c>
      <c r="BH17" s="318">
        <v>381.59840000000003</v>
      </c>
      <c r="BI17" s="318">
        <v>723.11620000000005</v>
      </c>
      <c r="BJ17" s="318">
        <v>992.76829999999995</v>
      </c>
      <c r="BK17" s="318">
        <v>1177.748</v>
      </c>
      <c r="BL17" s="318">
        <v>1017.9349999999999</v>
      </c>
      <c r="BM17" s="318">
        <v>917.56560000000002</v>
      </c>
      <c r="BN17" s="318">
        <v>569.56859999999995</v>
      </c>
      <c r="BO17" s="318">
        <v>240.41640000000001</v>
      </c>
      <c r="BP17" s="318">
        <v>49.985129999999998</v>
      </c>
      <c r="BQ17" s="318">
        <v>3.818343</v>
      </c>
      <c r="BR17" s="318">
        <v>14.9293</v>
      </c>
      <c r="BS17" s="318">
        <v>92.523679999999999</v>
      </c>
      <c r="BT17" s="318">
        <v>384.72030000000001</v>
      </c>
      <c r="BU17" s="318">
        <v>731.58950000000004</v>
      </c>
      <c r="BV17" s="318">
        <v>1002.529</v>
      </c>
    </row>
    <row r="18" spans="1:74" ht="11.1" customHeight="1" x14ac:dyDescent="0.2">
      <c r="A18" s="9" t="s">
        <v>138</v>
      </c>
      <c r="B18" s="206" t="s">
        <v>468</v>
      </c>
      <c r="C18" s="267">
        <v>1150.9171143000001</v>
      </c>
      <c r="D18" s="267">
        <v>1018.5864127</v>
      </c>
      <c r="E18" s="267">
        <v>813.33358479000003</v>
      </c>
      <c r="F18" s="267">
        <v>463.94271866000003</v>
      </c>
      <c r="G18" s="267">
        <v>174.06296678000001</v>
      </c>
      <c r="H18" s="267">
        <v>22.865547882000001</v>
      </c>
      <c r="I18" s="267">
        <v>4.2947340322000001</v>
      </c>
      <c r="J18" s="267">
        <v>10.407167588</v>
      </c>
      <c r="K18" s="267">
        <v>66.286829272000006</v>
      </c>
      <c r="L18" s="267">
        <v>345.05961587000002</v>
      </c>
      <c r="M18" s="267">
        <v>658.77307875999998</v>
      </c>
      <c r="N18" s="267">
        <v>937.07483248000005</v>
      </c>
      <c r="O18" s="267">
        <v>1148.3983221000001</v>
      </c>
      <c r="P18" s="267">
        <v>979.90445041999999</v>
      </c>
      <c r="Q18" s="267">
        <v>818.91032271999995</v>
      </c>
      <c r="R18" s="267">
        <v>441.32443112999999</v>
      </c>
      <c r="S18" s="267">
        <v>180.85170897</v>
      </c>
      <c r="T18" s="267">
        <v>23.562346825999999</v>
      </c>
      <c r="U18" s="267">
        <v>3.7614628158999999</v>
      </c>
      <c r="V18" s="267">
        <v>11.452005066</v>
      </c>
      <c r="W18" s="267">
        <v>66.061638119999998</v>
      </c>
      <c r="X18" s="267">
        <v>346.92402426000001</v>
      </c>
      <c r="Y18" s="267">
        <v>656.84162570000001</v>
      </c>
      <c r="Z18" s="267">
        <v>945.19463064000001</v>
      </c>
      <c r="AA18" s="267">
        <v>1165.6710574000001</v>
      </c>
      <c r="AB18" s="267">
        <v>965.25190630999998</v>
      </c>
      <c r="AC18" s="267">
        <v>825.43235152</v>
      </c>
      <c r="AD18" s="267">
        <v>462.72857009000001</v>
      </c>
      <c r="AE18" s="267">
        <v>162.13045554999999</v>
      </c>
      <c r="AF18" s="267">
        <v>25.416877727999999</v>
      </c>
      <c r="AG18" s="267">
        <v>3.5258626461999998</v>
      </c>
      <c r="AH18" s="267">
        <v>9.4008491598999999</v>
      </c>
      <c r="AI18" s="267">
        <v>62.783850202000004</v>
      </c>
      <c r="AJ18" s="267">
        <v>338.90713821000003</v>
      </c>
      <c r="AK18" s="267">
        <v>662.37952851</v>
      </c>
      <c r="AL18" s="267">
        <v>939.59026598000003</v>
      </c>
      <c r="AM18" s="267">
        <v>1150.4880031</v>
      </c>
      <c r="AN18" s="267">
        <v>965.83368022000002</v>
      </c>
      <c r="AO18" s="267">
        <v>832.36966414000005</v>
      </c>
      <c r="AP18" s="267">
        <v>459.70700306999998</v>
      </c>
      <c r="AQ18" s="267">
        <v>160.55550148</v>
      </c>
      <c r="AR18" s="267">
        <v>23.644267358</v>
      </c>
      <c r="AS18" s="267">
        <v>1.9171699322</v>
      </c>
      <c r="AT18" s="267">
        <v>9.6985193484999996</v>
      </c>
      <c r="AU18" s="267">
        <v>57.688030839</v>
      </c>
      <c r="AV18" s="267">
        <v>325.17699778000002</v>
      </c>
      <c r="AW18" s="267">
        <v>686.66500943000005</v>
      </c>
      <c r="AX18" s="267">
        <v>932.42723524999997</v>
      </c>
      <c r="AY18" s="318">
        <v>1131.4739999999999</v>
      </c>
      <c r="AZ18" s="318">
        <v>948.67100000000005</v>
      </c>
      <c r="BA18" s="318">
        <v>832.86720000000003</v>
      </c>
      <c r="BB18" s="318">
        <v>481.58449999999999</v>
      </c>
      <c r="BC18" s="318">
        <v>171.93960000000001</v>
      </c>
      <c r="BD18" s="318">
        <v>23.944520000000001</v>
      </c>
      <c r="BE18" s="318">
        <v>1.838676</v>
      </c>
      <c r="BF18" s="318">
        <v>9.5716750000000008</v>
      </c>
      <c r="BG18" s="318">
        <v>60.26258</v>
      </c>
      <c r="BH18" s="318">
        <v>323.06920000000002</v>
      </c>
      <c r="BI18" s="318">
        <v>675.03179999999998</v>
      </c>
      <c r="BJ18" s="318">
        <v>909.57489999999996</v>
      </c>
      <c r="BK18" s="318">
        <v>1118.615</v>
      </c>
      <c r="BL18" s="318">
        <v>945.86419999999998</v>
      </c>
      <c r="BM18" s="318">
        <v>831.17819999999995</v>
      </c>
      <c r="BN18" s="318">
        <v>485.31630000000001</v>
      </c>
      <c r="BO18" s="318">
        <v>176.53370000000001</v>
      </c>
      <c r="BP18" s="318">
        <v>23.987780000000001</v>
      </c>
      <c r="BQ18" s="318">
        <v>2.1732339999999999</v>
      </c>
      <c r="BR18" s="318">
        <v>9.1957120000000003</v>
      </c>
      <c r="BS18" s="318">
        <v>62.126330000000003</v>
      </c>
      <c r="BT18" s="318">
        <v>321.66370000000001</v>
      </c>
      <c r="BU18" s="318">
        <v>682.6182</v>
      </c>
      <c r="BV18" s="318">
        <v>919.83770000000004</v>
      </c>
    </row>
    <row r="19" spans="1:74" ht="11.1" customHeight="1" x14ac:dyDescent="0.2">
      <c r="A19" s="9" t="s">
        <v>139</v>
      </c>
      <c r="B19" s="206" t="s">
        <v>436</v>
      </c>
      <c r="C19" s="267">
        <v>1291.2592351000001</v>
      </c>
      <c r="D19" s="267">
        <v>1136.2122165000001</v>
      </c>
      <c r="E19" s="267">
        <v>827.02683245000003</v>
      </c>
      <c r="F19" s="267">
        <v>476.63913852000002</v>
      </c>
      <c r="G19" s="267">
        <v>193.023607</v>
      </c>
      <c r="H19" s="267">
        <v>31.188999333000002</v>
      </c>
      <c r="I19" s="267">
        <v>11.023989429</v>
      </c>
      <c r="J19" s="267">
        <v>16.817957660000001</v>
      </c>
      <c r="K19" s="267">
        <v>86.099880503999998</v>
      </c>
      <c r="L19" s="267">
        <v>382.70242342</v>
      </c>
      <c r="M19" s="267">
        <v>724.67597966000005</v>
      </c>
      <c r="N19" s="267">
        <v>1090.1119579000001</v>
      </c>
      <c r="O19" s="267">
        <v>1287.5921017000001</v>
      </c>
      <c r="P19" s="267">
        <v>1081.912045</v>
      </c>
      <c r="Q19" s="267">
        <v>839.13538834999997</v>
      </c>
      <c r="R19" s="267">
        <v>457.34328160000001</v>
      </c>
      <c r="S19" s="267">
        <v>203.32338025000001</v>
      </c>
      <c r="T19" s="267">
        <v>31.58549687</v>
      </c>
      <c r="U19" s="267">
        <v>10.511847363999999</v>
      </c>
      <c r="V19" s="267">
        <v>19.36760108</v>
      </c>
      <c r="W19" s="267">
        <v>86.530813089999995</v>
      </c>
      <c r="X19" s="267">
        <v>388.51566327</v>
      </c>
      <c r="Y19" s="267">
        <v>725.40855700999998</v>
      </c>
      <c r="Z19" s="267">
        <v>1096.4235603</v>
      </c>
      <c r="AA19" s="267">
        <v>1295.544564</v>
      </c>
      <c r="AB19" s="267">
        <v>1064.2218709000001</v>
      </c>
      <c r="AC19" s="267">
        <v>835.94374931000004</v>
      </c>
      <c r="AD19" s="267">
        <v>483.34529678000001</v>
      </c>
      <c r="AE19" s="267">
        <v>182.83696682999999</v>
      </c>
      <c r="AF19" s="267">
        <v>31.134151634999998</v>
      </c>
      <c r="AG19" s="267">
        <v>10.173518576999999</v>
      </c>
      <c r="AH19" s="267">
        <v>17.814702048000001</v>
      </c>
      <c r="AI19" s="267">
        <v>83.810071273000005</v>
      </c>
      <c r="AJ19" s="267">
        <v>386.92673273000003</v>
      </c>
      <c r="AK19" s="267">
        <v>738.03909705000001</v>
      </c>
      <c r="AL19" s="267">
        <v>1073.3270613</v>
      </c>
      <c r="AM19" s="267">
        <v>1276.8824695000001</v>
      </c>
      <c r="AN19" s="267">
        <v>1068.6122886000001</v>
      </c>
      <c r="AO19" s="267">
        <v>851.98695487999998</v>
      </c>
      <c r="AP19" s="267">
        <v>481.45446487999999</v>
      </c>
      <c r="AQ19" s="267">
        <v>184.82706551000001</v>
      </c>
      <c r="AR19" s="267">
        <v>31.418838686000001</v>
      </c>
      <c r="AS19" s="267">
        <v>6.5816577378999996</v>
      </c>
      <c r="AT19" s="267">
        <v>16.879297254000001</v>
      </c>
      <c r="AU19" s="267">
        <v>78.600635005000001</v>
      </c>
      <c r="AV19" s="267">
        <v>374.36921232999998</v>
      </c>
      <c r="AW19" s="267">
        <v>768.32637883999996</v>
      </c>
      <c r="AX19" s="267">
        <v>1054.6089267</v>
      </c>
      <c r="AY19" s="318">
        <v>1248.9380000000001</v>
      </c>
      <c r="AZ19" s="318">
        <v>1056.652</v>
      </c>
      <c r="BA19" s="318">
        <v>851.16039999999998</v>
      </c>
      <c r="BB19" s="318">
        <v>505.505</v>
      </c>
      <c r="BC19" s="318">
        <v>193.92519999999999</v>
      </c>
      <c r="BD19" s="318">
        <v>31.428609999999999</v>
      </c>
      <c r="BE19" s="318">
        <v>6.5366439999999999</v>
      </c>
      <c r="BF19" s="318">
        <v>17.774090000000001</v>
      </c>
      <c r="BG19" s="318">
        <v>80.167469999999994</v>
      </c>
      <c r="BH19" s="318">
        <v>386.0111</v>
      </c>
      <c r="BI19" s="318">
        <v>756.39160000000004</v>
      </c>
      <c r="BJ19" s="318">
        <v>1024.6880000000001</v>
      </c>
      <c r="BK19" s="318">
        <v>1236.9110000000001</v>
      </c>
      <c r="BL19" s="318">
        <v>1052.2139999999999</v>
      </c>
      <c r="BM19" s="318">
        <v>847.21190000000001</v>
      </c>
      <c r="BN19" s="318">
        <v>503.07889999999998</v>
      </c>
      <c r="BO19" s="318">
        <v>193.6746</v>
      </c>
      <c r="BP19" s="318">
        <v>31.639959999999999</v>
      </c>
      <c r="BQ19" s="318">
        <v>6.9736099999999999</v>
      </c>
      <c r="BR19" s="318">
        <v>18.084700000000002</v>
      </c>
      <c r="BS19" s="318">
        <v>76.72766</v>
      </c>
      <c r="BT19" s="318">
        <v>386.20670000000001</v>
      </c>
      <c r="BU19" s="318">
        <v>766.05470000000003</v>
      </c>
      <c r="BV19" s="318">
        <v>1041.213</v>
      </c>
    </row>
    <row r="20" spans="1:74" ht="11.1" customHeight="1" x14ac:dyDescent="0.2">
      <c r="A20" s="9" t="s">
        <v>140</v>
      </c>
      <c r="B20" s="206" t="s">
        <v>437</v>
      </c>
      <c r="C20" s="267">
        <v>1348.6615942000001</v>
      </c>
      <c r="D20" s="267">
        <v>1145.8223974</v>
      </c>
      <c r="E20" s="267">
        <v>807.93391297000005</v>
      </c>
      <c r="F20" s="267">
        <v>466.61708641000001</v>
      </c>
      <c r="G20" s="267">
        <v>200.45926245000001</v>
      </c>
      <c r="H20" s="267">
        <v>39.866203456000001</v>
      </c>
      <c r="I20" s="267">
        <v>14.335762732999999</v>
      </c>
      <c r="J20" s="267">
        <v>22.208346039999999</v>
      </c>
      <c r="K20" s="267">
        <v>105.17250285</v>
      </c>
      <c r="L20" s="267">
        <v>397.32349945999999</v>
      </c>
      <c r="M20" s="267">
        <v>757.46154765000006</v>
      </c>
      <c r="N20" s="267">
        <v>1224.8778815000001</v>
      </c>
      <c r="O20" s="267">
        <v>1342.0088008</v>
      </c>
      <c r="P20" s="267">
        <v>1101.537253</v>
      </c>
      <c r="Q20" s="267">
        <v>820.36406772999999</v>
      </c>
      <c r="R20" s="267">
        <v>454.64872821</v>
      </c>
      <c r="S20" s="267">
        <v>209.88637722000001</v>
      </c>
      <c r="T20" s="267">
        <v>40.615227290999997</v>
      </c>
      <c r="U20" s="267">
        <v>14.504690977999999</v>
      </c>
      <c r="V20" s="267">
        <v>25.401387677999999</v>
      </c>
      <c r="W20" s="267">
        <v>103.70658424</v>
      </c>
      <c r="X20" s="267">
        <v>402.77463838</v>
      </c>
      <c r="Y20" s="267">
        <v>759.67490848</v>
      </c>
      <c r="Z20" s="267">
        <v>1216.8412662000001</v>
      </c>
      <c r="AA20" s="267">
        <v>1342.3496419999999</v>
      </c>
      <c r="AB20" s="267">
        <v>1098.1878936999999</v>
      </c>
      <c r="AC20" s="267">
        <v>814.29492189999996</v>
      </c>
      <c r="AD20" s="267">
        <v>471.34445923999999</v>
      </c>
      <c r="AE20" s="267">
        <v>193.13981738000001</v>
      </c>
      <c r="AF20" s="267">
        <v>37.862884299999997</v>
      </c>
      <c r="AG20" s="267">
        <v>14.321136792000001</v>
      </c>
      <c r="AH20" s="267">
        <v>24.717245675000001</v>
      </c>
      <c r="AI20" s="267">
        <v>100.65084865</v>
      </c>
      <c r="AJ20" s="267">
        <v>409.91655530000003</v>
      </c>
      <c r="AK20" s="267">
        <v>780.54926207000005</v>
      </c>
      <c r="AL20" s="267">
        <v>1189.413687</v>
      </c>
      <c r="AM20" s="267">
        <v>1331.366839</v>
      </c>
      <c r="AN20" s="267">
        <v>1125.8131762</v>
      </c>
      <c r="AO20" s="267">
        <v>829.69505486000003</v>
      </c>
      <c r="AP20" s="267">
        <v>466.26284613000001</v>
      </c>
      <c r="AQ20" s="267">
        <v>199.17474306</v>
      </c>
      <c r="AR20" s="267">
        <v>37.025540733</v>
      </c>
      <c r="AS20" s="267">
        <v>10.853505726</v>
      </c>
      <c r="AT20" s="267">
        <v>23.627115695000001</v>
      </c>
      <c r="AU20" s="267">
        <v>97.104092674</v>
      </c>
      <c r="AV20" s="267">
        <v>402.64993516999999</v>
      </c>
      <c r="AW20" s="267">
        <v>811.20217173000003</v>
      </c>
      <c r="AX20" s="267">
        <v>1165.1088299</v>
      </c>
      <c r="AY20" s="318">
        <v>1307.8150000000001</v>
      </c>
      <c r="AZ20" s="318">
        <v>1110.7349999999999</v>
      </c>
      <c r="BA20" s="318">
        <v>828.36580000000004</v>
      </c>
      <c r="BB20" s="318">
        <v>489.38940000000002</v>
      </c>
      <c r="BC20" s="318">
        <v>203.55170000000001</v>
      </c>
      <c r="BD20" s="318">
        <v>35.273099999999999</v>
      </c>
      <c r="BE20" s="318">
        <v>10.661379999999999</v>
      </c>
      <c r="BF20" s="318">
        <v>24.645479999999999</v>
      </c>
      <c r="BG20" s="318">
        <v>97.873109999999997</v>
      </c>
      <c r="BH20" s="318">
        <v>424.7038</v>
      </c>
      <c r="BI20" s="318">
        <v>800.21569999999997</v>
      </c>
      <c r="BJ20" s="318">
        <v>1141.7380000000001</v>
      </c>
      <c r="BK20" s="318">
        <v>1293.268</v>
      </c>
      <c r="BL20" s="318">
        <v>1102.23</v>
      </c>
      <c r="BM20" s="318">
        <v>822.11410000000001</v>
      </c>
      <c r="BN20" s="318">
        <v>487.5668</v>
      </c>
      <c r="BO20" s="318">
        <v>200.0728</v>
      </c>
      <c r="BP20" s="318">
        <v>35.129939999999998</v>
      </c>
      <c r="BQ20" s="318">
        <v>11.65943</v>
      </c>
      <c r="BR20" s="318">
        <v>25.498819999999998</v>
      </c>
      <c r="BS20" s="318">
        <v>94.495249999999999</v>
      </c>
      <c r="BT20" s="318">
        <v>431.85320000000002</v>
      </c>
      <c r="BU20" s="318">
        <v>807.43119999999999</v>
      </c>
      <c r="BV20" s="318">
        <v>1158.56</v>
      </c>
    </row>
    <row r="21" spans="1:74" ht="11.1" customHeight="1" x14ac:dyDescent="0.2">
      <c r="A21" s="9" t="s">
        <v>141</v>
      </c>
      <c r="B21" s="206" t="s">
        <v>469</v>
      </c>
      <c r="C21" s="267">
        <v>633.66402128000004</v>
      </c>
      <c r="D21" s="267">
        <v>518.15628692999996</v>
      </c>
      <c r="E21" s="267">
        <v>350.36971073000001</v>
      </c>
      <c r="F21" s="267">
        <v>145.82722053000001</v>
      </c>
      <c r="G21" s="267">
        <v>40.969054886000002</v>
      </c>
      <c r="H21" s="267">
        <v>1.2274547280999999</v>
      </c>
      <c r="I21" s="267">
        <v>0.30045860739000002</v>
      </c>
      <c r="J21" s="267">
        <v>0.43222161561</v>
      </c>
      <c r="K21" s="267">
        <v>10.925615143</v>
      </c>
      <c r="L21" s="267">
        <v>131.30816639</v>
      </c>
      <c r="M21" s="267">
        <v>344.49339319000001</v>
      </c>
      <c r="N21" s="267">
        <v>490.08673051</v>
      </c>
      <c r="O21" s="267">
        <v>629.74222577</v>
      </c>
      <c r="P21" s="267">
        <v>490.95627647999999</v>
      </c>
      <c r="Q21" s="267">
        <v>355.49449043999999</v>
      </c>
      <c r="R21" s="267">
        <v>133.73819650999999</v>
      </c>
      <c r="S21" s="267">
        <v>41.545084160000002</v>
      </c>
      <c r="T21" s="267">
        <v>1.3397530981000001</v>
      </c>
      <c r="U21" s="267">
        <v>0.24535418795</v>
      </c>
      <c r="V21" s="267">
        <v>0.48821139430999999</v>
      </c>
      <c r="W21" s="267">
        <v>11.705049654</v>
      </c>
      <c r="X21" s="267">
        <v>133.46487977000001</v>
      </c>
      <c r="Y21" s="267">
        <v>341.71162543000003</v>
      </c>
      <c r="Z21" s="267">
        <v>498.59403424999999</v>
      </c>
      <c r="AA21" s="267">
        <v>638.64390200000003</v>
      </c>
      <c r="AB21" s="267">
        <v>477.73484465000001</v>
      </c>
      <c r="AC21" s="267">
        <v>363.50640292000003</v>
      </c>
      <c r="AD21" s="267">
        <v>139.15266134000001</v>
      </c>
      <c r="AE21" s="267">
        <v>35.922924559999998</v>
      </c>
      <c r="AF21" s="267">
        <v>1.3466263956</v>
      </c>
      <c r="AG21" s="267">
        <v>0.22186172538000001</v>
      </c>
      <c r="AH21" s="267">
        <v>0.40412062107000002</v>
      </c>
      <c r="AI21" s="267">
        <v>10.804070496</v>
      </c>
      <c r="AJ21" s="267">
        <v>126.04941608</v>
      </c>
      <c r="AK21" s="267">
        <v>338.61051957000001</v>
      </c>
      <c r="AL21" s="267">
        <v>498.96550382999999</v>
      </c>
      <c r="AM21" s="267">
        <v>630.02748541999995</v>
      </c>
      <c r="AN21" s="267">
        <v>464.97348139000002</v>
      </c>
      <c r="AO21" s="267">
        <v>364.04803992000001</v>
      </c>
      <c r="AP21" s="267">
        <v>134.18148772000001</v>
      </c>
      <c r="AQ21" s="267">
        <v>33.276862430999998</v>
      </c>
      <c r="AR21" s="267">
        <v>1.3566118673000001</v>
      </c>
      <c r="AS21" s="267">
        <v>9.0399587978000004E-2</v>
      </c>
      <c r="AT21" s="267">
        <v>0.40293225498000002</v>
      </c>
      <c r="AU21" s="267">
        <v>9.2453665157000007</v>
      </c>
      <c r="AV21" s="267">
        <v>117.52132997</v>
      </c>
      <c r="AW21" s="267">
        <v>348.96338335000002</v>
      </c>
      <c r="AX21" s="267">
        <v>485.12821270000001</v>
      </c>
      <c r="AY21" s="318">
        <v>605.83659999999998</v>
      </c>
      <c r="AZ21" s="318">
        <v>439.26780000000002</v>
      </c>
      <c r="BA21" s="318">
        <v>347.8569</v>
      </c>
      <c r="BB21" s="318">
        <v>140.87989999999999</v>
      </c>
      <c r="BC21" s="318">
        <v>37.982170000000004</v>
      </c>
      <c r="BD21" s="318">
        <v>1.519825</v>
      </c>
      <c r="BE21" s="318">
        <v>8.7310399999999996E-2</v>
      </c>
      <c r="BF21" s="318">
        <v>0.4052152</v>
      </c>
      <c r="BG21" s="318">
        <v>10.34506</v>
      </c>
      <c r="BH21" s="318">
        <v>114.5752</v>
      </c>
      <c r="BI21" s="318">
        <v>337.42739999999998</v>
      </c>
      <c r="BJ21" s="318">
        <v>458.60719999999998</v>
      </c>
      <c r="BK21" s="318">
        <v>593.29280000000006</v>
      </c>
      <c r="BL21" s="318">
        <v>441.05329999999998</v>
      </c>
      <c r="BM21" s="318">
        <v>346.83839999999998</v>
      </c>
      <c r="BN21" s="318">
        <v>144.1942</v>
      </c>
      <c r="BO21" s="318">
        <v>38.512999999999998</v>
      </c>
      <c r="BP21" s="318">
        <v>1.5587329999999999</v>
      </c>
      <c r="BQ21" s="318">
        <v>9.2632999999999993E-2</v>
      </c>
      <c r="BR21" s="318">
        <v>0.42905739999999998</v>
      </c>
      <c r="BS21" s="318">
        <v>10.11341</v>
      </c>
      <c r="BT21" s="318">
        <v>109.26479999999999</v>
      </c>
      <c r="BU21" s="318">
        <v>337.25880000000001</v>
      </c>
      <c r="BV21" s="318">
        <v>464.53140000000002</v>
      </c>
    </row>
    <row r="22" spans="1:74" ht="11.1" customHeight="1" x14ac:dyDescent="0.2">
      <c r="A22" s="9" t="s">
        <v>142</v>
      </c>
      <c r="B22" s="206" t="s">
        <v>439</v>
      </c>
      <c r="C22" s="267">
        <v>824.15462264999996</v>
      </c>
      <c r="D22" s="267">
        <v>659.00728135999998</v>
      </c>
      <c r="E22" s="267">
        <v>422.51563091999998</v>
      </c>
      <c r="F22" s="267">
        <v>179.05505631</v>
      </c>
      <c r="G22" s="267">
        <v>51.225516190999997</v>
      </c>
      <c r="H22" s="267">
        <v>0.82227160989000003</v>
      </c>
      <c r="I22" s="267">
        <v>0.23525100661000001</v>
      </c>
      <c r="J22" s="267">
        <v>0.16438956037999999</v>
      </c>
      <c r="K22" s="267">
        <v>15.399791243999999</v>
      </c>
      <c r="L22" s="267">
        <v>178.43520215999999</v>
      </c>
      <c r="M22" s="267">
        <v>453.54825579999999</v>
      </c>
      <c r="N22" s="267">
        <v>654.97181278000005</v>
      </c>
      <c r="O22" s="267">
        <v>810.75030414000003</v>
      </c>
      <c r="P22" s="267">
        <v>624.67425320999996</v>
      </c>
      <c r="Q22" s="267">
        <v>432.66560443999998</v>
      </c>
      <c r="R22" s="267">
        <v>162.74620666999999</v>
      </c>
      <c r="S22" s="267">
        <v>53.446847744999999</v>
      </c>
      <c r="T22" s="267">
        <v>1.0913062764000001</v>
      </c>
      <c r="U22" s="267">
        <v>0.23525100661000001</v>
      </c>
      <c r="V22" s="267">
        <v>0.23456324138000001</v>
      </c>
      <c r="W22" s="267">
        <v>17.137819776000001</v>
      </c>
      <c r="X22" s="267">
        <v>182.13982268000001</v>
      </c>
      <c r="Y22" s="267">
        <v>449.21691521999998</v>
      </c>
      <c r="Z22" s="267">
        <v>669.97204838000005</v>
      </c>
      <c r="AA22" s="267">
        <v>820.86813094000001</v>
      </c>
      <c r="AB22" s="267">
        <v>606.53371857000002</v>
      </c>
      <c r="AC22" s="267">
        <v>434.06614350000001</v>
      </c>
      <c r="AD22" s="267">
        <v>173.62924430000001</v>
      </c>
      <c r="AE22" s="267">
        <v>46.873769369999998</v>
      </c>
      <c r="AF22" s="267">
        <v>1.0206147577</v>
      </c>
      <c r="AG22" s="267">
        <v>0.23525100661000001</v>
      </c>
      <c r="AH22" s="267">
        <v>0.23456324138000001</v>
      </c>
      <c r="AI22" s="267">
        <v>16.263395818999999</v>
      </c>
      <c r="AJ22" s="267">
        <v>175.2024404</v>
      </c>
      <c r="AK22" s="267">
        <v>452.26101491999998</v>
      </c>
      <c r="AL22" s="267">
        <v>664.83605611999997</v>
      </c>
      <c r="AM22" s="267">
        <v>811.53938764999998</v>
      </c>
      <c r="AN22" s="267">
        <v>593.89957101000005</v>
      </c>
      <c r="AO22" s="267">
        <v>444.05426611000001</v>
      </c>
      <c r="AP22" s="267">
        <v>169.35209012999999</v>
      </c>
      <c r="AQ22" s="267">
        <v>43.812552003</v>
      </c>
      <c r="AR22" s="267">
        <v>1.2665185484000001</v>
      </c>
      <c r="AS22" s="267">
        <v>7.0474437215000005E-2</v>
      </c>
      <c r="AT22" s="267">
        <v>0.18748407885000001</v>
      </c>
      <c r="AU22" s="267">
        <v>14.789536393000001</v>
      </c>
      <c r="AV22" s="267">
        <v>163.76603252999999</v>
      </c>
      <c r="AW22" s="267">
        <v>468.77987915</v>
      </c>
      <c r="AX22" s="267">
        <v>644.73002236000002</v>
      </c>
      <c r="AY22" s="318">
        <v>781.91570000000002</v>
      </c>
      <c r="AZ22" s="318">
        <v>567.22389999999996</v>
      </c>
      <c r="BA22" s="318">
        <v>422.3553</v>
      </c>
      <c r="BB22" s="318">
        <v>180.761</v>
      </c>
      <c r="BC22" s="318">
        <v>49.174709999999997</v>
      </c>
      <c r="BD22" s="318">
        <v>1.536559</v>
      </c>
      <c r="BE22" s="318">
        <v>7.0474400000000006E-2</v>
      </c>
      <c r="BF22" s="318">
        <v>0.18748409999999999</v>
      </c>
      <c r="BG22" s="318">
        <v>15.62372</v>
      </c>
      <c r="BH22" s="318">
        <v>161.8706</v>
      </c>
      <c r="BI22" s="318">
        <v>461.4282</v>
      </c>
      <c r="BJ22" s="318">
        <v>621.50099999999998</v>
      </c>
      <c r="BK22" s="318">
        <v>768.65210000000002</v>
      </c>
      <c r="BL22" s="318">
        <v>568.27279999999996</v>
      </c>
      <c r="BM22" s="318">
        <v>423.97899999999998</v>
      </c>
      <c r="BN22" s="318">
        <v>185.6087</v>
      </c>
      <c r="BO22" s="318">
        <v>47.99221</v>
      </c>
      <c r="BP22" s="318">
        <v>1.5946750000000001</v>
      </c>
      <c r="BQ22" s="318">
        <v>7.0474400000000006E-2</v>
      </c>
      <c r="BR22" s="318">
        <v>0.18748409999999999</v>
      </c>
      <c r="BS22" s="318">
        <v>14.130039999999999</v>
      </c>
      <c r="BT22" s="318">
        <v>154.48599999999999</v>
      </c>
      <c r="BU22" s="318">
        <v>463.61090000000002</v>
      </c>
      <c r="BV22" s="318">
        <v>627.63319999999999</v>
      </c>
    </row>
    <row r="23" spans="1:74" ht="11.1" customHeight="1" x14ac:dyDescent="0.2">
      <c r="A23" s="9" t="s">
        <v>143</v>
      </c>
      <c r="B23" s="206" t="s">
        <v>440</v>
      </c>
      <c r="C23" s="267">
        <v>577.50259740000001</v>
      </c>
      <c r="D23" s="267">
        <v>411.39502643999998</v>
      </c>
      <c r="E23" s="267">
        <v>238.63629682999999</v>
      </c>
      <c r="F23" s="267">
        <v>76.850308705000003</v>
      </c>
      <c r="G23" s="267">
        <v>11.108016597000001</v>
      </c>
      <c r="H23" s="267">
        <v>5.0529561927999997E-2</v>
      </c>
      <c r="I23" s="267">
        <v>7.7023930851000001E-3</v>
      </c>
      <c r="J23" s="267">
        <v>0.14280664081</v>
      </c>
      <c r="K23" s="267">
        <v>3.8909566594</v>
      </c>
      <c r="L23" s="267">
        <v>62.172738791</v>
      </c>
      <c r="M23" s="267">
        <v>254.14140173000001</v>
      </c>
      <c r="N23" s="267">
        <v>482.94161634</v>
      </c>
      <c r="O23" s="267">
        <v>555.70312376000004</v>
      </c>
      <c r="P23" s="267">
        <v>387.52169257999998</v>
      </c>
      <c r="Q23" s="267">
        <v>238.07159540000001</v>
      </c>
      <c r="R23" s="267">
        <v>68.638105421000006</v>
      </c>
      <c r="S23" s="267">
        <v>11.575094354999999</v>
      </c>
      <c r="T23" s="267">
        <v>3.8684930550000003E-2</v>
      </c>
      <c r="U23" s="267">
        <v>7.7023930851000001E-3</v>
      </c>
      <c r="V23" s="267">
        <v>0.19252936046999999</v>
      </c>
      <c r="W23" s="267">
        <v>3.9991415560000001</v>
      </c>
      <c r="X23" s="267">
        <v>63.614492732999999</v>
      </c>
      <c r="Y23" s="267">
        <v>249.31449185</v>
      </c>
      <c r="Z23" s="267">
        <v>487.81086864000002</v>
      </c>
      <c r="AA23" s="267">
        <v>564.33267603000002</v>
      </c>
      <c r="AB23" s="267">
        <v>386.94378958999999</v>
      </c>
      <c r="AC23" s="267">
        <v>232.01272121</v>
      </c>
      <c r="AD23" s="267">
        <v>74.018540873999996</v>
      </c>
      <c r="AE23" s="267">
        <v>10.748290541999999</v>
      </c>
      <c r="AF23" s="267">
        <v>3.0545064608000001E-2</v>
      </c>
      <c r="AG23" s="267">
        <v>7.7023930851000001E-3</v>
      </c>
      <c r="AH23" s="267">
        <v>0.18374433542999999</v>
      </c>
      <c r="AI23" s="267">
        <v>3.3253678746999999</v>
      </c>
      <c r="AJ23" s="267">
        <v>62.277579881999998</v>
      </c>
      <c r="AK23" s="267">
        <v>260.51728351999998</v>
      </c>
      <c r="AL23" s="267">
        <v>484.71343794000001</v>
      </c>
      <c r="AM23" s="267">
        <v>565.07932444999994</v>
      </c>
      <c r="AN23" s="267">
        <v>393.55570927000002</v>
      </c>
      <c r="AO23" s="267">
        <v>240.16974284</v>
      </c>
      <c r="AP23" s="267">
        <v>72.767361981999997</v>
      </c>
      <c r="AQ23" s="267">
        <v>10.443517085</v>
      </c>
      <c r="AR23" s="267">
        <v>5.5133005043999997E-2</v>
      </c>
      <c r="AS23" s="267">
        <v>7.7023930851000001E-3</v>
      </c>
      <c r="AT23" s="267">
        <v>0.13826662611000001</v>
      </c>
      <c r="AU23" s="267">
        <v>2.4771524483</v>
      </c>
      <c r="AV23" s="267">
        <v>58.999946608999998</v>
      </c>
      <c r="AW23" s="267">
        <v>272.17512971000002</v>
      </c>
      <c r="AX23" s="267">
        <v>462.5066564</v>
      </c>
      <c r="AY23" s="318">
        <v>544.03279999999995</v>
      </c>
      <c r="AZ23" s="318">
        <v>374.29910000000001</v>
      </c>
      <c r="BA23" s="318">
        <v>221.4247</v>
      </c>
      <c r="BB23" s="318">
        <v>74.989540000000005</v>
      </c>
      <c r="BC23" s="318">
        <v>10.96532</v>
      </c>
      <c r="BD23" s="318">
        <v>6.2515399999999999E-2</v>
      </c>
      <c r="BE23" s="318">
        <v>7.7023899999999999E-3</v>
      </c>
      <c r="BF23" s="318">
        <v>0.1627063</v>
      </c>
      <c r="BG23" s="318">
        <v>3.0375740000000002</v>
      </c>
      <c r="BH23" s="318">
        <v>61.387659999999997</v>
      </c>
      <c r="BI23" s="318">
        <v>265.03219999999999</v>
      </c>
      <c r="BJ23" s="318">
        <v>459.16019999999997</v>
      </c>
      <c r="BK23" s="318">
        <v>532.07050000000004</v>
      </c>
      <c r="BL23" s="318">
        <v>366.36810000000003</v>
      </c>
      <c r="BM23" s="318">
        <v>223.5994</v>
      </c>
      <c r="BN23" s="318">
        <v>77.521709999999999</v>
      </c>
      <c r="BO23" s="318">
        <v>10.50052</v>
      </c>
      <c r="BP23" s="318">
        <v>8.6856799999999998E-2</v>
      </c>
      <c r="BQ23" s="318">
        <v>7.7023899999999999E-3</v>
      </c>
      <c r="BR23" s="318">
        <v>0.1870269</v>
      </c>
      <c r="BS23" s="318">
        <v>2.7409620000000001</v>
      </c>
      <c r="BT23" s="318">
        <v>60.230759999999997</v>
      </c>
      <c r="BU23" s="318">
        <v>264.49259999999998</v>
      </c>
      <c r="BV23" s="318">
        <v>456.6669</v>
      </c>
    </row>
    <row r="24" spans="1:74" ht="11.1" customHeight="1" x14ac:dyDescent="0.2">
      <c r="A24" s="9" t="s">
        <v>144</v>
      </c>
      <c r="B24" s="206" t="s">
        <v>441</v>
      </c>
      <c r="C24" s="267">
        <v>913.74034759000006</v>
      </c>
      <c r="D24" s="267">
        <v>727.14786329000003</v>
      </c>
      <c r="E24" s="267">
        <v>574.92560903000003</v>
      </c>
      <c r="F24" s="267">
        <v>417.80280854</v>
      </c>
      <c r="G24" s="267">
        <v>242.95264159999999</v>
      </c>
      <c r="H24" s="267">
        <v>72.861417509000006</v>
      </c>
      <c r="I24" s="267">
        <v>14.185491481</v>
      </c>
      <c r="J24" s="267">
        <v>23.883133351000001</v>
      </c>
      <c r="K24" s="267">
        <v>104.04601618</v>
      </c>
      <c r="L24" s="267">
        <v>329.30351173999998</v>
      </c>
      <c r="M24" s="267">
        <v>602.39769386</v>
      </c>
      <c r="N24" s="267">
        <v>930.04075799999998</v>
      </c>
      <c r="O24" s="267">
        <v>905.21431787999995</v>
      </c>
      <c r="P24" s="267">
        <v>717.93186681999998</v>
      </c>
      <c r="Q24" s="267">
        <v>570.96246195000003</v>
      </c>
      <c r="R24" s="267">
        <v>418.07965711000003</v>
      </c>
      <c r="S24" s="267">
        <v>246.52200963000001</v>
      </c>
      <c r="T24" s="267">
        <v>72.214772382000007</v>
      </c>
      <c r="U24" s="267">
        <v>14.400138562</v>
      </c>
      <c r="V24" s="267">
        <v>24.971698370999999</v>
      </c>
      <c r="W24" s="267">
        <v>104.68937741000001</v>
      </c>
      <c r="X24" s="267">
        <v>332.13894306999998</v>
      </c>
      <c r="Y24" s="267">
        <v>596.26725821000002</v>
      </c>
      <c r="Z24" s="267">
        <v>912.63122179000004</v>
      </c>
      <c r="AA24" s="267">
        <v>880.68663178999998</v>
      </c>
      <c r="AB24" s="267">
        <v>717.54707871000005</v>
      </c>
      <c r="AC24" s="267">
        <v>565.95579535000002</v>
      </c>
      <c r="AD24" s="267">
        <v>408.88583946</v>
      </c>
      <c r="AE24" s="267">
        <v>236.78208723</v>
      </c>
      <c r="AF24" s="267">
        <v>68.656110208000001</v>
      </c>
      <c r="AG24" s="267">
        <v>14.067472757000001</v>
      </c>
      <c r="AH24" s="267">
        <v>24.832725045</v>
      </c>
      <c r="AI24" s="267">
        <v>100.11167965999999</v>
      </c>
      <c r="AJ24" s="267">
        <v>337.08506871999998</v>
      </c>
      <c r="AK24" s="267">
        <v>609.85095951000005</v>
      </c>
      <c r="AL24" s="267">
        <v>908.53992340000002</v>
      </c>
      <c r="AM24" s="267">
        <v>886.02261494000004</v>
      </c>
      <c r="AN24" s="267">
        <v>734.92981763</v>
      </c>
      <c r="AO24" s="267">
        <v>571.08305596000002</v>
      </c>
      <c r="AP24" s="267">
        <v>401.80325288</v>
      </c>
      <c r="AQ24" s="267">
        <v>248.95447924999999</v>
      </c>
      <c r="AR24" s="267">
        <v>67.311978124999996</v>
      </c>
      <c r="AS24" s="267">
        <v>13.318995158</v>
      </c>
      <c r="AT24" s="267">
        <v>22.907195349999999</v>
      </c>
      <c r="AU24" s="267">
        <v>99.163441106999997</v>
      </c>
      <c r="AV24" s="267">
        <v>338.96399080999998</v>
      </c>
      <c r="AW24" s="267">
        <v>614.15111867999997</v>
      </c>
      <c r="AX24" s="267">
        <v>890.91958561000001</v>
      </c>
      <c r="AY24" s="318">
        <v>881.93809999999996</v>
      </c>
      <c r="AZ24" s="318">
        <v>733.27610000000004</v>
      </c>
      <c r="BA24" s="318">
        <v>566.50409999999999</v>
      </c>
      <c r="BB24" s="318">
        <v>398.69380000000001</v>
      </c>
      <c r="BC24" s="318">
        <v>236.33070000000001</v>
      </c>
      <c r="BD24" s="318">
        <v>66.249750000000006</v>
      </c>
      <c r="BE24" s="318">
        <v>12.89569</v>
      </c>
      <c r="BF24" s="318">
        <v>20.956420000000001</v>
      </c>
      <c r="BG24" s="318">
        <v>99.877970000000005</v>
      </c>
      <c r="BH24" s="318">
        <v>342.0154</v>
      </c>
      <c r="BI24" s="318">
        <v>601.62419999999997</v>
      </c>
      <c r="BJ24" s="318">
        <v>900.7287</v>
      </c>
      <c r="BK24" s="318">
        <v>876.39909999999998</v>
      </c>
      <c r="BL24" s="318">
        <v>720.14099999999996</v>
      </c>
      <c r="BM24" s="318">
        <v>566.94190000000003</v>
      </c>
      <c r="BN24" s="318">
        <v>393.43400000000003</v>
      </c>
      <c r="BO24" s="318">
        <v>225.67140000000001</v>
      </c>
      <c r="BP24" s="318">
        <v>63.829169999999998</v>
      </c>
      <c r="BQ24" s="318">
        <v>12.69567</v>
      </c>
      <c r="BR24" s="318">
        <v>21.641780000000001</v>
      </c>
      <c r="BS24" s="318">
        <v>100.6537</v>
      </c>
      <c r="BT24" s="318">
        <v>341.16449999999998</v>
      </c>
      <c r="BU24" s="318">
        <v>596.23569999999995</v>
      </c>
      <c r="BV24" s="318">
        <v>893.5317</v>
      </c>
    </row>
    <row r="25" spans="1:74" ht="11.1" customHeight="1" x14ac:dyDescent="0.2">
      <c r="A25" s="9" t="s">
        <v>145</v>
      </c>
      <c r="B25" s="206" t="s">
        <v>442</v>
      </c>
      <c r="C25" s="267">
        <v>564.17347041999994</v>
      </c>
      <c r="D25" s="267">
        <v>471.69770298999998</v>
      </c>
      <c r="E25" s="267">
        <v>426.57058841000003</v>
      </c>
      <c r="F25" s="267">
        <v>327.07496988999998</v>
      </c>
      <c r="G25" s="267">
        <v>196.65661992</v>
      </c>
      <c r="H25" s="267">
        <v>73.974347459000001</v>
      </c>
      <c r="I25" s="267">
        <v>17.684837009999999</v>
      </c>
      <c r="J25" s="267">
        <v>17.609009018999998</v>
      </c>
      <c r="K25" s="267">
        <v>53.400239251000002</v>
      </c>
      <c r="L25" s="267">
        <v>192.86821143</v>
      </c>
      <c r="M25" s="267">
        <v>397.35059605999999</v>
      </c>
      <c r="N25" s="267">
        <v>615.48323913000002</v>
      </c>
      <c r="O25" s="267">
        <v>563.51472052999998</v>
      </c>
      <c r="P25" s="267">
        <v>472.54221694</v>
      </c>
      <c r="Q25" s="267">
        <v>428.57456569999999</v>
      </c>
      <c r="R25" s="267">
        <v>325.47692146999998</v>
      </c>
      <c r="S25" s="267">
        <v>195.75394080000001</v>
      </c>
      <c r="T25" s="267">
        <v>71.226617998999998</v>
      </c>
      <c r="U25" s="267">
        <v>17.796971245999998</v>
      </c>
      <c r="V25" s="267">
        <v>16.276610708</v>
      </c>
      <c r="W25" s="267">
        <v>49.646167366</v>
      </c>
      <c r="X25" s="267">
        <v>186.55691895000001</v>
      </c>
      <c r="Y25" s="267">
        <v>395.03356817000002</v>
      </c>
      <c r="Z25" s="267">
        <v>600.18912451999995</v>
      </c>
      <c r="AA25" s="267">
        <v>541.95197794000001</v>
      </c>
      <c r="AB25" s="267">
        <v>471.31501765000002</v>
      </c>
      <c r="AC25" s="267">
        <v>430.71144455000001</v>
      </c>
      <c r="AD25" s="267">
        <v>318.92688484000001</v>
      </c>
      <c r="AE25" s="267">
        <v>192.77583920000001</v>
      </c>
      <c r="AF25" s="267">
        <v>69.881059426999997</v>
      </c>
      <c r="AG25" s="267">
        <v>16.449569755999999</v>
      </c>
      <c r="AH25" s="267">
        <v>15.578614997000001</v>
      </c>
      <c r="AI25" s="267">
        <v>50.535093420999999</v>
      </c>
      <c r="AJ25" s="267">
        <v>186.73822372000001</v>
      </c>
      <c r="AK25" s="267">
        <v>397.72992126999998</v>
      </c>
      <c r="AL25" s="267">
        <v>590.20106549000002</v>
      </c>
      <c r="AM25" s="267">
        <v>542.73378918000003</v>
      </c>
      <c r="AN25" s="267">
        <v>484.04440175000002</v>
      </c>
      <c r="AO25" s="267">
        <v>429.14255092000002</v>
      </c>
      <c r="AP25" s="267">
        <v>310.67251347000001</v>
      </c>
      <c r="AQ25" s="267">
        <v>202.19891178</v>
      </c>
      <c r="AR25" s="267">
        <v>67.258451472999994</v>
      </c>
      <c r="AS25" s="267">
        <v>17.577693821</v>
      </c>
      <c r="AT25" s="267">
        <v>14.760846846</v>
      </c>
      <c r="AU25" s="267">
        <v>52.853521348999998</v>
      </c>
      <c r="AV25" s="267">
        <v>185.61640012999999</v>
      </c>
      <c r="AW25" s="267">
        <v>393.97770729000001</v>
      </c>
      <c r="AX25" s="267">
        <v>581.56816261999995</v>
      </c>
      <c r="AY25" s="318">
        <v>545.22519999999997</v>
      </c>
      <c r="AZ25" s="318">
        <v>481.36959999999999</v>
      </c>
      <c r="BA25" s="318">
        <v>435.02080000000001</v>
      </c>
      <c r="BB25" s="318">
        <v>299.72710000000001</v>
      </c>
      <c r="BC25" s="318">
        <v>188.2501</v>
      </c>
      <c r="BD25" s="318">
        <v>64.296989999999994</v>
      </c>
      <c r="BE25" s="318">
        <v>16.887370000000001</v>
      </c>
      <c r="BF25" s="318">
        <v>13.503399999999999</v>
      </c>
      <c r="BG25" s="318">
        <v>49.861840000000001</v>
      </c>
      <c r="BH25" s="318">
        <v>177.99289999999999</v>
      </c>
      <c r="BI25" s="318">
        <v>388.0204</v>
      </c>
      <c r="BJ25" s="318">
        <v>577.30280000000005</v>
      </c>
      <c r="BK25" s="318">
        <v>549.87779999999998</v>
      </c>
      <c r="BL25" s="318">
        <v>473.19420000000002</v>
      </c>
      <c r="BM25" s="318">
        <v>431.37650000000002</v>
      </c>
      <c r="BN25" s="318">
        <v>294.60680000000002</v>
      </c>
      <c r="BO25" s="318">
        <v>177.67490000000001</v>
      </c>
      <c r="BP25" s="318">
        <v>59.184060000000002</v>
      </c>
      <c r="BQ25" s="318">
        <v>15.63557</v>
      </c>
      <c r="BR25" s="318">
        <v>13.21077</v>
      </c>
      <c r="BS25" s="318">
        <v>50.512790000000003</v>
      </c>
      <c r="BT25" s="318">
        <v>177.33600000000001</v>
      </c>
      <c r="BU25" s="318">
        <v>381.1583</v>
      </c>
      <c r="BV25" s="318">
        <v>573.1979</v>
      </c>
    </row>
    <row r="26" spans="1:74" ht="11.1" customHeight="1" x14ac:dyDescent="0.2">
      <c r="A26" s="9" t="s">
        <v>146</v>
      </c>
      <c r="B26" s="206" t="s">
        <v>470</v>
      </c>
      <c r="C26" s="267">
        <v>887.84396261999996</v>
      </c>
      <c r="D26" s="267">
        <v>746.90610031999995</v>
      </c>
      <c r="E26" s="267">
        <v>557.79065188000004</v>
      </c>
      <c r="F26" s="267">
        <v>319.42684938999997</v>
      </c>
      <c r="G26" s="267">
        <v>137.33059675999999</v>
      </c>
      <c r="H26" s="267">
        <v>30.256147373000001</v>
      </c>
      <c r="I26" s="267">
        <v>7.4219273012000002</v>
      </c>
      <c r="J26" s="267">
        <v>10.824504741</v>
      </c>
      <c r="K26" s="267">
        <v>52.726808941999998</v>
      </c>
      <c r="L26" s="267">
        <v>245.70484117000001</v>
      </c>
      <c r="M26" s="267">
        <v>509.25639171</v>
      </c>
      <c r="N26" s="267">
        <v>771.72206014000005</v>
      </c>
      <c r="O26" s="267">
        <v>880.48313293000001</v>
      </c>
      <c r="P26" s="267">
        <v>717.62280508000003</v>
      </c>
      <c r="Q26" s="267">
        <v>562.01419738000004</v>
      </c>
      <c r="R26" s="267">
        <v>306.82011147999998</v>
      </c>
      <c r="S26" s="267">
        <v>140.89076550999999</v>
      </c>
      <c r="T26" s="267">
        <v>29.971163747999999</v>
      </c>
      <c r="U26" s="267">
        <v>7.2916343757000002</v>
      </c>
      <c r="V26" s="267">
        <v>11.444282313</v>
      </c>
      <c r="W26" s="267">
        <v>52.157213337000002</v>
      </c>
      <c r="X26" s="267">
        <v>246.73798393999999</v>
      </c>
      <c r="Y26" s="267">
        <v>506.04180219</v>
      </c>
      <c r="Z26" s="267">
        <v>771.74462014999995</v>
      </c>
      <c r="AA26" s="267">
        <v>881.52636454000003</v>
      </c>
      <c r="AB26" s="267">
        <v>707.17028816000004</v>
      </c>
      <c r="AC26" s="267">
        <v>561.79013615999997</v>
      </c>
      <c r="AD26" s="267">
        <v>315.25635628999999</v>
      </c>
      <c r="AE26" s="267">
        <v>130.55139831</v>
      </c>
      <c r="AF26" s="267">
        <v>29.619211432</v>
      </c>
      <c r="AG26" s="267">
        <v>6.9423450582999999</v>
      </c>
      <c r="AH26" s="267">
        <v>10.599255898999999</v>
      </c>
      <c r="AI26" s="267">
        <v>50.357306147999999</v>
      </c>
      <c r="AJ26" s="267">
        <v>243.68198663000001</v>
      </c>
      <c r="AK26" s="267">
        <v>511.88732415999999</v>
      </c>
      <c r="AL26" s="267">
        <v>762.30616654000005</v>
      </c>
      <c r="AM26" s="267">
        <v>872.29572741000004</v>
      </c>
      <c r="AN26" s="267">
        <v>709.65623727000002</v>
      </c>
      <c r="AO26" s="267">
        <v>567.19110374000002</v>
      </c>
      <c r="AP26" s="267">
        <v>310.60073653000001</v>
      </c>
      <c r="AQ26" s="267">
        <v>132.71284266999999</v>
      </c>
      <c r="AR26" s="267">
        <v>28.644503375999999</v>
      </c>
      <c r="AS26" s="267">
        <v>5.9396641789000002</v>
      </c>
      <c r="AT26" s="267">
        <v>10.157332037</v>
      </c>
      <c r="AU26" s="267">
        <v>48.207488572999999</v>
      </c>
      <c r="AV26" s="267">
        <v>235.79277436999999</v>
      </c>
      <c r="AW26" s="267">
        <v>526.05200374000003</v>
      </c>
      <c r="AX26" s="267">
        <v>746.72303689</v>
      </c>
      <c r="AY26" s="318">
        <v>853.50800000000004</v>
      </c>
      <c r="AZ26" s="318">
        <v>694.04589999999996</v>
      </c>
      <c r="BA26" s="318">
        <v>560.51499999999999</v>
      </c>
      <c r="BB26" s="318">
        <v>319.26130000000001</v>
      </c>
      <c r="BC26" s="318">
        <v>134.21780000000001</v>
      </c>
      <c r="BD26" s="318">
        <v>28.055440000000001</v>
      </c>
      <c r="BE26" s="318">
        <v>5.7733080000000001</v>
      </c>
      <c r="BF26" s="318">
        <v>9.9694319999999994</v>
      </c>
      <c r="BG26" s="318">
        <v>48.759189999999997</v>
      </c>
      <c r="BH26" s="318">
        <v>236.72900000000001</v>
      </c>
      <c r="BI26" s="318">
        <v>515.62300000000005</v>
      </c>
      <c r="BJ26" s="318">
        <v>729.27890000000002</v>
      </c>
      <c r="BK26" s="318">
        <v>843.23879999999997</v>
      </c>
      <c r="BL26" s="318">
        <v>688.33960000000002</v>
      </c>
      <c r="BM26" s="318">
        <v>557.97370000000001</v>
      </c>
      <c r="BN26" s="318">
        <v>318.90710000000001</v>
      </c>
      <c r="BO26" s="318">
        <v>131.98089999999999</v>
      </c>
      <c r="BP26" s="318">
        <v>27.03051</v>
      </c>
      <c r="BQ26" s="318">
        <v>5.7471740000000002</v>
      </c>
      <c r="BR26" s="318">
        <v>10.027760000000001</v>
      </c>
      <c r="BS26" s="318">
        <v>48.352629999999998</v>
      </c>
      <c r="BT26" s="318">
        <v>235.01740000000001</v>
      </c>
      <c r="BU26" s="318">
        <v>516.88969999999995</v>
      </c>
      <c r="BV26" s="318">
        <v>733.89380000000006</v>
      </c>
    </row>
    <row r="27" spans="1:74" ht="11.1" customHeight="1" x14ac:dyDescent="0.2">
      <c r="A27" s="8"/>
      <c r="B27" s="190" t="s">
        <v>159</v>
      </c>
      <c r="C27" s="242"/>
      <c r="D27" s="242"/>
      <c r="E27" s="242"/>
      <c r="F27" s="242"/>
      <c r="G27" s="242"/>
      <c r="H27" s="242"/>
      <c r="I27" s="242"/>
      <c r="J27" s="242"/>
      <c r="K27" s="242"/>
      <c r="L27" s="242"/>
      <c r="M27" s="242"/>
      <c r="N27" s="242"/>
      <c r="O27" s="242"/>
      <c r="P27" s="242"/>
      <c r="Q27" s="242"/>
      <c r="R27" s="242"/>
      <c r="S27" s="242"/>
      <c r="T27" s="242"/>
      <c r="U27" s="242"/>
      <c r="V27" s="242"/>
      <c r="W27" s="242"/>
      <c r="X27" s="242"/>
      <c r="Y27" s="242"/>
      <c r="Z27" s="242"/>
      <c r="AA27" s="242"/>
      <c r="AB27" s="242"/>
      <c r="AC27" s="242"/>
      <c r="AD27" s="242"/>
      <c r="AE27" s="242"/>
      <c r="AF27" s="242"/>
      <c r="AG27" s="242"/>
      <c r="AH27" s="242"/>
      <c r="AI27" s="242"/>
      <c r="AJ27" s="242"/>
      <c r="AK27" s="242"/>
      <c r="AL27" s="242"/>
      <c r="AM27" s="242"/>
      <c r="AN27" s="242"/>
      <c r="AO27" s="242"/>
      <c r="AP27" s="242"/>
      <c r="AQ27" s="242"/>
      <c r="AR27" s="242"/>
      <c r="AS27" s="242"/>
      <c r="AT27" s="242"/>
      <c r="AU27" s="242"/>
      <c r="AV27" s="242"/>
      <c r="AW27" s="242"/>
      <c r="AX27" s="242"/>
      <c r="AY27" s="320"/>
      <c r="AZ27" s="320"/>
      <c r="BA27" s="320"/>
      <c r="BB27" s="320"/>
      <c r="BC27" s="320"/>
      <c r="BD27" s="320"/>
      <c r="BE27" s="320"/>
      <c r="BF27" s="320"/>
      <c r="BG27" s="320"/>
      <c r="BH27" s="320"/>
      <c r="BI27" s="320"/>
      <c r="BJ27" s="320"/>
      <c r="BK27" s="320"/>
      <c r="BL27" s="320"/>
      <c r="BM27" s="320"/>
      <c r="BN27" s="320"/>
      <c r="BO27" s="320"/>
      <c r="BP27" s="320"/>
      <c r="BQ27" s="320"/>
      <c r="BR27" s="320"/>
      <c r="BS27" s="320"/>
      <c r="BT27" s="320"/>
      <c r="BU27" s="320"/>
      <c r="BV27" s="320"/>
    </row>
    <row r="28" spans="1:74" ht="11.1" customHeight="1" x14ac:dyDescent="0.2">
      <c r="A28" s="9" t="s">
        <v>37</v>
      </c>
      <c r="B28" s="206" t="s">
        <v>435</v>
      </c>
      <c r="C28" s="267">
        <v>0</v>
      </c>
      <c r="D28" s="267">
        <v>0</v>
      </c>
      <c r="E28" s="267">
        <v>0</v>
      </c>
      <c r="F28" s="267">
        <v>0</v>
      </c>
      <c r="G28" s="267">
        <v>3.0812953462000001</v>
      </c>
      <c r="H28" s="267">
        <v>72.280444177999996</v>
      </c>
      <c r="I28" s="267">
        <v>169.78221540000001</v>
      </c>
      <c r="J28" s="267">
        <v>128.2303833</v>
      </c>
      <c r="K28" s="267">
        <v>66.374321101999996</v>
      </c>
      <c r="L28" s="267">
        <v>10.657088376999999</v>
      </c>
      <c r="M28" s="267">
        <v>0</v>
      </c>
      <c r="N28" s="267">
        <v>0</v>
      </c>
      <c r="O28" s="267">
        <v>0</v>
      </c>
      <c r="P28" s="267">
        <v>0</v>
      </c>
      <c r="Q28" s="267">
        <v>0</v>
      </c>
      <c r="R28" s="267">
        <v>0</v>
      </c>
      <c r="S28" s="267">
        <v>25.200350142000001</v>
      </c>
      <c r="T28" s="267">
        <v>57.360347716</v>
      </c>
      <c r="U28" s="267">
        <v>254.28925645999999</v>
      </c>
      <c r="V28" s="267">
        <v>265.74054390999999</v>
      </c>
      <c r="W28" s="267">
        <v>64.382147716000006</v>
      </c>
      <c r="X28" s="267">
        <v>0</v>
      </c>
      <c r="Y28" s="267">
        <v>0</v>
      </c>
      <c r="Z28" s="267">
        <v>0</v>
      </c>
      <c r="AA28" s="267">
        <v>0</v>
      </c>
      <c r="AB28" s="267">
        <v>0</v>
      </c>
      <c r="AC28" s="267">
        <v>0</v>
      </c>
      <c r="AD28" s="267">
        <v>0</v>
      </c>
      <c r="AE28" s="267">
        <v>3.3142174013000001</v>
      </c>
      <c r="AF28" s="267">
        <v>64.453375655000002</v>
      </c>
      <c r="AG28" s="267">
        <v>274.96353928000002</v>
      </c>
      <c r="AH28" s="267">
        <v>167.00133703</v>
      </c>
      <c r="AI28" s="267">
        <v>28.726701079000001</v>
      </c>
      <c r="AJ28" s="267">
        <v>0</v>
      </c>
      <c r="AK28" s="267">
        <v>0</v>
      </c>
      <c r="AL28" s="267">
        <v>0</v>
      </c>
      <c r="AM28" s="267">
        <v>0</v>
      </c>
      <c r="AN28" s="267">
        <v>0</v>
      </c>
      <c r="AO28" s="267">
        <v>0</v>
      </c>
      <c r="AP28" s="267">
        <v>0</v>
      </c>
      <c r="AQ28" s="267">
        <v>3.2956489401</v>
      </c>
      <c r="AR28" s="267">
        <v>100.21897482</v>
      </c>
      <c r="AS28" s="267">
        <v>293.42055275000001</v>
      </c>
      <c r="AT28" s="267">
        <v>215.83038696</v>
      </c>
      <c r="AU28" s="267">
        <v>34.540366618</v>
      </c>
      <c r="AV28" s="267">
        <v>0</v>
      </c>
      <c r="AW28" s="267">
        <v>0</v>
      </c>
      <c r="AX28" s="267">
        <v>0</v>
      </c>
      <c r="AY28" s="318">
        <v>0</v>
      </c>
      <c r="AZ28" s="318">
        <v>0</v>
      </c>
      <c r="BA28" s="318">
        <v>0</v>
      </c>
      <c r="BB28" s="318">
        <v>0</v>
      </c>
      <c r="BC28" s="318">
        <v>8.5519618948999998</v>
      </c>
      <c r="BD28" s="318">
        <v>79.091619610999999</v>
      </c>
      <c r="BE28" s="318">
        <v>215.41743245999999</v>
      </c>
      <c r="BF28" s="318">
        <v>178.83130613</v>
      </c>
      <c r="BG28" s="318">
        <v>30.930109004999998</v>
      </c>
      <c r="BH28" s="318">
        <v>2.1707041111000001</v>
      </c>
      <c r="BI28" s="318">
        <v>0</v>
      </c>
      <c r="BJ28" s="318">
        <v>0</v>
      </c>
      <c r="BK28" s="318">
        <v>0</v>
      </c>
      <c r="BL28" s="318">
        <v>0</v>
      </c>
      <c r="BM28" s="318">
        <v>0</v>
      </c>
      <c r="BN28" s="318">
        <v>0</v>
      </c>
      <c r="BO28" s="318">
        <v>8.5485628618000007</v>
      </c>
      <c r="BP28" s="318">
        <v>79.070540953999995</v>
      </c>
      <c r="BQ28" s="318">
        <v>215.38471063</v>
      </c>
      <c r="BR28" s="318">
        <v>178.80294423000001</v>
      </c>
      <c r="BS28" s="318">
        <v>30.918746515999999</v>
      </c>
      <c r="BT28" s="318">
        <v>2.1692399017000001</v>
      </c>
      <c r="BU28" s="318">
        <v>0</v>
      </c>
      <c r="BV28" s="318">
        <v>0</v>
      </c>
    </row>
    <row r="29" spans="1:74" ht="11.1" customHeight="1" x14ac:dyDescent="0.2">
      <c r="A29" s="9" t="s">
        <v>38</v>
      </c>
      <c r="B29" s="206" t="s">
        <v>468</v>
      </c>
      <c r="C29" s="267">
        <v>0</v>
      </c>
      <c r="D29" s="267">
        <v>0</v>
      </c>
      <c r="E29" s="267">
        <v>0</v>
      </c>
      <c r="F29" s="267">
        <v>2.1952704368</v>
      </c>
      <c r="G29" s="267">
        <v>14.347029594</v>
      </c>
      <c r="H29" s="267">
        <v>122.51110405999999</v>
      </c>
      <c r="I29" s="267">
        <v>250.93748525000001</v>
      </c>
      <c r="J29" s="267">
        <v>162.09179270000001</v>
      </c>
      <c r="K29" s="267">
        <v>86.938066500999994</v>
      </c>
      <c r="L29" s="267">
        <v>21.577556053999999</v>
      </c>
      <c r="M29" s="267">
        <v>0</v>
      </c>
      <c r="N29" s="267">
        <v>0</v>
      </c>
      <c r="O29" s="267">
        <v>0</v>
      </c>
      <c r="P29" s="267">
        <v>0</v>
      </c>
      <c r="Q29" s="267">
        <v>0</v>
      </c>
      <c r="R29" s="267">
        <v>0</v>
      </c>
      <c r="S29" s="267">
        <v>65.037853966</v>
      </c>
      <c r="T29" s="267">
        <v>110.65552518</v>
      </c>
      <c r="U29" s="267">
        <v>286.84718910999999</v>
      </c>
      <c r="V29" s="267">
        <v>297.49049886</v>
      </c>
      <c r="W29" s="267">
        <v>121.41716781</v>
      </c>
      <c r="X29" s="267">
        <v>3.7002868960000002</v>
      </c>
      <c r="Y29" s="267">
        <v>0</v>
      </c>
      <c r="Z29" s="267">
        <v>0</v>
      </c>
      <c r="AA29" s="267">
        <v>0</v>
      </c>
      <c r="AB29" s="267">
        <v>0</v>
      </c>
      <c r="AC29" s="267">
        <v>0</v>
      </c>
      <c r="AD29" s="267">
        <v>0.43177249001000001</v>
      </c>
      <c r="AE29" s="267">
        <v>31.074835176000001</v>
      </c>
      <c r="AF29" s="267">
        <v>112.40869232</v>
      </c>
      <c r="AG29" s="267">
        <v>325.02288168000001</v>
      </c>
      <c r="AH29" s="267">
        <v>217.9121274</v>
      </c>
      <c r="AI29" s="267">
        <v>87.350996362000004</v>
      </c>
      <c r="AJ29" s="267">
        <v>7.9338983852</v>
      </c>
      <c r="AK29" s="267">
        <v>0</v>
      </c>
      <c r="AL29" s="267">
        <v>0</v>
      </c>
      <c r="AM29" s="267">
        <v>0</v>
      </c>
      <c r="AN29" s="267">
        <v>0</v>
      </c>
      <c r="AO29" s="267">
        <v>0</v>
      </c>
      <c r="AP29" s="267">
        <v>0</v>
      </c>
      <c r="AQ29" s="267">
        <v>11.479841206</v>
      </c>
      <c r="AR29" s="267">
        <v>145.85439592</v>
      </c>
      <c r="AS29" s="267">
        <v>361.87708893000001</v>
      </c>
      <c r="AT29" s="267">
        <v>259.42594986</v>
      </c>
      <c r="AU29" s="267">
        <v>58.038109789000004</v>
      </c>
      <c r="AV29" s="267">
        <v>4.6105814706999997</v>
      </c>
      <c r="AW29" s="267">
        <v>0</v>
      </c>
      <c r="AX29" s="267">
        <v>0</v>
      </c>
      <c r="AY29" s="318">
        <v>0</v>
      </c>
      <c r="AZ29" s="318">
        <v>0</v>
      </c>
      <c r="BA29" s="318">
        <v>0</v>
      </c>
      <c r="BB29" s="318">
        <v>0</v>
      </c>
      <c r="BC29" s="318">
        <v>26.834550432</v>
      </c>
      <c r="BD29" s="318">
        <v>131.55510215999999</v>
      </c>
      <c r="BE29" s="318">
        <v>267.65461690000001</v>
      </c>
      <c r="BF29" s="318">
        <v>226.64927155999999</v>
      </c>
      <c r="BG29" s="318">
        <v>63.017969757000003</v>
      </c>
      <c r="BH29" s="318">
        <v>5.1438197409999997</v>
      </c>
      <c r="BI29" s="318">
        <v>0</v>
      </c>
      <c r="BJ29" s="318">
        <v>0</v>
      </c>
      <c r="BK29" s="318">
        <v>0</v>
      </c>
      <c r="BL29" s="318">
        <v>0</v>
      </c>
      <c r="BM29" s="318">
        <v>0</v>
      </c>
      <c r="BN29" s="318">
        <v>0</v>
      </c>
      <c r="BO29" s="318">
        <v>26.858644638000001</v>
      </c>
      <c r="BP29" s="318">
        <v>131.61863944999999</v>
      </c>
      <c r="BQ29" s="318">
        <v>267.72125446000001</v>
      </c>
      <c r="BR29" s="318">
        <v>226.70741455999999</v>
      </c>
      <c r="BS29" s="318">
        <v>63.053300090999997</v>
      </c>
      <c r="BT29" s="318">
        <v>5.1500119207999999</v>
      </c>
      <c r="BU29" s="318">
        <v>0</v>
      </c>
      <c r="BV29" s="318">
        <v>0</v>
      </c>
    </row>
    <row r="30" spans="1:74" ht="11.1" customHeight="1" x14ac:dyDescent="0.2">
      <c r="A30" s="9" t="s">
        <v>39</v>
      </c>
      <c r="B30" s="206" t="s">
        <v>436</v>
      </c>
      <c r="C30" s="267">
        <v>0</v>
      </c>
      <c r="D30" s="267">
        <v>0</v>
      </c>
      <c r="E30" s="267">
        <v>0.55694610412000001</v>
      </c>
      <c r="F30" s="267">
        <v>6.5869929608</v>
      </c>
      <c r="G30" s="267">
        <v>36.782834065000003</v>
      </c>
      <c r="H30" s="267">
        <v>167.08349716000001</v>
      </c>
      <c r="I30" s="267">
        <v>242.02509469</v>
      </c>
      <c r="J30" s="267">
        <v>147.7303857</v>
      </c>
      <c r="K30" s="267">
        <v>92.281069876999993</v>
      </c>
      <c r="L30" s="267">
        <v>15.670181381000001</v>
      </c>
      <c r="M30" s="267">
        <v>0</v>
      </c>
      <c r="N30" s="267">
        <v>0</v>
      </c>
      <c r="O30" s="267">
        <v>0</v>
      </c>
      <c r="P30" s="267">
        <v>0</v>
      </c>
      <c r="Q30" s="267">
        <v>0</v>
      </c>
      <c r="R30" s="267">
        <v>0</v>
      </c>
      <c r="S30" s="267">
        <v>139.87754967000001</v>
      </c>
      <c r="T30" s="267">
        <v>192.04215593999999</v>
      </c>
      <c r="U30" s="267">
        <v>257.37837342</v>
      </c>
      <c r="V30" s="267">
        <v>256.56986616</v>
      </c>
      <c r="W30" s="267">
        <v>122.44682395</v>
      </c>
      <c r="X30" s="267">
        <v>3.8814661186000001</v>
      </c>
      <c r="Y30" s="267">
        <v>0</v>
      </c>
      <c r="Z30" s="267">
        <v>0</v>
      </c>
      <c r="AA30" s="267">
        <v>0</v>
      </c>
      <c r="AB30" s="267">
        <v>0</v>
      </c>
      <c r="AC30" s="267">
        <v>0</v>
      </c>
      <c r="AD30" s="267">
        <v>0.80643013808999997</v>
      </c>
      <c r="AE30" s="267">
        <v>47.677524036000001</v>
      </c>
      <c r="AF30" s="267">
        <v>126.92797729</v>
      </c>
      <c r="AG30" s="267">
        <v>320.46703179000002</v>
      </c>
      <c r="AH30" s="267">
        <v>195.08462112000001</v>
      </c>
      <c r="AI30" s="267">
        <v>135.77937951999999</v>
      </c>
      <c r="AJ30" s="267">
        <v>6.6640099212999999</v>
      </c>
      <c r="AK30" s="267">
        <v>0</v>
      </c>
      <c r="AL30" s="267">
        <v>0</v>
      </c>
      <c r="AM30" s="267">
        <v>0</v>
      </c>
      <c r="AN30" s="267">
        <v>0</v>
      </c>
      <c r="AO30" s="267">
        <v>2.0070788523999998</v>
      </c>
      <c r="AP30" s="267">
        <v>0</v>
      </c>
      <c r="AQ30" s="267">
        <v>31.322896172</v>
      </c>
      <c r="AR30" s="267">
        <v>184.95639992</v>
      </c>
      <c r="AS30" s="267">
        <v>333.86233436999999</v>
      </c>
      <c r="AT30" s="267">
        <v>217.65813292999999</v>
      </c>
      <c r="AU30" s="267">
        <v>54.512866265</v>
      </c>
      <c r="AV30" s="267">
        <v>1.9881112165999999</v>
      </c>
      <c r="AW30" s="267">
        <v>0</v>
      </c>
      <c r="AX30" s="267">
        <v>0</v>
      </c>
      <c r="AY30" s="318">
        <v>0</v>
      </c>
      <c r="AZ30" s="318">
        <v>0</v>
      </c>
      <c r="BA30" s="318">
        <v>0.41320739527</v>
      </c>
      <c r="BB30" s="318">
        <v>1.9021632715000001</v>
      </c>
      <c r="BC30" s="318">
        <v>58.785114804999999</v>
      </c>
      <c r="BD30" s="318">
        <v>161.68474792000001</v>
      </c>
      <c r="BE30" s="318">
        <v>259.85061299</v>
      </c>
      <c r="BF30" s="318">
        <v>221.70415968</v>
      </c>
      <c r="BG30" s="318">
        <v>70.744562070000001</v>
      </c>
      <c r="BH30" s="318">
        <v>7.2157588992999999</v>
      </c>
      <c r="BI30" s="318">
        <v>0</v>
      </c>
      <c r="BJ30" s="318">
        <v>0</v>
      </c>
      <c r="BK30" s="318">
        <v>0</v>
      </c>
      <c r="BL30" s="318">
        <v>0</v>
      </c>
      <c r="BM30" s="318">
        <v>0.41303729228000002</v>
      </c>
      <c r="BN30" s="318">
        <v>1.9015452664000001</v>
      </c>
      <c r="BO30" s="318">
        <v>58.781987655000002</v>
      </c>
      <c r="BP30" s="318">
        <v>161.67697147000001</v>
      </c>
      <c r="BQ30" s="318">
        <v>259.83607437000001</v>
      </c>
      <c r="BR30" s="318">
        <v>221.69176048</v>
      </c>
      <c r="BS30" s="318">
        <v>70.742339654000006</v>
      </c>
      <c r="BT30" s="318">
        <v>7.2154354504000002</v>
      </c>
      <c r="BU30" s="318">
        <v>0</v>
      </c>
      <c r="BV30" s="318">
        <v>0</v>
      </c>
    </row>
    <row r="31" spans="1:74" ht="11.1" customHeight="1" x14ac:dyDescent="0.2">
      <c r="A31" s="9" t="s">
        <v>40</v>
      </c>
      <c r="B31" s="206" t="s">
        <v>437</v>
      </c>
      <c r="C31" s="267">
        <v>0</v>
      </c>
      <c r="D31" s="267">
        <v>2.9691825148</v>
      </c>
      <c r="E31" s="267">
        <v>5.7266368188000003</v>
      </c>
      <c r="F31" s="267">
        <v>8.7278355653999995</v>
      </c>
      <c r="G31" s="267">
        <v>50.603348938000003</v>
      </c>
      <c r="H31" s="267">
        <v>205.54876204999999</v>
      </c>
      <c r="I31" s="267">
        <v>330.50418642</v>
      </c>
      <c r="J31" s="267">
        <v>165.70961578000001</v>
      </c>
      <c r="K31" s="267">
        <v>126.93570371</v>
      </c>
      <c r="L31" s="267">
        <v>14.00239667</v>
      </c>
      <c r="M31" s="267">
        <v>0</v>
      </c>
      <c r="N31" s="267">
        <v>0</v>
      </c>
      <c r="O31" s="267">
        <v>0</v>
      </c>
      <c r="P31" s="267">
        <v>0</v>
      </c>
      <c r="Q31" s="267">
        <v>1.8153908825</v>
      </c>
      <c r="R31" s="267">
        <v>0</v>
      </c>
      <c r="S31" s="267">
        <v>167.98518680000001</v>
      </c>
      <c r="T31" s="267">
        <v>272.41845123000002</v>
      </c>
      <c r="U31" s="267">
        <v>304.34618272</v>
      </c>
      <c r="V31" s="267">
        <v>258.07929557</v>
      </c>
      <c r="W31" s="267">
        <v>124.0292596</v>
      </c>
      <c r="X31" s="267">
        <v>5.6610514298999997</v>
      </c>
      <c r="Y31" s="267">
        <v>0</v>
      </c>
      <c r="Z31" s="267">
        <v>0</v>
      </c>
      <c r="AA31" s="267">
        <v>0</v>
      </c>
      <c r="AB31" s="267">
        <v>0</v>
      </c>
      <c r="AC31" s="267">
        <v>0</v>
      </c>
      <c r="AD31" s="267">
        <v>6.0793854377000001</v>
      </c>
      <c r="AE31" s="267">
        <v>42.129454277000001</v>
      </c>
      <c r="AF31" s="267">
        <v>174.58215347000001</v>
      </c>
      <c r="AG31" s="267">
        <v>320.09753135</v>
      </c>
      <c r="AH31" s="267">
        <v>224.51457658999999</v>
      </c>
      <c r="AI31" s="267">
        <v>182.62221946</v>
      </c>
      <c r="AJ31" s="267">
        <v>2.4117196426</v>
      </c>
      <c r="AK31" s="267">
        <v>0</v>
      </c>
      <c r="AL31" s="267">
        <v>0</v>
      </c>
      <c r="AM31" s="267">
        <v>0</v>
      </c>
      <c r="AN31" s="267">
        <v>0</v>
      </c>
      <c r="AO31" s="267">
        <v>6.0835367337999999</v>
      </c>
      <c r="AP31" s="267">
        <v>1.3864409677</v>
      </c>
      <c r="AQ31" s="267">
        <v>37.051193781999999</v>
      </c>
      <c r="AR31" s="267">
        <v>255.46354105</v>
      </c>
      <c r="AS31" s="267">
        <v>343.04674633000002</v>
      </c>
      <c r="AT31" s="267">
        <v>246.25999658000001</v>
      </c>
      <c r="AU31" s="267">
        <v>71.910150748000007</v>
      </c>
      <c r="AV31" s="267">
        <v>2.5298560912000001</v>
      </c>
      <c r="AW31" s="267">
        <v>0.28602577164999998</v>
      </c>
      <c r="AX31" s="267">
        <v>0</v>
      </c>
      <c r="AY31" s="318">
        <v>0</v>
      </c>
      <c r="AZ31" s="318">
        <v>0</v>
      </c>
      <c r="BA31" s="318">
        <v>3.4137078970000001</v>
      </c>
      <c r="BB31" s="318">
        <v>7.7779988360000001</v>
      </c>
      <c r="BC31" s="318">
        <v>69.149318743999999</v>
      </c>
      <c r="BD31" s="318">
        <v>193.3228197</v>
      </c>
      <c r="BE31" s="318">
        <v>311.25773663000001</v>
      </c>
      <c r="BF31" s="318">
        <v>269.16522409999999</v>
      </c>
      <c r="BG31" s="318">
        <v>95.393064705</v>
      </c>
      <c r="BH31" s="318">
        <v>9.7437312224999992</v>
      </c>
      <c r="BI31" s="318">
        <v>0.28576300854999998</v>
      </c>
      <c r="BJ31" s="318">
        <v>0</v>
      </c>
      <c r="BK31" s="318">
        <v>0</v>
      </c>
      <c r="BL31" s="318">
        <v>0</v>
      </c>
      <c r="BM31" s="318">
        <v>2.9896020618999999</v>
      </c>
      <c r="BN31" s="318">
        <v>7.7717674584000003</v>
      </c>
      <c r="BO31" s="318">
        <v>69.117938262999999</v>
      </c>
      <c r="BP31" s="318">
        <v>193.25557387000001</v>
      </c>
      <c r="BQ31" s="318">
        <v>311.17372169999999</v>
      </c>
      <c r="BR31" s="318">
        <v>269.0669307</v>
      </c>
      <c r="BS31" s="318">
        <v>95.337849211999995</v>
      </c>
      <c r="BT31" s="318">
        <v>9.7342518677999994</v>
      </c>
      <c r="BU31" s="318">
        <v>0.28548327886000002</v>
      </c>
      <c r="BV31" s="318">
        <v>0</v>
      </c>
    </row>
    <row r="32" spans="1:74" ht="11.1" customHeight="1" x14ac:dyDescent="0.2">
      <c r="A32" s="9" t="s">
        <v>331</v>
      </c>
      <c r="B32" s="206" t="s">
        <v>469</v>
      </c>
      <c r="C32" s="267">
        <v>50.228793220999997</v>
      </c>
      <c r="D32" s="267">
        <v>54.535873246000001</v>
      </c>
      <c r="E32" s="267">
        <v>56.002271520999997</v>
      </c>
      <c r="F32" s="267">
        <v>123.91028535</v>
      </c>
      <c r="G32" s="267">
        <v>212.49454420000001</v>
      </c>
      <c r="H32" s="267">
        <v>337.01760839999997</v>
      </c>
      <c r="I32" s="267">
        <v>468.54001299999999</v>
      </c>
      <c r="J32" s="267">
        <v>406.15240240999998</v>
      </c>
      <c r="K32" s="267">
        <v>281.75783733999998</v>
      </c>
      <c r="L32" s="267">
        <v>158.69881407</v>
      </c>
      <c r="M32" s="267">
        <v>66.387678155000003</v>
      </c>
      <c r="N32" s="267">
        <v>38.188036406000002</v>
      </c>
      <c r="O32" s="267">
        <v>20.891786569000001</v>
      </c>
      <c r="P32" s="267">
        <v>80.785904712999994</v>
      </c>
      <c r="Q32" s="267">
        <v>34.768319398000003</v>
      </c>
      <c r="R32" s="267">
        <v>79.382297042000005</v>
      </c>
      <c r="S32" s="267">
        <v>264.94064827</v>
      </c>
      <c r="T32" s="267">
        <v>384.58047900999998</v>
      </c>
      <c r="U32" s="267">
        <v>440.99387956999999</v>
      </c>
      <c r="V32" s="267">
        <v>438.69797668000001</v>
      </c>
      <c r="W32" s="267">
        <v>390.96846459</v>
      </c>
      <c r="X32" s="267">
        <v>176.06806272</v>
      </c>
      <c r="Y32" s="267">
        <v>66.118193933000001</v>
      </c>
      <c r="Z32" s="267">
        <v>39.675665336999998</v>
      </c>
      <c r="AA32" s="267">
        <v>29.466990546000002</v>
      </c>
      <c r="AB32" s="267">
        <v>67.134152799999995</v>
      </c>
      <c r="AC32" s="267">
        <v>56.389182363000003</v>
      </c>
      <c r="AD32" s="267">
        <v>101.02470099999999</v>
      </c>
      <c r="AE32" s="267">
        <v>293.05541104000002</v>
      </c>
      <c r="AF32" s="267">
        <v>360.49102289000001</v>
      </c>
      <c r="AG32" s="267">
        <v>480.19419414999999</v>
      </c>
      <c r="AH32" s="267">
        <v>441.01704512999999</v>
      </c>
      <c r="AI32" s="267">
        <v>374.73314669000001</v>
      </c>
      <c r="AJ32" s="267">
        <v>203.81036166999999</v>
      </c>
      <c r="AK32" s="267">
        <v>53.197692121000003</v>
      </c>
      <c r="AL32" s="267">
        <v>50.465131526</v>
      </c>
      <c r="AM32" s="267">
        <v>47.131856487</v>
      </c>
      <c r="AN32" s="267">
        <v>46.322417686999998</v>
      </c>
      <c r="AO32" s="267">
        <v>102.52360847</v>
      </c>
      <c r="AP32" s="267">
        <v>109.21300841</v>
      </c>
      <c r="AQ32" s="267">
        <v>165.90563936000001</v>
      </c>
      <c r="AR32" s="267">
        <v>343.51189110000001</v>
      </c>
      <c r="AS32" s="267">
        <v>503.10287986999998</v>
      </c>
      <c r="AT32" s="267">
        <v>455.46091853000001</v>
      </c>
      <c r="AU32" s="267">
        <v>273.36413272999999</v>
      </c>
      <c r="AV32" s="267">
        <v>184.42566812999999</v>
      </c>
      <c r="AW32" s="267">
        <v>94.894995143000003</v>
      </c>
      <c r="AX32" s="267">
        <v>28.004599471999999</v>
      </c>
      <c r="AY32" s="318">
        <v>32.764979175000001</v>
      </c>
      <c r="AZ32" s="318">
        <v>35.165332616000001</v>
      </c>
      <c r="BA32" s="318">
        <v>56.647220277999999</v>
      </c>
      <c r="BB32" s="318">
        <v>83.804058928000003</v>
      </c>
      <c r="BC32" s="318">
        <v>213.92326267999999</v>
      </c>
      <c r="BD32" s="318">
        <v>366.73543554000003</v>
      </c>
      <c r="BE32" s="318">
        <v>462.82511841000002</v>
      </c>
      <c r="BF32" s="318">
        <v>437.65811495999998</v>
      </c>
      <c r="BG32" s="318">
        <v>288.63024352000002</v>
      </c>
      <c r="BH32" s="318">
        <v>147.30147629000001</v>
      </c>
      <c r="BI32" s="318">
        <v>64.153708637999998</v>
      </c>
      <c r="BJ32" s="318">
        <v>38.012187126000001</v>
      </c>
      <c r="BK32" s="318">
        <v>34.715693911999999</v>
      </c>
      <c r="BL32" s="318">
        <v>37.542346805999998</v>
      </c>
      <c r="BM32" s="318">
        <v>59.070603302000002</v>
      </c>
      <c r="BN32" s="318">
        <v>83.986716254000001</v>
      </c>
      <c r="BO32" s="318">
        <v>214.22484159000001</v>
      </c>
      <c r="BP32" s="318">
        <v>367.01427797999997</v>
      </c>
      <c r="BQ32" s="318">
        <v>463.02942007000001</v>
      </c>
      <c r="BR32" s="318">
        <v>437.91209931999998</v>
      </c>
      <c r="BS32" s="318">
        <v>289.00285852000002</v>
      </c>
      <c r="BT32" s="318">
        <v>147.64500297000001</v>
      </c>
      <c r="BU32" s="318">
        <v>64.345272227999999</v>
      </c>
      <c r="BV32" s="318">
        <v>38.131168053000003</v>
      </c>
    </row>
    <row r="33" spans="1:74" ht="11.1" customHeight="1" x14ac:dyDescent="0.2">
      <c r="A33" s="9" t="s">
        <v>41</v>
      </c>
      <c r="B33" s="206" t="s">
        <v>439</v>
      </c>
      <c r="C33" s="267">
        <v>20.070630431000001</v>
      </c>
      <c r="D33" s="267">
        <v>17.704078002999999</v>
      </c>
      <c r="E33" s="267">
        <v>27.527434854999999</v>
      </c>
      <c r="F33" s="267">
        <v>74.244668021999999</v>
      </c>
      <c r="G33" s="267">
        <v>135.04374913000001</v>
      </c>
      <c r="H33" s="267">
        <v>272.40366460000001</v>
      </c>
      <c r="I33" s="267">
        <v>429.74919784999997</v>
      </c>
      <c r="J33" s="267">
        <v>340.72787281000001</v>
      </c>
      <c r="K33" s="267">
        <v>194.17325604999999</v>
      </c>
      <c r="L33" s="267">
        <v>65.911581237999997</v>
      </c>
      <c r="M33" s="267">
        <v>6.2041496163999996</v>
      </c>
      <c r="N33" s="267">
        <v>1.3940320816</v>
      </c>
      <c r="O33" s="267">
        <v>0.66839470778999999</v>
      </c>
      <c r="P33" s="267">
        <v>21.729006817999998</v>
      </c>
      <c r="Q33" s="267">
        <v>14.533561303000001</v>
      </c>
      <c r="R33" s="267">
        <v>7.3170382300999997</v>
      </c>
      <c r="S33" s="267">
        <v>267.61408686999999</v>
      </c>
      <c r="T33" s="267">
        <v>376.20331131</v>
      </c>
      <c r="U33" s="267">
        <v>430.26429895000001</v>
      </c>
      <c r="V33" s="267">
        <v>391.60975735</v>
      </c>
      <c r="W33" s="267">
        <v>337.88730536999998</v>
      </c>
      <c r="X33" s="267">
        <v>77.078668238000006</v>
      </c>
      <c r="Y33" s="267">
        <v>0.97846193130000003</v>
      </c>
      <c r="Z33" s="267">
        <v>2.3677586075999999</v>
      </c>
      <c r="AA33" s="267">
        <v>4.9348902259000003</v>
      </c>
      <c r="AB33" s="267">
        <v>14.067994129000001</v>
      </c>
      <c r="AC33" s="267">
        <v>9.8550666150000001</v>
      </c>
      <c r="AD33" s="267">
        <v>31.241706682</v>
      </c>
      <c r="AE33" s="267">
        <v>220.70658298999999</v>
      </c>
      <c r="AF33" s="267">
        <v>298.54744076999998</v>
      </c>
      <c r="AG33" s="267">
        <v>427.34428362</v>
      </c>
      <c r="AH33" s="267">
        <v>407.96552237999998</v>
      </c>
      <c r="AI33" s="267">
        <v>382.36801007000003</v>
      </c>
      <c r="AJ33" s="267">
        <v>80.564097587999996</v>
      </c>
      <c r="AK33" s="267">
        <v>0.82079495154000004</v>
      </c>
      <c r="AL33" s="267">
        <v>5.4830884273000002</v>
      </c>
      <c r="AM33" s="267">
        <v>12.866781629</v>
      </c>
      <c r="AN33" s="267">
        <v>4.31037917</v>
      </c>
      <c r="AO33" s="267">
        <v>55.021538034999999</v>
      </c>
      <c r="AP33" s="267">
        <v>19.975339740999999</v>
      </c>
      <c r="AQ33" s="267">
        <v>105.37071713</v>
      </c>
      <c r="AR33" s="267">
        <v>297.39944178000002</v>
      </c>
      <c r="AS33" s="267">
        <v>461.72749032000002</v>
      </c>
      <c r="AT33" s="267">
        <v>388.34611475000003</v>
      </c>
      <c r="AU33" s="267">
        <v>210.49798134</v>
      </c>
      <c r="AV33" s="267">
        <v>67.665944073000006</v>
      </c>
      <c r="AW33" s="267">
        <v>13.110399537999999</v>
      </c>
      <c r="AX33" s="267">
        <v>0</v>
      </c>
      <c r="AY33" s="318">
        <v>5.6080033363000004</v>
      </c>
      <c r="AZ33" s="318">
        <v>4.4550568430000004</v>
      </c>
      <c r="BA33" s="318">
        <v>19.468868851</v>
      </c>
      <c r="BB33" s="318">
        <v>38.577192947</v>
      </c>
      <c r="BC33" s="318">
        <v>166.90169452999999</v>
      </c>
      <c r="BD33" s="318">
        <v>326.55231803999999</v>
      </c>
      <c r="BE33" s="318">
        <v>433.60965934000001</v>
      </c>
      <c r="BF33" s="318">
        <v>418.86940045</v>
      </c>
      <c r="BG33" s="318">
        <v>234.26736765999999</v>
      </c>
      <c r="BH33" s="318">
        <v>63.603343848000002</v>
      </c>
      <c r="BI33" s="318">
        <v>8.3361153344000005</v>
      </c>
      <c r="BJ33" s="318">
        <v>2.6071904701999999</v>
      </c>
      <c r="BK33" s="318">
        <v>5.6008603357000002</v>
      </c>
      <c r="BL33" s="318">
        <v>3.9366337977999999</v>
      </c>
      <c r="BM33" s="318">
        <v>18.196144460999999</v>
      </c>
      <c r="BN33" s="318">
        <v>38.546944541999999</v>
      </c>
      <c r="BO33" s="318">
        <v>166.83250774000001</v>
      </c>
      <c r="BP33" s="318">
        <v>326.4703816</v>
      </c>
      <c r="BQ33" s="318">
        <v>433.53886060000002</v>
      </c>
      <c r="BR33" s="318">
        <v>418.79175831999999</v>
      </c>
      <c r="BS33" s="318">
        <v>234.17428214</v>
      </c>
      <c r="BT33" s="318">
        <v>63.554447748000001</v>
      </c>
      <c r="BU33" s="318">
        <v>8.3237578369000005</v>
      </c>
      <c r="BV33" s="318">
        <v>2.6016010503000002</v>
      </c>
    </row>
    <row r="34" spans="1:74" ht="11.1" customHeight="1" x14ac:dyDescent="0.2">
      <c r="A34" s="9" t="s">
        <v>42</v>
      </c>
      <c r="B34" s="206" t="s">
        <v>440</v>
      </c>
      <c r="C34" s="267">
        <v>35.647631771999997</v>
      </c>
      <c r="D34" s="267">
        <v>66.882305384999995</v>
      </c>
      <c r="E34" s="267">
        <v>111.42590944</v>
      </c>
      <c r="F34" s="267">
        <v>141.29484522000001</v>
      </c>
      <c r="G34" s="267">
        <v>239.74788784</v>
      </c>
      <c r="H34" s="267">
        <v>445.30853294999997</v>
      </c>
      <c r="I34" s="267">
        <v>582.13634553999998</v>
      </c>
      <c r="J34" s="267">
        <v>508.02458302000002</v>
      </c>
      <c r="K34" s="267">
        <v>368.34120997999997</v>
      </c>
      <c r="L34" s="267">
        <v>145.49168263999999</v>
      </c>
      <c r="M34" s="267">
        <v>67.412226337999996</v>
      </c>
      <c r="N34" s="267">
        <v>6.1369211072000001</v>
      </c>
      <c r="O34" s="267">
        <v>4.4833388025999996</v>
      </c>
      <c r="P34" s="267">
        <v>33.390397950999997</v>
      </c>
      <c r="Q34" s="267">
        <v>87.338930480000002</v>
      </c>
      <c r="R34" s="267">
        <v>57.931006011000001</v>
      </c>
      <c r="S34" s="267">
        <v>395.42738958000001</v>
      </c>
      <c r="T34" s="267">
        <v>550.02709854</v>
      </c>
      <c r="U34" s="267">
        <v>607.49101664</v>
      </c>
      <c r="V34" s="267">
        <v>564.68492894999997</v>
      </c>
      <c r="W34" s="267">
        <v>391.72010811000001</v>
      </c>
      <c r="X34" s="267">
        <v>142.26629299999999</v>
      </c>
      <c r="Y34" s="267">
        <v>12.647051512999999</v>
      </c>
      <c r="Z34" s="267">
        <v>8.9687662931999999</v>
      </c>
      <c r="AA34" s="267">
        <v>11.912380859000001</v>
      </c>
      <c r="AB34" s="267">
        <v>24.333694237</v>
      </c>
      <c r="AC34" s="267">
        <v>36.101529202999998</v>
      </c>
      <c r="AD34" s="267">
        <v>89.953650660999998</v>
      </c>
      <c r="AE34" s="267">
        <v>291.66863045999997</v>
      </c>
      <c r="AF34" s="267">
        <v>438.98489891999998</v>
      </c>
      <c r="AG34" s="267">
        <v>548.28903436999997</v>
      </c>
      <c r="AH34" s="267">
        <v>625.30911728000001</v>
      </c>
      <c r="AI34" s="267">
        <v>523.18931171999998</v>
      </c>
      <c r="AJ34" s="267">
        <v>138.59388145</v>
      </c>
      <c r="AK34" s="267">
        <v>15.893040490000001</v>
      </c>
      <c r="AL34" s="267">
        <v>12.400194328</v>
      </c>
      <c r="AM34" s="267">
        <v>29.508099836</v>
      </c>
      <c r="AN34" s="267">
        <v>13.684182599</v>
      </c>
      <c r="AO34" s="267">
        <v>132.21465455000001</v>
      </c>
      <c r="AP34" s="267">
        <v>105.13769949</v>
      </c>
      <c r="AQ34" s="267">
        <v>277.72822344000002</v>
      </c>
      <c r="AR34" s="267">
        <v>457.40563830000002</v>
      </c>
      <c r="AS34" s="267">
        <v>601.74367028999995</v>
      </c>
      <c r="AT34" s="267">
        <v>575.65381815000001</v>
      </c>
      <c r="AU34" s="267">
        <v>324.51805822</v>
      </c>
      <c r="AV34" s="267">
        <v>132.80320481999999</v>
      </c>
      <c r="AW34" s="267">
        <v>69.488626713000002</v>
      </c>
      <c r="AX34" s="267">
        <v>4.5085146791000001</v>
      </c>
      <c r="AY34" s="318">
        <v>17.682630547999999</v>
      </c>
      <c r="AZ34" s="318">
        <v>22.502345416000001</v>
      </c>
      <c r="BA34" s="318">
        <v>62.563782263999997</v>
      </c>
      <c r="BB34" s="318">
        <v>130.90271239</v>
      </c>
      <c r="BC34" s="318">
        <v>312.13476665000002</v>
      </c>
      <c r="BD34" s="318">
        <v>474.80202441</v>
      </c>
      <c r="BE34" s="318">
        <v>576.07352734999995</v>
      </c>
      <c r="BF34" s="318">
        <v>576.51263039000003</v>
      </c>
      <c r="BG34" s="318">
        <v>381.85350764999998</v>
      </c>
      <c r="BH34" s="318">
        <v>158.55546837</v>
      </c>
      <c r="BI34" s="318">
        <v>44.970245611000003</v>
      </c>
      <c r="BJ34" s="318">
        <v>10.637027028</v>
      </c>
      <c r="BK34" s="318">
        <v>14.591965779000001</v>
      </c>
      <c r="BL34" s="318">
        <v>17.931905594</v>
      </c>
      <c r="BM34" s="318">
        <v>54.763947436000002</v>
      </c>
      <c r="BN34" s="318">
        <v>131.01367234</v>
      </c>
      <c r="BO34" s="318">
        <v>312.30908775</v>
      </c>
      <c r="BP34" s="318">
        <v>474.94599618000001</v>
      </c>
      <c r="BQ34" s="318">
        <v>576.18905569000003</v>
      </c>
      <c r="BR34" s="318">
        <v>576.63048011000001</v>
      </c>
      <c r="BS34" s="318">
        <v>381.97357785000003</v>
      </c>
      <c r="BT34" s="318">
        <v>158.66029897999999</v>
      </c>
      <c r="BU34" s="318">
        <v>45.013966341</v>
      </c>
      <c r="BV34" s="318">
        <v>10.642033355000001</v>
      </c>
    </row>
    <row r="35" spans="1:74" ht="11.1" customHeight="1" x14ac:dyDescent="0.2">
      <c r="A35" s="9" t="s">
        <v>45</v>
      </c>
      <c r="B35" s="206" t="s">
        <v>441</v>
      </c>
      <c r="C35" s="267">
        <v>0</v>
      </c>
      <c r="D35" s="267">
        <v>5.2760542649</v>
      </c>
      <c r="E35" s="267">
        <v>31.542024007999999</v>
      </c>
      <c r="F35" s="267">
        <v>50.699460099</v>
      </c>
      <c r="G35" s="267">
        <v>109.19680839999999</v>
      </c>
      <c r="H35" s="267">
        <v>307.68668722000001</v>
      </c>
      <c r="I35" s="267">
        <v>414.38730776</v>
      </c>
      <c r="J35" s="267">
        <v>329.27656905999999</v>
      </c>
      <c r="K35" s="267">
        <v>177.69368596000001</v>
      </c>
      <c r="L35" s="267">
        <v>91.829764467000004</v>
      </c>
      <c r="M35" s="267">
        <v>29.106898455</v>
      </c>
      <c r="N35" s="267">
        <v>1.1671694617999999</v>
      </c>
      <c r="O35" s="267">
        <v>4.2418762890000004</v>
      </c>
      <c r="P35" s="267">
        <v>2.6269690199000002</v>
      </c>
      <c r="Q35" s="267">
        <v>13.872677479</v>
      </c>
      <c r="R35" s="267">
        <v>70.451198259999998</v>
      </c>
      <c r="S35" s="267">
        <v>136.57894819000001</v>
      </c>
      <c r="T35" s="267">
        <v>298.50877270000001</v>
      </c>
      <c r="U35" s="267">
        <v>415.01102272999998</v>
      </c>
      <c r="V35" s="267">
        <v>343.64849747</v>
      </c>
      <c r="W35" s="267">
        <v>238.03068023</v>
      </c>
      <c r="X35" s="267">
        <v>45.052946640000002</v>
      </c>
      <c r="Y35" s="267">
        <v>4.8814462602999997</v>
      </c>
      <c r="Z35" s="267">
        <v>0</v>
      </c>
      <c r="AA35" s="267">
        <v>4.3090083267999998E-2</v>
      </c>
      <c r="AB35" s="267">
        <v>0</v>
      </c>
      <c r="AC35" s="267">
        <v>10.188764259999999</v>
      </c>
      <c r="AD35" s="267">
        <v>50.539547650999999</v>
      </c>
      <c r="AE35" s="267">
        <v>56.878964451000002</v>
      </c>
      <c r="AF35" s="267">
        <v>233.38902776</v>
      </c>
      <c r="AG35" s="267">
        <v>395.18341519000001</v>
      </c>
      <c r="AH35" s="267">
        <v>385.23570205999999</v>
      </c>
      <c r="AI35" s="267">
        <v>207.20801796999999</v>
      </c>
      <c r="AJ35" s="267">
        <v>48.735060906999998</v>
      </c>
      <c r="AK35" s="267">
        <v>10.421304901999999</v>
      </c>
      <c r="AL35" s="267">
        <v>0</v>
      </c>
      <c r="AM35" s="267">
        <v>0</v>
      </c>
      <c r="AN35" s="267">
        <v>1.760273457</v>
      </c>
      <c r="AO35" s="267">
        <v>7.4079503474999999</v>
      </c>
      <c r="AP35" s="267">
        <v>41.831326081999997</v>
      </c>
      <c r="AQ35" s="267">
        <v>158.35242120000001</v>
      </c>
      <c r="AR35" s="267">
        <v>262.77016351999998</v>
      </c>
      <c r="AS35" s="267">
        <v>411.16317702999999</v>
      </c>
      <c r="AT35" s="267">
        <v>437.84096986999998</v>
      </c>
      <c r="AU35" s="267">
        <v>225.48236581</v>
      </c>
      <c r="AV35" s="267">
        <v>100.05476023999999</v>
      </c>
      <c r="AW35" s="267">
        <v>15.424516551</v>
      </c>
      <c r="AX35" s="267">
        <v>0</v>
      </c>
      <c r="AY35" s="318">
        <v>1.341409074</v>
      </c>
      <c r="AZ35" s="318">
        <v>3.7724889606000001</v>
      </c>
      <c r="BA35" s="318">
        <v>14.493533174</v>
      </c>
      <c r="BB35" s="318">
        <v>44.558959442999999</v>
      </c>
      <c r="BC35" s="318">
        <v>128.68588627</v>
      </c>
      <c r="BD35" s="318">
        <v>266.52843967000001</v>
      </c>
      <c r="BE35" s="318">
        <v>388.41445178999999</v>
      </c>
      <c r="BF35" s="318">
        <v>342.63535674000002</v>
      </c>
      <c r="BG35" s="318">
        <v>204.48605325</v>
      </c>
      <c r="BH35" s="318">
        <v>69.494516929</v>
      </c>
      <c r="BI35" s="318">
        <v>8.8520942483000002</v>
      </c>
      <c r="BJ35" s="318">
        <v>0.58789956157000001</v>
      </c>
      <c r="BK35" s="318">
        <v>1.6367484110999999</v>
      </c>
      <c r="BL35" s="318">
        <v>4.0712884992999996</v>
      </c>
      <c r="BM35" s="318">
        <v>14.218368482000001</v>
      </c>
      <c r="BN35" s="318">
        <v>44.612302104999998</v>
      </c>
      <c r="BO35" s="318">
        <v>128.81925864999999</v>
      </c>
      <c r="BP35" s="318">
        <v>266.73578784</v>
      </c>
      <c r="BQ35" s="318">
        <v>388.69952374000002</v>
      </c>
      <c r="BR35" s="318">
        <v>342.92195794999998</v>
      </c>
      <c r="BS35" s="318">
        <v>204.70712499000001</v>
      </c>
      <c r="BT35" s="318">
        <v>69.589625009000002</v>
      </c>
      <c r="BU35" s="318">
        <v>8.8649093220000008</v>
      </c>
      <c r="BV35" s="318">
        <v>0.58877370536999996</v>
      </c>
    </row>
    <row r="36" spans="1:74" ht="11.1" customHeight="1" x14ac:dyDescent="0.2">
      <c r="A36" s="9" t="s">
        <v>46</v>
      </c>
      <c r="B36" s="206" t="s">
        <v>442</v>
      </c>
      <c r="C36" s="267">
        <v>6.9971646890999999</v>
      </c>
      <c r="D36" s="267">
        <v>6.5884399240000002</v>
      </c>
      <c r="E36" s="267">
        <v>16.713555589999999</v>
      </c>
      <c r="F36" s="267">
        <v>24.870916306000002</v>
      </c>
      <c r="G36" s="267">
        <v>45.646436489999999</v>
      </c>
      <c r="H36" s="267">
        <v>149.71264916999999</v>
      </c>
      <c r="I36" s="267">
        <v>283.34522678000002</v>
      </c>
      <c r="J36" s="267">
        <v>281.34879862000003</v>
      </c>
      <c r="K36" s="267">
        <v>139.14877572</v>
      </c>
      <c r="L36" s="267">
        <v>68.446706062999993</v>
      </c>
      <c r="M36" s="267">
        <v>20.609493201999999</v>
      </c>
      <c r="N36" s="267">
        <v>9.7032910209000001</v>
      </c>
      <c r="O36" s="267">
        <v>15.003219937000001</v>
      </c>
      <c r="P36" s="267">
        <v>7.5527819591999998</v>
      </c>
      <c r="Q36" s="267">
        <v>8.8487314673000004</v>
      </c>
      <c r="R36" s="267">
        <v>24.532760204999999</v>
      </c>
      <c r="S36" s="267">
        <v>39.204807068999997</v>
      </c>
      <c r="T36" s="267">
        <v>117.46989487</v>
      </c>
      <c r="U36" s="267">
        <v>320.37446965999999</v>
      </c>
      <c r="V36" s="267">
        <v>256.55439631000002</v>
      </c>
      <c r="W36" s="267">
        <v>141.75187450999999</v>
      </c>
      <c r="X36" s="267">
        <v>45.816606106000002</v>
      </c>
      <c r="Y36" s="267">
        <v>15.872858558000001</v>
      </c>
      <c r="Z36" s="267">
        <v>9.3157059162000007</v>
      </c>
      <c r="AA36" s="267">
        <v>8.2761454844000006</v>
      </c>
      <c r="AB36" s="267">
        <v>5.4879321521</v>
      </c>
      <c r="AC36" s="267">
        <v>8.2376487012999995</v>
      </c>
      <c r="AD36" s="267">
        <v>25.760046891999998</v>
      </c>
      <c r="AE36" s="267">
        <v>23.705113584999999</v>
      </c>
      <c r="AF36" s="267">
        <v>116.49801718000001</v>
      </c>
      <c r="AG36" s="267">
        <v>210.27996461999999</v>
      </c>
      <c r="AH36" s="267">
        <v>247.83484562999999</v>
      </c>
      <c r="AI36" s="267">
        <v>133.03899756000001</v>
      </c>
      <c r="AJ36" s="267">
        <v>42.491369681000002</v>
      </c>
      <c r="AK36" s="267">
        <v>15.962403728</v>
      </c>
      <c r="AL36" s="267">
        <v>10.025433274999999</v>
      </c>
      <c r="AM36" s="267">
        <v>8.8078147784999992</v>
      </c>
      <c r="AN36" s="267">
        <v>7.5391341833999999</v>
      </c>
      <c r="AO36" s="267">
        <v>8.0108489828000007</v>
      </c>
      <c r="AP36" s="267">
        <v>19.707514101000001</v>
      </c>
      <c r="AQ36" s="267">
        <v>67.283831642999999</v>
      </c>
      <c r="AR36" s="267">
        <v>112.04806959</v>
      </c>
      <c r="AS36" s="267">
        <v>214.33262375000001</v>
      </c>
      <c r="AT36" s="267">
        <v>295.91289870000003</v>
      </c>
      <c r="AU36" s="267">
        <v>216.08113423</v>
      </c>
      <c r="AV36" s="267">
        <v>106.18212124</v>
      </c>
      <c r="AW36" s="267">
        <v>15.172748764</v>
      </c>
      <c r="AX36" s="267">
        <v>8.0149534898999999</v>
      </c>
      <c r="AY36" s="318">
        <v>8.3591230958999994</v>
      </c>
      <c r="AZ36" s="318">
        <v>7.5647540999</v>
      </c>
      <c r="BA36" s="318">
        <v>11.181793932</v>
      </c>
      <c r="BB36" s="318">
        <v>18.159941975999999</v>
      </c>
      <c r="BC36" s="318">
        <v>45.774308568000002</v>
      </c>
      <c r="BD36" s="318">
        <v>105.24082002</v>
      </c>
      <c r="BE36" s="318">
        <v>229.52431683</v>
      </c>
      <c r="BF36" s="318">
        <v>222.28523680000001</v>
      </c>
      <c r="BG36" s="318">
        <v>137.52615427000001</v>
      </c>
      <c r="BH36" s="318">
        <v>39.408833520999998</v>
      </c>
      <c r="BI36" s="318">
        <v>11.826599120999999</v>
      </c>
      <c r="BJ36" s="318">
        <v>7.9822007188999997</v>
      </c>
      <c r="BK36" s="318">
        <v>8.3277264284000001</v>
      </c>
      <c r="BL36" s="318">
        <v>7.5340913580000004</v>
      </c>
      <c r="BM36" s="318">
        <v>11.144313529</v>
      </c>
      <c r="BN36" s="318">
        <v>18.115045690999999</v>
      </c>
      <c r="BO36" s="318">
        <v>45.711798938999998</v>
      </c>
      <c r="BP36" s="318">
        <v>105.15671957000001</v>
      </c>
      <c r="BQ36" s="318">
        <v>229.42268587000001</v>
      </c>
      <c r="BR36" s="318">
        <v>222.18392417999999</v>
      </c>
      <c r="BS36" s="318">
        <v>137.43100846999999</v>
      </c>
      <c r="BT36" s="318">
        <v>39.350938475</v>
      </c>
      <c r="BU36" s="318">
        <v>11.788412479</v>
      </c>
      <c r="BV36" s="318">
        <v>7.9489092710999998</v>
      </c>
    </row>
    <row r="37" spans="1:74" ht="11.1" customHeight="1" x14ac:dyDescent="0.2">
      <c r="A37" s="9" t="s">
        <v>572</v>
      </c>
      <c r="B37" s="206" t="s">
        <v>470</v>
      </c>
      <c r="C37" s="267">
        <v>16.661354357</v>
      </c>
      <c r="D37" s="267">
        <v>21.733911524</v>
      </c>
      <c r="E37" s="267">
        <v>31.938342560999999</v>
      </c>
      <c r="F37" s="267">
        <v>55.948397116000002</v>
      </c>
      <c r="G37" s="267">
        <v>105.7457019</v>
      </c>
      <c r="H37" s="267">
        <v>241.38829265999999</v>
      </c>
      <c r="I37" s="267">
        <v>363.07942250000002</v>
      </c>
      <c r="J37" s="267">
        <v>292.196528</v>
      </c>
      <c r="K37" s="267">
        <v>184.33663913999999</v>
      </c>
      <c r="L37" s="267">
        <v>77.773442371000002</v>
      </c>
      <c r="M37" s="267">
        <v>27.420420118999999</v>
      </c>
      <c r="N37" s="267">
        <v>10.119832095</v>
      </c>
      <c r="O37" s="267">
        <v>7.5232976449000004</v>
      </c>
      <c r="P37" s="267">
        <v>22.923752128</v>
      </c>
      <c r="Q37" s="267">
        <v>21.141661171999999</v>
      </c>
      <c r="R37" s="267">
        <v>32.692720792999999</v>
      </c>
      <c r="S37" s="267">
        <v>174.30277226000001</v>
      </c>
      <c r="T37" s="267">
        <v>270.07541722000002</v>
      </c>
      <c r="U37" s="267">
        <v>376.09655803999999</v>
      </c>
      <c r="V37" s="267">
        <v>351.07406743000001</v>
      </c>
      <c r="W37" s="267">
        <v>231.13134208</v>
      </c>
      <c r="X37" s="267">
        <v>69.531336924000001</v>
      </c>
      <c r="Y37" s="267">
        <v>17.801906820999999</v>
      </c>
      <c r="Z37" s="267">
        <v>10.704606985</v>
      </c>
      <c r="AA37" s="267">
        <v>9.0113121250999999</v>
      </c>
      <c r="AB37" s="267">
        <v>18.166852288000001</v>
      </c>
      <c r="AC37" s="267">
        <v>18.447425053</v>
      </c>
      <c r="AD37" s="267">
        <v>41.782489417000001</v>
      </c>
      <c r="AE37" s="267">
        <v>129.49852117</v>
      </c>
      <c r="AF37" s="267">
        <v>227.24479753</v>
      </c>
      <c r="AG37" s="267">
        <v>373.15898074</v>
      </c>
      <c r="AH37" s="267">
        <v>336.68692501999999</v>
      </c>
      <c r="AI37" s="267">
        <v>243.2894934</v>
      </c>
      <c r="AJ37" s="267">
        <v>75.524110831000002</v>
      </c>
      <c r="AK37" s="267">
        <v>16.092974685000002</v>
      </c>
      <c r="AL37" s="267">
        <v>13.626846076</v>
      </c>
      <c r="AM37" s="267">
        <v>15.316843515</v>
      </c>
      <c r="AN37" s="267">
        <v>12.620229345</v>
      </c>
      <c r="AO37" s="267">
        <v>42.789586663999998</v>
      </c>
      <c r="AP37" s="267">
        <v>42.666926255</v>
      </c>
      <c r="AQ37" s="267">
        <v>105.50612682000001</v>
      </c>
      <c r="AR37" s="267">
        <v>247.23829814999999</v>
      </c>
      <c r="AS37" s="267">
        <v>397.35984678</v>
      </c>
      <c r="AT37" s="267">
        <v>356.51817746</v>
      </c>
      <c r="AU37" s="267">
        <v>181.28966937999999</v>
      </c>
      <c r="AV37" s="267">
        <v>83.545430504999999</v>
      </c>
      <c r="AW37" s="267">
        <v>32.179096332</v>
      </c>
      <c r="AX37" s="267">
        <v>7.5022009223000001</v>
      </c>
      <c r="AY37" s="318">
        <v>10.589032134</v>
      </c>
      <c r="AZ37" s="318">
        <v>11.664657945</v>
      </c>
      <c r="BA37" s="318">
        <v>23.555555472999998</v>
      </c>
      <c r="BB37" s="318">
        <v>42.607255467000002</v>
      </c>
      <c r="BC37" s="318">
        <v>125.65575133</v>
      </c>
      <c r="BD37" s="318">
        <v>245.16542393</v>
      </c>
      <c r="BE37" s="318">
        <v>357.61904140000001</v>
      </c>
      <c r="BF37" s="318">
        <v>332.20937186999998</v>
      </c>
      <c r="BG37" s="318">
        <v>183.10747372</v>
      </c>
      <c r="BH37" s="318">
        <v>67.387030272999993</v>
      </c>
      <c r="BI37" s="318">
        <v>21.675769892999998</v>
      </c>
      <c r="BJ37" s="318">
        <v>10.497528108999999</v>
      </c>
      <c r="BK37" s="318">
        <v>10.641249688</v>
      </c>
      <c r="BL37" s="318">
        <v>11.593730424</v>
      </c>
      <c r="BM37" s="318">
        <v>23.009952041999998</v>
      </c>
      <c r="BN37" s="318">
        <v>42.787719688000003</v>
      </c>
      <c r="BO37" s="318">
        <v>126.0153585</v>
      </c>
      <c r="BP37" s="318">
        <v>245.59119147999999</v>
      </c>
      <c r="BQ37" s="318">
        <v>358.00480843000003</v>
      </c>
      <c r="BR37" s="318">
        <v>332.63604757000002</v>
      </c>
      <c r="BS37" s="318">
        <v>183.56581534</v>
      </c>
      <c r="BT37" s="318">
        <v>67.667143328999998</v>
      </c>
      <c r="BU37" s="318">
        <v>21.785557278999999</v>
      </c>
      <c r="BV37" s="318">
        <v>10.548934049</v>
      </c>
    </row>
    <row r="38" spans="1:74" ht="11.1" customHeight="1" x14ac:dyDescent="0.2">
      <c r="A38" s="9"/>
      <c r="B38" s="190" t="s">
        <v>160</v>
      </c>
      <c r="C38" s="241"/>
      <c r="D38" s="241"/>
      <c r="E38" s="241"/>
      <c r="F38" s="241"/>
      <c r="G38" s="241"/>
      <c r="H38" s="241"/>
      <c r="I38" s="241"/>
      <c r="J38" s="241"/>
      <c r="K38" s="241"/>
      <c r="L38" s="241"/>
      <c r="M38" s="241"/>
      <c r="N38" s="241"/>
      <c r="O38" s="241"/>
      <c r="P38" s="241"/>
      <c r="Q38" s="241"/>
      <c r="R38" s="241"/>
      <c r="S38" s="241"/>
      <c r="T38" s="241"/>
      <c r="U38" s="241"/>
      <c r="V38" s="241"/>
      <c r="W38" s="241"/>
      <c r="X38" s="241"/>
      <c r="Y38" s="241"/>
      <c r="Z38" s="241"/>
      <c r="AA38" s="241"/>
      <c r="AB38" s="241"/>
      <c r="AC38" s="241"/>
      <c r="AD38" s="241"/>
      <c r="AE38" s="241"/>
      <c r="AF38" s="241"/>
      <c r="AG38" s="241"/>
      <c r="AH38" s="241"/>
      <c r="AI38" s="241"/>
      <c r="AJ38" s="241"/>
      <c r="AK38" s="241"/>
      <c r="AL38" s="241"/>
      <c r="AM38" s="241"/>
      <c r="AN38" s="241"/>
      <c r="AO38" s="241"/>
      <c r="AP38" s="241"/>
      <c r="AQ38" s="241"/>
      <c r="AR38" s="241"/>
      <c r="AS38" s="241"/>
      <c r="AT38" s="241"/>
      <c r="AU38" s="241"/>
      <c r="AV38" s="241"/>
      <c r="AW38" s="241"/>
      <c r="AX38" s="241"/>
      <c r="AY38" s="319"/>
      <c r="AZ38" s="319"/>
      <c r="BA38" s="319"/>
      <c r="BB38" s="319"/>
      <c r="BC38" s="319"/>
      <c r="BD38" s="319"/>
      <c r="BE38" s="319"/>
      <c r="BF38" s="319"/>
      <c r="BG38" s="319"/>
      <c r="BH38" s="319"/>
      <c r="BI38" s="319"/>
      <c r="BJ38" s="319"/>
      <c r="BK38" s="319"/>
      <c r="BL38" s="319"/>
      <c r="BM38" s="319"/>
      <c r="BN38" s="319"/>
      <c r="BO38" s="319"/>
      <c r="BP38" s="319"/>
      <c r="BQ38" s="319"/>
      <c r="BR38" s="319"/>
      <c r="BS38" s="319"/>
      <c r="BT38" s="319"/>
      <c r="BU38" s="319"/>
      <c r="BV38" s="319"/>
    </row>
    <row r="39" spans="1:74" ht="11.1" customHeight="1" x14ac:dyDescent="0.2">
      <c r="A39" s="9" t="s">
        <v>147</v>
      </c>
      <c r="B39" s="206" t="s">
        <v>435</v>
      </c>
      <c r="C39" s="249">
        <v>0</v>
      </c>
      <c r="D39" s="249">
        <v>0</v>
      </c>
      <c r="E39" s="249">
        <v>0</v>
      </c>
      <c r="F39" s="249">
        <v>0</v>
      </c>
      <c r="G39" s="249">
        <v>12.298907823</v>
      </c>
      <c r="H39" s="249">
        <v>68.622649498000001</v>
      </c>
      <c r="I39" s="249">
        <v>222.13398355999999</v>
      </c>
      <c r="J39" s="249">
        <v>168.29185835000001</v>
      </c>
      <c r="K39" s="249">
        <v>42.561968293</v>
      </c>
      <c r="L39" s="249">
        <v>0.76354212707000002</v>
      </c>
      <c r="M39" s="249">
        <v>0</v>
      </c>
      <c r="N39" s="249">
        <v>0</v>
      </c>
      <c r="O39" s="249">
        <v>0</v>
      </c>
      <c r="P39" s="249">
        <v>0</v>
      </c>
      <c r="Q39" s="249">
        <v>0</v>
      </c>
      <c r="R39" s="249">
        <v>0</v>
      </c>
      <c r="S39" s="249">
        <v>11.512879481000001</v>
      </c>
      <c r="T39" s="249">
        <v>69.345285747999995</v>
      </c>
      <c r="U39" s="249">
        <v>222.38735592</v>
      </c>
      <c r="V39" s="249">
        <v>165.70331752000001</v>
      </c>
      <c r="W39" s="249">
        <v>45.127796754999999</v>
      </c>
      <c r="X39" s="249">
        <v>1.1637295256</v>
      </c>
      <c r="Y39" s="249">
        <v>0</v>
      </c>
      <c r="Z39" s="249">
        <v>0</v>
      </c>
      <c r="AA39" s="249">
        <v>0</v>
      </c>
      <c r="AB39" s="249">
        <v>0</v>
      </c>
      <c r="AC39" s="249">
        <v>0</v>
      </c>
      <c r="AD39" s="249">
        <v>0</v>
      </c>
      <c r="AE39" s="249">
        <v>14.032914495</v>
      </c>
      <c r="AF39" s="249">
        <v>65.181554797000004</v>
      </c>
      <c r="AG39" s="249">
        <v>224.73527842999999</v>
      </c>
      <c r="AH39" s="249">
        <v>182.0083448</v>
      </c>
      <c r="AI39" s="249">
        <v>48.628297691999997</v>
      </c>
      <c r="AJ39" s="249">
        <v>1.1637295256</v>
      </c>
      <c r="AK39" s="249">
        <v>0</v>
      </c>
      <c r="AL39" s="249">
        <v>0</v>
      </c>
      <c r="AM39" s="249">
        <v>0</v>
      </c>
      <c r="AN39" s="249">
        <v>0</v>
      </c>
      <c r="AO39" s="249">
        <v>0</v>
      </c>
      <c r="AP39" s="249">
        <v>0</v>
      </c>
      <c r="AQ39" s="249">
        <v>13.839594104</v>
      </c>
      <c r="AR39" s="249">
        <v>68.877509558</v>
      </c>
      <c r="AS39" s="249">
        <v>241.39668638000001</v>
      </c>
      <c r="AT39" s="249">
        <v>179.05034552000001</v>
      </c>
      <c r="AU39" s="249">
        <v>50.324089342999997</v>
      </c>
      <c r="AV39" s="249">
        <v>1.1637295256</v>
      </c>
      <c r="AW39" s="249">
        <v>0</v>
      </c>
      <c r="AX39" s="249">
        <v>0</v>
      </c>
      <c r="AY39" s="321">
        <v>0</v>
      </c>
      <c r="AZ39" s="321">
        <v>0</v>
      </c>
      <c r="BA39" s="321">
        <v>0</v>
      </c>
      <c r="BB39" s="321">
        <v>0</v>
      </c>
      <c r="BC39" s="321">
        <v>12.12932</v>
      </c>
      <c r="BD39" s="321">
        <v>68.58108</v>
      </c>
      <c r="BE39" s="321">
        <v>242.44450000000001</v>
      </c>
      <c r="BF39" s="321">
        <v>183.5531</v>
      </c>
      <c r="BG39" s="321">
        <v>48.092030000000001</v>
      </c>
      <c r="BH39" s="321">
        <v>1.1637299999999999</v>
      </c>
      <c r="BI39" s="321">
        <v>0</v>
      </c>
      <c r="BJ39" s="321">
        <v>0</v>
      </c>
      <c r="BK39" s="321">
        <v>0</v>
      </c>
      <c r="BL39" s="321">
        <v>0</v>
      </c>
      <c r="BM39" s="321">
        <v>0</v>
      </c>
      <c r="BN39" s="321">
        <v>0</v>
      </c>
      <c r="BO39" s="321">
        <v>11.814769999999999</v>
      </c>
      <c r="BP39" s="321">
        <v>70.207859999999997</v>
      </c>
      <c r="BQ39" s="321">
        <v>239.25829999999999</v>
      </c>
      <c r="BR39" s="321">
        <v>184.52850000000001</v>
      </c>
      <c r="BS39" s="321">
        <v>44.935400000000001</v>
      </c>
      <c r="BT39" s="321">
        <v>1.3808</v>
      </c>
      <c r="BU39" s="321">
        <v>0</v>
      </c>
      <c r="BV39" s="321">
        <v>0</v>
      </c>
    </row>
    <row r="40" spans="1:74" ht="11.1" customHeight="1" x14ac:dyDescent="0.2">
      <c r="A40" s="9" t="s">
        <v>148</v>
      </c>
      <c r="B40" s="206" t="s">
        <v>468</v>
      </c>
      <c r="C40" s="249">
        <v>0</v>
      </c>
      <c r="D40" s="249">
        <v>0</v>
      </c>
      <c r="E40" s="249">
        <v>0.19798233819</v>
      </c>
      <c r="F40" s="249">
        <v>4.3019734163999998E-2</v>
      </c>
      <c r="G40" s="249">
        <v>34.831201792000002</v>
      </c>
      <c r="H40" s="249">
        <v>133.84447422</v>
      </c>
      <c r="I40" s="249">
        <v>273.63130410000002</v>
      </c>
      <c r="J40" s="249">
        <v>213.86636092000001</v>
      </c>
      <c r="K40" s="249">
        <v>78.783187221000006</v>
      </c>
      <c r="L40" s="249">
        <v>5.6624295131000002</v>
      </c>
      <c r="M40" s="249">
        <v>0</v>
      </c>
      <c r="N40" s="249">
        <v>8.5914281713000001E-2</v>
      </c>
      <c r="O40" s="249">
        <v>0</v>
      </c>
      <c r="P40" s="249">
        <v>0</v>
      </c>
      <c r="Q40" s="249">
        <v>0.19798233819</v>
      </c>
      <c r="R40" s="249">
        <v>0.26254677784000002</v>
      </c>
      <c r="S40" s="249">
        <v>32.909836636999998</v>
      </c>
      <c r="T40" s="249">
        <v>132.68930667000001</v>
      </c>
      <c r="U40" s="249">
        <v>278.59524993999997</v>
      </c>
      <c r="V40" s="249">
        <v>208.57239318000001</v>
      </c>
      <c r="W40" s="249">
        <v>79.226072391000002</v>
      </c>
      <c r="X40" s="249">
        <v>5.1243246141999998</v>
      </c>
      <c r="Y40" s="249">
        <v>0</v>
      </c>
      <c r="Z40" s="249">
        <v>8.5914281713000001E-2</v>
      </c>
      <c r="AA40" s="249">
        <v>0</v>
      </c>
      <c r="AB40" s="249">
        <v>0</v>
      </c>
      <c r="AC40" s="249">
        <v>0.19798233819</v>
      </c>
      <c r="AD40" s="249">
        <v>0.26254677784000002</v>
      </c>
      <c r="AE40" s="249">
        <v>38.845395572999998</v>
      </c>
      <c r="AF40" s="249">
        <v>126.17635516</v>
      </c>
      <c r="AG40" s="249">
        <v>280.49700197999999</v>
      </c>
      <c r="AH40" s="249">
        <v>223.80455302999999</v>
      </c>
      <c r="AI40" s="249">
        <v>84.239991923999995</v>
      </c>
      <c r="AJ40" s="249">
        <v>5.4298748442999996</v>
      </c>
      <c r="AK40" s="249">
        <v>0</v>
      </c>
      <c r="AL40" s="249">
        <v>8.5914281713000001E-2</v>
      </c>
      <c r="AM40" s="249">
        <v>0</v>
      </c>
      <c r="AN40" s="249">
        <v>0</v>
      </c>
      <c r="AO40" s="249">
        <v>0.19798233819</v>
      </c>
      <c r="AP40" s="249">
        <v>0.30572402684</v>
      </c>
      <c r="AQ40" s="249">
        <v>39.849128393999997</v>
      </c>
      <c r="AR40" s="249">
        <v>130.11778575</v>
      </c>
      <c r="AS40" s="249">
        <v>297.60331668999999</v>
      </c>
      <c r="AT40" s="249">
        <v>221.87356441</v>
      </c>
      <c r="AU40" s="249">
        <v>89.217024058000007</v>
      </c>
      <c r="AV40" s="249">
        <v>6.1587512534000002</v>
      </c>
      <c r="AW40" s="249">
        <v>0</v>
      </c>
      <c r="AX40" s="249">
        <v>8.5914281713000001E-2</v>
      </c>
      <c r="AY40" s="321">
        <v>0</v>
      </c>
      <c r="AZ40" s="321">
        <v>0</v>
      </c>
      <c r="BA40" s="321">
        <v>0.1979823</v>
      </c>
      <c r="BB40" s="321">
        <v>0.2627043</v>
      </c>
      <c r="BC40" s="321">
        <v>36.569040000000001</v>
      </c>
      <c r="BD40" s="321">
        <v>125.9983</v>
      </c>
      <c r="BE40" s="321">
        <v>299.86959999999999</v>
      </c>
      <c r="BF40" s="321">
        <v>223.6019</v>
      </c>
      <c r="BG40" s="321">
        <v>85.806039999999996</v>
      </c>
      <c r="BH40" s="321">
        <v>6.3027449999999998</v>
      </c>
      <c r="BI40" s="321">
        <v>0</v>
      </c>
      <c r="BJ40" s="321">
        <v>8.5914299999999999E-2</v>
      </c>
      <c r="BK40" s="321">
        <v>0</v>
      </c>
      <c r="BL40" s="321">
        <v>0</v>
      </c>
      <c r="BM40" s="321">
        <v>0.1979823</v>
      </c>
      <c r="BN40" s="321">
        <v>0.2627043</v>
      </c>
      <c r="BO40" s="321">
        <v>35.119720000000001</v>
      </c>
      <c r="BP40" s="321">
        <v>124.4432</v>
      </c>
      <c r="BQ40" s="321">
        <v>292.70729999999998</v>
      </c>
      <c r="BR40" s="321">
        <v>225.13550000000001</v>
      </c>
      <c r="BS40" s="321">
        <v>82.762370000000004</v>
      </c>
      <c r="BT40" s="321">
        <v>6.5526669999999996</v>
      </c>
      <c r="BU40" s="321">
        <v>0</v>
      </c>
      <c r="BV40" s="321">
        <v>8.5914299999999999E-2</v>
      </c>
    </row>
    <row r="41" spans="1:74" ht="11.1" customHeight="1" x14ac:dyDescent="0.2">
      <c r="A41" s="9" t="s">
        <v>149</v>
      </c>
      <c r="B41" s="206" t="s">
        <v>436</v>
      </c>
      <c r="C41" s="249">
        <v>0</v>
      </c>
      <c r="D41" s="249">
        <v>0</v>
      </c>
      <c r="E41" s="249">
        <v>3.0560061559</v>
      </c>
      <c r="F41" s="249">
        <v>1.3649557071</v>
      </c>
      <c r="G41" s="249">
        <v>64.190358605</v>
      </c>
      <c r="H41" s="249">
        <v>168.73746631</v>
      </c>
      <c r="I41" s="249">
        <v>247.01332479000001</v>
      </c>
      <c r="J41" s="249">
        <v>217.00015680999999</v>
      </c>
      <c r="K41" s="249">
        <v>78.440909719000004</v>
      </c>
      <c r="L41" s="249">
        <v>7.8175837197</v>
      </c>
      <c r="M41" s="249">
        <v>0</v>
      </c>
      <c r="N41" s="249">
        <v>0.15512025712999999</v>
      </c>
      <c r="O41" s="249">
        <v>0</v>
      </c>
      <c r="P41" s="249">
        <v>0</v>
      </c>
      <c r="Q41" s="249">
        <v>2.8140854165000002</v>
      </c>
      <c r="R41" s="249">
        <v>2.0236550032</v>
      </c>
      <c r="S41" s="249">
        <v>58.713707712999998</v>
      </c>
      <c r="T41" s="249">
        <v>167.49674831999999</v>
      </c>
      <c r="U41" s="249">
        <v>251.66148389</v>
      </c>
      <c r="V41" s="249">
        <v>203.67597735999999</v>
      </c>
      <c r="W41" s="249">
        <v>77.373862661000004</v>
      </c>
      <c r="X41" s="249">
        <v>6.6281116675999998</v>
      </c>
      <c r="Y41" s="249">
        <v>0</v>
      </c>
      <c r="Z41" s="249">
        <v>0.15512025712999999</v>
      </c>
      <c r="AA41" s="249">
        <v>0</v>
      </c>
      <c r="AB41" s="249">
        <v>0</v>
      </c>
      <c r="AC41" s="249">
        <v>2.8140854165000002</v>
      </c>
      <c r="AD41" s="249">
        <v>2.0097762505999999</v>
      </c>
      <c r="AE41" s="249">
        <v>70.545047494000002</v>
      </c>
      <c r="AF41" s="249">
        <v>169.25161635000001</v>
      </c>
      <c r="AG41" s="249">
        <v>254.75263373000001</v>
      </c>
      <c r="AH41" s="249">
        <v>211.85689435</v>
      </c>
      <c r="AI41" s="249">
        <v>81.268691680000003</v>
      </c>
      <c r="AJ41" s="249">
        <v>6.8003586084999998</v>
      </c>
      <c r="AK41" s="249">
        <v>0</v>
      </c>
      <c r="AL41" s="249">
        <v>0.15512025712999999</v>
      </c>
      <c r="AM41" s="249">
        <v>0</v>
      </c>
      <c r="AN41" s="249">
        <v>0</v>
      </c>
      <c r="AO41" s="249">
        <v>2.7061696274</v>
      </c>
      <c r="AP41" s="249">
        <v>2.0488879226000001</v>
      </c>
      <c r="AQ41" s="249">
        <v>70.526811202999994</v>
      </c>
      <c r="AR41" s="249">
        <v>167.83543258</v>
      </c>
      <c r="AS41" s="249">
        <v>274.82074497999997</v>
      </c>
      <c r="AT41" s="249">
        <v>215.20731776</v>
      </c>
      <c r="AU41" s="249">
        <v>88.661595833000007</v>
      </c>
      <c r="AV41" s="249">
        <v>7.4667596006999997</v>
      </c>
      <c r="AW41" s="249">
        <v>0</v>
      </c>
      <c r="AX41" s="249">
        <v>0.15512025712999999</v>
      </c>
      <c r="AY41" s="321">
        <v>0</v>
      </c>
      <c r="AZ41" s="321">
        <v>0</v>
      </c>
      <c r="BA41" s="321">
        <v>2.8652630000000001</v>
      </c>
      <c r="BB41" s="321">
        <v>1.218801</v>
      </c>
      <c r="BC41" s="321">
        <v>66.409930000000003</v>
      </c>
      <c r="BD41" s="321">
        <v>166.30879999999999</v>
      </c>
      <c r="BE41" s="321">
        <v>276.82049999999998</v>
      </c>
      <c r="BF41" s="321">
        <v>208.17490000000001</v>
      </c>
      <c r="BG41" s="321">
        <v>86.991799999999998</v>
      </c>
      <c r="BH41" s="321">
        <v>6.7949919999999997</v>
      </c>
      <c r="BI41" s="321">
        <v>0</v>
      </c>
      <c r="BJ41" s="321">
        <v>0.15512029999999999</v>
      </c>
      <c r="BK41" s="321">
        <v>0</v>
      </c>
      <c r="BL41" s="321">
        <v>0</v>
      </c>
      <c r="BM41" s="321">
        <v>2.8649200000000001</v>
      </c>
      <c r="BN41" s="321">
        <v>1.276038</v>
      </c>
      <c r="BO41" s="321">
        <v>67.448030000000003</v>
      </c>
      <c r="BP41" s="321">
        <v>165.85740000000001</v>
      </c>
      <c r="BQ41" s="321">
        <v>265.30619999999999</v>
      </c>
      <c r="BR41" s="321">
        <v>208.3484</v>
      </c>
      <c r="BS41" s="321">
        <v>89.861249999999998</v>
      </c>
      <c r="BT41" s="321">
        <v>7.056527</v>
      </c>
      <c r="BU41" s="321">
        <v>0</v>
      </c>
      <c r="BV41" s="321">
        <v>0.15512029999999999</v>
      </c>
    </row>
    <row r="42" spans="1:74" ht="11.1" customHeight="1" x14ac:dyDescent="0.2">
      <c r="A42" s="9" t="s">
        <v>150</v>
      </c>
      <c r="B42" s="206" t="s">
        <v>437</v>
      </c>
      <c r="C42" s="249">
        <v>0</v>
      </c>
      <c r="D42" s="249">
        <v>7.6355745213999996E-3</v>
      </c>
      <c r="E42" s="249">
        <v>7.2739775734999998</v>
      </c>
      <c r="F42" s="249">
        <v>6.3263238827999997</v>
      </c>
      <c r="G42" s="249">
        <v>64.662486090000002</v>
      </c>
      <c r="H42" s="249">
        <v>209.93628311000001</v>
      </c>
      <c r="I42" s="249">
        <v>307.97548888</v>
      </c>
      <c r="J42" s="249">
        <v>260.77882438</v>
      </c>
      <c r="K42" s="249">
        <v>103.71515131</v>
      </c>
      <c r="L42" s="249">
        <v>11.678048678</v>
      </c>
      <c r="M42" s="249">
        <v>0.27083445640999998</v>
      </c>
      <c r="N42" s="249">
        <v>0</v>
      </c>
      <c r="O42" s="249">
        <v>0</v>
      </c>
      <c r="P42" s="249">
        <v>0.30455382600000003</v>
      </c>
      <c r="Q42" s="249">
        <v>6.4417983393</v>
      </c>
      <c r="R42" s="249">
        <v>7.1714177058999997</v>
      </c>
      <c r="S42" s="249">
        <v>58.986252647999997</v>
      </c>
      <c r="T42" s="249">
        <v>210.44102101999999</v>
      </c>
      <c r="U42" s="249">
        <v>310.85907871000001</v>
      </c>
      <c r="V42" s="249">
        <v>243.30836381</v>
      </c>
      <c r="W42" s="249">
        <v>104.60114711999999</v>
      </c>
      <c r="X42" s="249">
        <v>11.074171618999999</v>
      </c>
      <c r="Y42" s="249">
        <v>0.27083445640999998</v>
      </c>
      <c r="Z42" s="249">
        <v>0</v>
      </c>
      <c r="AA42" s="249">
        <v>0</v>
      </c>
      <c r="AB42" s="249">
        <v>0.30455382600000003</v>
      </c>
      <c r="AC42" s="249">
        <v>6.5370886342999999</v>
      </c>
      <c r="AD42" s="249">
        <v>7.1436857489000003</v>
      </c>
      <c r="AE42" s="249">
        <v>71.770300043999995</v>
      </c>
      <c r="AF42" s="249">
        <v>219.48483143999999</v>
      </c>
      <c r="AG42" s="249">
        <v>312.50081548999998</v>
      </c>
      <c r="AH42" s="249">
        <v>246.99769169000001</v>
      </c>
      <c r="AI42" s="249">
        <v>109.04234058999999</v>
      </c>
      <c r="AJ42" s="249">
        <v>11.028744815</v>
      </c>
      <c r="AK42" s="249">
        <v>0.27083445640999998</v>
      </c>
      <c r="AL42" s="249">
        <v>0</v>
      </c>
      <c r="AM42" s="249">
        <v>0</v>
      </c>
      <c r="AN42" s="249">
        <v>0.30455382600000003</v>
      </c>
      <c r="AO42" s="249">
        <v>6.2198814202000001</v>
      </c>
      <c r="AP42" s="249">
        <v>7.5944788837999999</v>
      </c>
      <c r="AQ42" s="249">
        <v>70.493583649000001</v>
      </c>
      <c r="AR42" s="249">
        <v>218.09497281</v>
      </c>
      <c r="AS42" s="249">
        <v>325.99029976000003</v>
      </c>
      <c r="AT42" s="249">
        <v>251.35474895999999</v>
      </c>
      <c r="AU42" s="249">
        <v>119.01461888</v>
      </c>
      <c r="AV42" s="249">
        <v>11.269916779000001</v>
      </c>
      <c r="AW42" s="249">
        <v>0.19849946744999999</v>
      </c>
      <c r="AX42" s="249">
        <v>0</v>
      </c>
      <c r="AY42" s="321">
        <v>0</v>
      </c>
      <c r="AZ42" s="321">
        <v>0.30455379999999999</v>
      </c>
      <c r="BA42" s="321">
        <v>6.5695240000000004</v>
      </c>
      <c r="BB42" s="321">
        <v>5.7145609999999998</v>
      </c>
      <c r="BC42" s="321">
        <v>68.563649999999996</v>
      </c>
      <c r="BD42" s="321">
        <v>219.89789999999999</v>
      </c>
      <c r="BE42" s="321">
        <v>326.87900000000002</v>
      </c>
      <c r="BF42" s="321">
        <v>242.51400000000001</v>
      </c>
      <c r="BG42" s="321">
        <v>116.7178</v>
      </c>
      <c r="BH42" s="321">
        <v>10.071</v>
      </c>
      <c r="BI42" s="321">
        <v>0.227102</v>
      </c>
      <c r="BJ42" s="321">
        <v>0</v>
      </c>
      <c r="BK42" s="321">
        <v>0</v>
      </c>
      <c r="BL42" s="321">
        <v>0.30455379999999999</v>
      </c>
      <c r="BM42" s="321">
        <v>6.6818220000000004</v>
      </c>
      <c r="BN42" s="321">
        <v>5.8900069999999998</v>
      </c>
      <c r="BO42" s="321">
        <v>70.833489999999998</v>
      </c>
      <c r="BP42" s="321">
        <v>217.89840000000001</v>
      </c>
      <c r="BQ42" s="321">
        <v>314.06709999999998</v>
      </c>
      <c r="BR42" s="321">
        <v>239.74019999999999</v>
      </c>
      <c r="BS42" s="321">
        <v>120.5218</v>
      </c>
      <c r="BT42" s="321">
        <v>9.8407140000000002</v>
      </c>
      <c r="BU42" s="321">
        <v>0.25567830000000002</v>
      </c>
      <c r="BV42" s="321">
        <v>0</v>
      </c>
    </row>
    <row r="43" spans="1:74" ht="11.1" customHeight="1" x14ac:dyDescent="0.2">
      <c r="A43" s="9" t="s">
        <v>151</v>
      </c>
      <c r="B43" s="206" t="s">
        <v>469</v>
      </c>
      <c r="C43" s="249">
        <v>29.631265142</v>
      </c>
      <c r="D43" s="249">
        <v>29.691021932000002</v>
      </c>
      <c r="E43" s="249">
        <v>57.268517441999997</v>
      </c>
      <c r="F43" s="249">
        <v>87.740372746999995</v>
      </c>
      <c r="G43" s="249">
        <v>206.16936523999999</v>
      </c>
      <c r="H43" s="249">
        <v>371.67142289999998</v>
      </c>
      <c r="I43" s="249">
        <v>447.86804207</v>
      </c>
      <c r="J43" s="249">
        <v>429.46860719</v>
      </c>
      <c r="K43" s="249">
        <v>289.36635045000003</v>
      </c>
      <c r="L43" s="249">
        <v>130.83691232999999</v>
      </c>
      <c r="M43" s="249">
        <v>51.740688431000002</v>
      </c>
      <c r="N43" s="249">
        <v>47.125718403999997</v>
      </c>
      <c r="O43" s="249">
        <v>29.911160381999998</v>
      </c>
      <c r="P43" s="249">
        <v>32.932729864999999</v>
      </c>
      <c r="Q43" s="249">
        <v>56.439365023000001</v>
      </c>
      <c r="R43" s="249">
        <v>94.125230522999999</v>
      </c>
      <c r="S43" s="249">
        <v>209.40575419000001</v>
      </c>
      <c r="T43" s="249">
        <v>371.48139986000001</v>
      </c>
      <c r="U43" s="249">
        <v>453.89841948999998</v>
      </c>
      <c r="V43" s="249">
        <v>419.73856938</v>
      </c>
      <c r="W43" s="249">
        <v>286.78512982000001</v>
      </c>
      <c r="X43" s="249">
        <v>127.72507487</v>
      </c>
      <c r="Y43" s="249">
        <v>53.619524204000001</v>
      </c>
      <c r="Z43" s="249">
        <v>45.679626493000001</v>
      </c>
      <c r="AA43" s="249">
        <v>28.950014631999998</v>
      </c>
      <c r="AB43" s="249">
        <v>36.548145173000002</v>
      </c>
      <c r="AC43" s="249">
        <v>54.898419015000002</v>
      </c>
      <c r="AD43" s="249">
        <v>95.071481255999998</v>
      </c>
      <c r="AE43" s="249">
        <v>218.15438508</v>
      </c>
      <c r="AF43" s="249">
        <v>371.03260890000001</v>
      </c>
      <c r="AG43" s="249">
        <v>456.45711872999999</v>
      </c>
      <c r="AH43" s="249">
        <v>425.33846377999998</v>
      </c>
      <c r="AI43" s="249">
        <v>298.18961639000003</v>
      </c>
      <c r="AJ43" s="249">
        <v>135.53442806000001</v>
      </c>
      <c r="AK43" s="249">
        <v>57.592083817999999</v>
      </c>
      <c r="AL43" s="249">
        <v>45.975134353000001</v>
      </c>
      <c r="AM43" s="249">
        <v>29.643122028000001</v>
      </c>
      <c r="AN43" s="249">
        <v>41.474619191999999</v>
      </c>
      <c r="AO43" s="249">
        <v>55.842164140000001</v>
      </c>
      <c r="AP43" s="249">
        <v>97.891318233000007</v>
      </c>
      <c r="AQ43" s="249">
        <v>227.20255222</v>
      </c>
      <c r="AR43" s="249">
        <v>370.92307949999997</v>
      </c>
      <c r="AS43" s="249">
        <v>466.15005886</v>
      </c>
      <c r="AT43" s="249">
        <v>426.16981537999999</v>
      </c>
      <c r="AU43" s="249">
        <v>309.14955705</v>
      </c>
      <c r="AV43" s="249">
        <v>142.32153794000001</v>
      </c>
      <c r="AW43" s="249">
        <v>57.325817647999997</v>
      </c>
      <c r="AX43" s="249">
        <v>47.537648382</v>
      </c>
      <c r="AY43" s="321">
        <v>33.388640000000002</v>
      </c>
      <c r="AZ43" s="321">
        <v>45.32047</v>
      </c>
      <c r="BA43" s="321">
        <v>64.418440000000004</v>
      </c>
      <c r="BB43" s="321">
        <v>100.7829</v>
      </c>
      <c r="BC43" s="321">
        <v>218.65039999999999</v>
      </c>
      <c r="BD43" s="321">
        <v>360.37630000000001</v>
      </c>
      <c r="BE43" s="321">
        <v>466.7602</v>
      </c>
      <c r="BF43" s="321">
        <v>424.52480000000003</v>
      </c>
      <c r="BG43" s="321">
        <v>304.07850000000002</v>
      </c>
      <c r="BH43" s="321">
        <v>149.0308</v>
      </c>
      <c r="BI43" s="321">
        <v>62.282870000000003</v>
      </c>
      <c r="BJ43" s="321">
        <v>49.991950000000003</v>
      </c>
      <c r="BK43" s="321">
        <v>34.752859999999998</v>
      </c>
      <c r="BL43" s="321">
        <v>45.231270000000002</v>
      </c>
      <c r="BM43" s="321">
        <v>64.454149999999998</v>
      </c>
      <c r="BN43" s="321">
        <v>97.581630000000004</v>
      </c>
      <c r="BO43" s="321">
        <v>218.97550000000001</v>
      </c>
      <c r="BP43" s="321">
        <v>356.80990000000003</v>
      </c>
      <c r="BQ43" s="321">
        <v>463.3854</v>
      </c>
      <c r="BR43" s="321">
        <v>422.71609999999998</v>
      </c>
      <c r="BS43" s="321">
        <v>305.35570000000001</v>
      </c>
      <c r="BT43" s="321">
        <v>154.4897</v>
      </c>
      <c r="BU43" s="321">
        <v>62.966070000000002</v>
      </c>
      <c r="BV43" s="321">
        <v>49.274569999999997</v>
      </c>
    </row>
    <row r="44" spans="1:74" ht="11.1" customHeight="1" x14ac:dyDescent="0.2">
      <c r="A44" s="9" t="s">
        <v>152</v>
      </c>
      <c r="B44" s="206" t="s">
        <v>439</v>
      </c>
      <c r="C44" s="249">
        <v>4.1095498306999998</v>
      </c>
      <c r="D44" s="249">
        <v>2.3906381668000001</v>
      </c>
      <c r="E44" s="249">
        <v>26.321480019999999</v>
      </c>
      <c r="F44" s="249">
        <v>34.220052185999997</v>
      </c>
      <c r="G44" s="249">
        <v>156.57400856000001</v>
      </c>
      <c r="H44" s="249">
        <v>353.16943663000001</v>
      </c>
      <c r="I44" s="249">
        <v>411.98322237999997</v>
      </c>
      <c r="J44" s="249">
        <v>404.9698482</v>
      </c>
      <c r="K44" s="249">
        <v>238.70373011000001</v>
      </c>
      <c r="L44" s="249">
        <v>55.232841817999997</v>
      </c>
      <c r="M44" s="249">
        <v>5.0539068299999999</v>
      </c>
      <c r="N44" s="249">
        <v>5.1443890581999998</v>
      </c>
      <c r="O44" s="249">
        <v>5.5845867305999999</v>
      </c>
      <c r="P44" s="249">
        <v>4.0442098214</v>
      </c>
      <c r="Q44" s="249">
        <v>24.480493982999999</v>
      </c>
      <c r="R44" s="249">
        <v>40.369564988999997</v>
      </c>
      <c r="S44" s="249">
        <v>152.20978615999999</v>
      </c>
      <c r="T44" s="249">
        <v>346.13772368999997</v>
      </c>
      <c r="U44" s="249">
        <v>417.78096676000001</v>
      </c>
      <c r="V44" s="249">
        <v>383.61675127000001</v>
      </c>
      <c r="W44" s="249">
        <v>230.03409144</v>
      </c>
      <c r="X44" s="249">
        <v>52.901609102999998</v>
      </c>
      <c r="Y44" s="249">
        <v>5.3080202022999998</v>
      </c>
      <c r="Z44" s="249">
        <v>4.6874839136000004</v>
      </c>
      <c r="AA44" s="249">
        <v>5.4083815103999999</v>
      </c>
      <c r="AB44" s="249">
        <v>5.9092691097000003</v>
      </c>
      <c r="AC44" s="249">
        <v>24.542589776</v>
      </c>
      <c r="AD44" s="249">
        <v>38.579362476999997</v>
      </c>
      <c r="AE44" s="249">
        <v>166.88566370999999</v>
      </c>
      <c r="AF44" s="249">
        <v>349.03669574000003</v>
      </c>
      <c r="AG44" s="249">
        <v>420.78879208000001</v>
      </c>
      <c r="AH44" s="249">
        <v>387.81477387000001</v>
      </c>
      <c r="AI44" s="249">
        <v>240.32950640999999</v>
      </c>
      <c r="AJ44" s="249">
        <v>57.135949287000003</v>
      </c>
      <c r="AK44" s="249">
        <v>5.2472555427999996</v>
      </c>
      <c r="AL44" s="249">
        <v>4.6036848045000003</v>
      </c>
      <c r="AM44" s="249">
        <v>5.4746137025000001</v>
      </c>
      <c r="AN44" s="249">
        <v>7.0346893287999999</v>
      </c>
      <c r="AO44" s="249">
        <v>23.379812923999999</v>
      </c>
      <c r="AP44" s="249">
        <v>39.501366351000001</v>
      </c>
      <c r="AQ44" s="249">
        <v>173.96930458</v>
      </c>
      <c r="AR44" s="249">
        <v>343.36469949000002</v>
      </c>
      <c r="AS44" s="249">
        <v>431.67849140999999</v>
      </c>
      <c r="AT44" s="249">
        <v>394.64457715999998</v>
      </c>
      <c r="AU44" s="249">
        <v>255.70750917000001</v>
      </c>
      <c r="AV44" s="249">
        <v>61.887524982999999</v>
      </c>
      <c r="AW44" s="249">
        <v>5.0041260651000004</v>
      </c>
      <c r="AX44" s="249">
        <v>5.1099512780999996</v>
      </c>
      <c r="AY44" s="321">
        <v>6.6772159999999996</v>
      </c>
      <c r="AZ44" s="321">
        <v>7.4657270000000002</v>
      </c>
      <c r="BA44" s="321">
        <v>28.084050000000001</v>
      </c>
      <c r="BB44" s="321">
        <v>36.940779999999997</v>
      </c>
      <c r="BC44" s="321">
        <v>164.23949999999999</v>
      </c>
      <c r="BD44" s="321">
        <v>330.54539999999997</v>
      </c>
      <c r="BE44" s="321">
        <v>429.53969999999998</v>
      </c>
      <c r="BF44" s="321">
        <v>384.31150000000002</v>
      </c>
      <c r="BG44" s="321">
        <v>250.65880000000001</v>
      </c>
      <c r="BH44" s="321">
        <v>63.507150000000003</v>
      </c>
      <c r="BI44" s="321">
        <v>5.7632250000000003</v>
      </c>
      <c r="BJ44" s="321">
        <v>5.1099509999999997</v>
      </c>
      <c r="BK44" s="321">
        <v>7.079987</v>
      </c>
      <c r="BL44" s="321">
        <v>7.6112919999999997</v>
      </c>
      <c r="BM44" s="321">
        <v>27.766269999999999</v>
      </c>
      <c r="BN44" s="321">
        <v>35.257950000000001</v>
      </c>
      <c r="BO44" s="321">
        <v>167.92009999999999</v>
      </c>
      <c r="BP44" s="321">
        <v>324.31209999999999</v>
      </c>
      <c r="BQ44" s="321">
        <v>424.02670000000001</v>
      </c>
      <c r="BR44" s="321">
        <v>382.43619999999999</v>
      </c>
      <c r="BS44" s="321">
        <v>257.53629999999998</v>
      </c>
      <c r="BT44" s="321">
        <v>67.312759999999997</v>
      </c>
      <c r="BU44" s="321">
        <v>6.0373539999999997</v>
      </c>
      <c r="BV44" s="321">
        <v>5.1354100000000003</v>
      </c>
    </row>
    <row r="45" spans="1:74" ht="11.1" customHeight="1" x14ac:dyDescent="0.2">
      <c r="A45" s="9" t="s">
        <v>153</v>
      </c>
      <c r="B45" s="206" t="s">
        <v>440</v>
      </c>
      <c r="C45" s="249">
        <v>11.175439101</v>
      </c>
      <c r="D45" s="249">
        <v>16.251619700999999</v>
      </c>
      <c r="E45" s="249">
        <v>62.099637215000001</v>
      </c>
      <c r="F45" s="249">
        <v>113.61212153</v>
      </c>
      <c r="G45" s="249">
        <v>270.85603355000001</v>
      </c>
      <c r="H45" s="249">
        <v>491.80826331999998</v>
      </c>
      <c r="I45" s="249">
        <v>563.86333166999998</v>
      </c>
      <c r="J45" s="249">
        <v>579.67526312999996</v>
      </c>
      <c r="K45" s="249">
        <v>383.76354155000001</v>
      </c>
      <c r="L45" s="249">
        <v>154.27068661999999</v>
      </c>
      <c r="M45" s="249">
        <v>38.427541140999999</v>
      </c>
      <c r="N45" s="249">
        <v>11.848388255</v>
      </c>
      <c r="O45" s="249">
        <v>14.038109915</v>
      </c>
      <c r="P45" s="249">
        <v>22.071028409</v>
      </c>
      <c r="Q45" s="249">
        <v>63.640565082999998</v>
      </c>
      <c r="R45" s="249">
        <v>122.29653915999999</v>
      </c>
      <c r="S45" s="249">
        <v>269.42440837999999</v>
      </c>
      <c r="T45" s="249">
        <v>494.84883658000001</v>
      </c>
      <c r="U45" s="249">
        <v>576.25566856</v>
      </c>
      <c r="V45" s="249">
        <v>573.62882427</v>
      </c>
      <c r="W45" s="249">
        <v>381.76409432999998</v>
      </c>
      <c r="X45" s="249">
        <v>152.00837429000001</v>
      </c>
      <c r="Y45" s="249">
        <v>40.954476683000003</v>
      </c>
      <c r="Z45" s="249">
        <v>10.845882014000001</v>
      </c>
      <c r="AA45" s="249">
        <v>13.502855895</v>
      </c>
      <c r="AB45" s="249">
        <v>22.786073996999999</v>
      </c>
      <c r="AC45" s="249">
        <v>67.133011155999995</v>
      </c>
      <c r="AD45" s="249">
        <v>118.12639944</v>
      </c>
      <c r="AE45" s="249">
        <v>279.91140378</v>
      </c>
      <c r="AF45" s="249">
        <v>498.96666003000001</v>
      </c>
      <c r="AG45" s="249">
        <v>582.24455450000005</v>
      </c>
      <c r="AH45" s="249">
        <v>578.82501743</v>
      </c>
      <c r="AI45" s="249">
        <v>391.04410283999999</v>
      </c>
      <c r="AJ45" s="249">
        <v>155.28495759</v>
      </c>
      <c r="AK45" s="249">
        <v>38.734803925999998</v>
      </c>
      <c r="AL45" s="249">
        <v>10.896193468</v>
      </c>
      <c r="AM45" s="249">
        <v>13.157583540999999</v>
      </c>
      <c r="AN45" s="249">
        <v>21.883148578</v>
      </c>
      <c r="AO45" s="249">
        <v>64.824836931999997</v>
      </c>
      <c r="AP45" s="249">
        <v>118.0518874</v>
      </c>
      <c r="AQ45" s="249">
        <v>281.56176201</v>
      </c>
      <c r="AR45" s="249">
        <v>492.22003762000003</v>
      </c>
      <c r="AS45" s="249">
        <v>578.67517726000005</v>
      </c>
      <c r="AT45" s="249">
        <v>585.68454868000003</v>
      </c>
      <c r="AU45" s="249">
        <v>411.41421975999998</v>
      </c>
      <c r="AV45" s="249">
        <v>157.90959695000001</v>
      </c>
      <c r="AW45" s="249">
        <v>36.977821749</v>
      </c>
      <c r="AX45" s="249">
        <v>12.004651226</v>
      </c>
      <c r="AY45" s="321">
        <v>15.49943</v>
      </c>
      <c r="AZ45" s="321">
        <v>23.182379999999998</v>
      </c>
      <c r="BA45" s="321">
        <v>75.585449999999994</v>
      </c>
      <c r="BB45" s="321">
        <v>118.2351</v>
      </c>
      <c r="BC45" s="321">
        <v>277.57409999999999</v>
      </c>
      <c r="BD45" s="321">
        <v>484.50009999999997</v>
      </c>
      <c r="BE45" s="321">
        <v>583.6585</v>
      </c>
      <c r="BF45" s="321">
        <v>579.84289999999999</v>
      </c>
      <c r="BG45" s="321">
        <v>403.65989999999999</v>
      </c>
      <c r="BH45" s="321">
        <v>157.29580000000001</v>
      </c>
      <c r="BI45" s="321">
        <v>40.492310000000003</v>
      </c>
      <c r="BJ45" s="321">
        <v>11.72498</v>
      </c>
      <c r="BK45" s="321">
        <v>16.482289999999999</v>
      </c>
      <c r="BL45" s="321">
        <v>24.426680000000001</v>
      </c>
      <c r="BM45" s="321">
        <v>73.512159999999994</v>
      </c>
      <c r="BN45" s="321">
        <v>112.7919</v>
      </c>
      <c r="BO45" s="321">
        <v>281.09829999999999</v>
      </c>
      <c r="BP45" s="321">
        <v>473.75229999999999</v>
      </c>
      <c r="BQ45" s="321">
        <v>573.08079999999995</v>
      </c>
      <c r="BR45" s="321">
        <v>565.60389999999995</v>
      </c>
      <c r="BS45" s="321">
        <v>403.33170000000001</v>
      </c>
      <c r="BT45" s="321">
        <v>159.9479</v>
      </c>
      <c r="BU45" s="321">
        <v>40.908360000000002</v>
      </c>
      <c r="BV45" s="321">
        <v>12.07212</v>
      </c>
    </row>
    <row r="46" spans="1:74" ht="11.1" customHeight="1" x14ac:dyDescent="0.2">
      <c r="A46" s="9" t="s">
        <v>154</v>
      </c>
      <c r="B46" s="206" t="s">
        <v>441</v>
      </c>
      <c r="C46" s="249">
        <v>0.91434051586999998</v>
      </c>
      <c r="D46" s="249">
        <v>3.9874308615</v>
      </c>
      <c r="E46" s="249">
        <v>18.223322189000001</v>
      </c>
      <c r="F46" s="249">
        <v>41.36097084</v>
      </c>
      <c r="G46" s="249">
        <v>107.66720485</v>
      </c>
      <c r="H46" s="249">
        <v>275.11416492000001</v>
      </c>
      <c r="I46" s="249">
        <v>385.78950263000002</v>
      </c>
      <c r="J46" s="249">
        <v>338.94558175999998</v>
      </c>
      <c r="K46" s="249">
        <v>205.56487308000001</v>
      </c>
      <c r="L46" s="249">
        <v>70.378264251999994</v>
      </c>
      <c r="M46" s="249">
        <v>10.506263518000001</v>
      </c>
      <c r="N46" s="249">
        <v>0</v>
      </c>
      <c r="O46" s="249">
        <v>0.91434051586999998</v>
      </c>
      <c r="P46" s="249">
        <v>4.2037590472000002</v>
      </c>
      <c r="Q46" s="249">
        <v>19.054068783999998</v>
      </c>
      <c r="R46" s="249">
        <v>41.989209854999999</v>
      </c>
      <c r="S46" s="249">
        <v>105.17971248000001</v>
      </c>
      <c r="T46" s="249">
        <v>278.92774868999999</v>
      </c>
      <c r="U46" s="249">
        <v>384.38496253</v>
      </c>
      <c r="V46" s="249">
        <v>334.70227397999997</v>
      </c>
      <c r="W46" s="249">
        <v>203.37710208999999</v>
      </c>
      <c r="X46" s="249">
        <v>72.841538174999997</v>
      </c>
      <c r="Y46" s="249">
        <v>11.363002075000001</v>
      </c>
      <c r="Z46" s="249">
        <v>0.11671694618</v>
      </c>
      <c r="AA46" s="249">
        <v>1.3385281447999999</v>
      </c>
      <c r="AB46" s="249">
        <v>4.2916259033999999</v>
      </c>
      <c r="AC46" s="249">
        <v>19.161780196999999</v>
      </c>
      <c r="AD46" s="249">
        <v>45.139111733</v>
      </c>
      <c r="AE46" s="249">
        <v>110.66268072</v>
      </c>
      <c r="AF46" s="249">
        <v>282.23395017000001</v>
      </c>
      <c r="AG46" s="249">
        <v>388.11588749999999</v>
      </c>
      <c r="AH46" s="249">
        <v>336.40161775000001</v>
      </c>
      <c r="AI46" s="249">
        <v>207.60846434999999</v>
      </c>
      <c r="AJ46" s="249">
        <v>70.266701784999995</v>
      </c>
      <c r="AK46" s="249">
        <v>10.482314050999999</v>
      </c>
      <c r="AL46" s="249">
        <v>0.11671694618</v>
      </c>
      <c r="AM46" s="249">
        <v>1.1684876631000001</v>
      </c>
      <c r="AN46" s="249">
        <v>4.0301899418999998</v>
      </c>
      <c r="AO46" s="249">
        <v>18.712690090999999</v>
      </c>
      <c r="AP46" s="249">
        <v>46.986293623999998</v>
      </c>
      <c r="AQ46" s="249">
        <v>99.760990540999998</v>
      </c>
      <c r="AR46" s="249">
        <v>285.63265594000001</v>
      </c>
      <c r="AS46" s="249">
        <v>388.82588196</v>
      </c>
      <c r="AT46" s="249">
        <v>343.07726493000001</v>
      </c>
      <c r="AU46" s="249">
        <v>206.94660845999999</v>
      </c>
      <c r="AV46" s="249">
        <v>70.875594634999999</v>
      </c>
      <c r="AW46" s="249">
        <v>10.221285564</v>
      </c>
      <c r="AX46" s="249">
        <v>0.11671694618</v>
      </c>
      <c r="AY46" s="321">
        <v>1.052597</v>
      </c>
      <c r="AZ46" s="321">
        <v>4.0324070000000001</v>
      </c>
      <c r="BA46" s="321">
        <v>18.875450000000001</v>
      </c>
      <c r="BB46" s="321">
        <v>48.643320000000003</v>
      </c>
      <c r="BC46" s="321">
        <v>108.4875</v>
      </c>
      <c r="BD46" s="321">
        <v>287.02120000000002</v>
      </c>
      <c r="BE46" s="321">
        <v>391.67250000000001</v>
      </c>
      <c r="BF46" s="321">
        <v>354.45010000000002</v>
      </c>
      <c r="BG46" s="321">
        <v>206.96729999999999</v>
      </c>
      <c r="BH46" s="321">
        <v>74.166589999999999</v>
      </c>
      <c r="BI46" s="321">
        <v>11.4162</v>
      </c>
      <c r="BJ46" s="321">
        <v>0.1167169</v>
      </c>
      <c r="BK46" s="321">
        <v>1.1867380000000001</v>
      </c>
      <c r="BL46" s="321">
        <v>4.409656</v>
      </c>
      <c r="BM46" s="321">
        <v>18.70768</v>
      </c>
      <c r="BN46" s="321">
        <v>48.596730000000001</v>
      </c>
      <c r="BO46" s="321">
        <v>113.8836</v>
      </c>
      <c r="BP46" s="321">
        <v>289.91079999999999</v>
      </c>
      <c r="BQ46" s="321">
        <v>392.59350000000001</v>
      </c>
      <c r="BR46" s="321">
        <v>348.666</v>
      </c>
      <c r="BS46" s="321">
        <v>205.5224</v>
      </c>
      <c r="BT46" s="321">
        <v>73.812160000000006</v>
      </c>
      <c r="BU46" s="321">
        <v>11.86675</v>
      </c>
      <c r="BV46" s="321">
        <v>0.17550689999999999</v>
      </c>
    </row>
    <row r="47" spans="1:74" ht="11.1" customHeight="1" x14ac:dyDescent="0.2">
      <c r="A47" s="9" t="s">
        <v>155</v>
      </c>
      <c r="B47" s="206" t="s">
        <v>442</v>
      </c>
      <c r="C47" s="249">
        <v>8.9148078539999993</v>
      </c>
      <c r="D47" s="249">
        <v>8.3869402931000003</v>
      </c>
      <c r="E47" s="249">
        <v>12.91404311</v>
      </c>
      <c r="F47" s="249">
        <v>19.407195905999998</v>
      </c>
      <c r="G47" s="249">
        <v>44.739591695999998</v>
      </c>
      <c r="H47" s="249">
        <v>116.27256388000001</v>
      </c>
      <c r="I47" s="249">
        <v>224.28461178000001</v>
      </c>
      <c r="J47" s="249">
        <v>227.01252162</v>
      </c>
      <c r="K47" s="249">
        <v>156.08061791</v>
      </c>
      <c r="L47" s="249">
        <v>50.944501465000002</v>
      </c>
      <c r="M47" s="249">
        <v>14.328494405000001</v>
      </c>
      <c r="N47" s="249">
        <v>8.4671223683000001</v>
      </c>
      <c r="O47" s="249">
        <v>8.8040525182000007</v>
      </c>
      <c r="P47" s="249">
        <v>8.4258669518999998</v>
      </c>
      <c r="Q47" s="249">
        <v>13.056582552</v>
      </c>
      <c r="R47" s="249">
        <v>20.019115048</v>
      </c>
      <c r="S47" s="249">
        <v>44.523290813000003</v>
      </c>
      <c r="T47" s="249">
        <v>120.54458477</v>
      </c>
      <c r="U47" s="249">
        <v>228.87586171000001</v>
      </c>
      <c r="V47" s="249">
        <v>231.47325092</v>
      </c>
      <c r="W47" s="249">
        <v>160.58672207999999</v>
      </c>
      <c r="X47" s="249">
        <v>54.470919815999999</v>
      </c>
      <c r="Y47" s="249">
        <v>14.919562806</v>
      </c>
      <c r="Z47" s="249">
        <v>8.5726916975999998</v>
      </c>
      <c r="AA47" s="249">
        <v>9.6434732970999999</v>
      </c>
      <c r="AB47" s="249">
        <v>8.4739074159999994</v>
      </c>
      <c r="AC47" s="249">
        <v>12.701013885</v>
      </c>
      <c r="AD47" s="249">
        <v>20.702899028000001</v>
      </c>
      <c r="AE47" s="249">
        <v>45.033779871</v>
      </c>
      <c r="AF47" s="249">
        <v>119.24394482</v>
      </c>
      <c r="AG47" s="249">
        <v>238.37341412999999</v>
      </c>
      <c r="AH47" s="249">
        <v>233.36180999000001</v>
      </c>
      <c r="AI47" s="249">
        <v>158.89551598</v>
      </c>
      <c r="AJ47" s="249">
        <v>53.010703157000002</v>
      </c>
      <c r="AK47" s="249">
        <v>14.649383201999999</v>
      </c>
      <c r="AL47" s="249">
        <v>8.6796579904000009</v>
      </c>
      <c r="AM47" s="249">
        <v>9.4797082309</v>
      </c>
      <c r="AN47" s="249">
        <v>8.4348538481999995</v>
      </c>
      <c r="AO47" s="249">
        <v>12.786016322</v>
      </c>
      <c r="AP47" s="249">
        <v>21.973776246</v>
      </c>
      <c r="AQ47" s="249">
        <v>39.823448284000001</v>
      </c>
      <c r="AR47" s="249">
        <v>123.23124541</v>
      </c>
      <c r="AS47" s="249">
        <v>233.86978407000001</v>
      </c>
      <c r="AT47" s="249">
        <v>237.02451606</v>
      </c>
      <c r="AU47" s="249">
        <v>153.26659814000001</v>
      </c>
      <c r="AV47" s="249">
        <v>54.455460006999999</v>
      </c>
      <c r="AW47" s="249">
        <v>14.820214536</v>
      </c>
      <c r="AX47" s="249">
        <v>8.9380311544000008</v>
      </c>
      <c r="AY47" s="321">
        <v>9.5670839999999995</v>
      </c>
      <c r="AZ47" s="321">
        <v>8.5833480000000009</v>
      </c>
      <c r="BA47" s="321">
        <v>12.78787</v>
      </c>
      <c r="BB47" s="321">
        <v>22.991250000000001</v>
      </c>
      <c r="BC47" s="321">
        <v>44.410600000000002</v>
      </c>
      <c r="BD47" s="321">
        <v>125.7285</v>
      </c>
      <c r="BE47" s="321">
        <v>236.9385</v>
      </c>
      <c r="BF47" s="321">
        <v>249.76249999999999</v>
      </c>
      <c r="BG47" s="321">
        <v>161.84139999999999</v>
      </c>
      <c r="BH47" s="321">
        <v>61.76793</v>
      </c>
      <c r="BI47" s="321">
        <v>15.35946</v>
      </c>
      <c r="BJ47" s="321">
        <v>8.9198120000000003</v>
      </c>
      <c r="BK47" s="321">
        <v>9.7006549999999994</v>
      </c>
      <c r="BL47" s="321">
        <v>8.6018319999999999</v>
      </c>
      <c r="BM47" s="321">
        <v>12.89373</v>
      </c>
      <c r="BN47" s="321">
        <v>23.175930000000001</v>
      </c>
      <c r="BO47" s="321">
        <v>46.686410000000002</v>
      </c>
      <c r="BP47" s="321">
        <v>129.66929999999999</v>
      </c>
      <c r="BQ47" s="321">
        <v>241.81319999999999</v>
      </c>
      <c r="BR47" s="321">
        <v>251.62979999999999</v>
      </c>
      <c r="BS47" s="321">
        <v>160.042</v>
      </c>
      <c r="BT47" s="321">
        <v>61.254820000000002</v>
      </c>
      <c r="BU47" s="321">
        <v>15.479660000000001</v>
      </c>
      <c r="BV47" s="321">
        <v>8.8114559999999997</v>
      </c>
    </row>
    <row r="48" spans="1:74" ht="11.1" customHeight="1" x14ac:dyDescent="0.2">
      <c r="A48" s="9" t="s">
        <v>156</v>
      </c>
      <c r="B48" s="207" t="s">
        <v>470</v>
      </c>
      <c r="C48" s="247">
        <v>8.8435451250000003</v>
      </c>
      <c r="D48" s="247">
        <v>9.4979182371000004</v>
      </c>
      <c r="E48" s="247">
        <v>24.460466907000001</v>
      </c>
      <c r="F48" s="247">
        <v>39.420351314999998</v>
      </c>
      <c r="G48" s="247">
        <v>115.6008875</v>
      </c>
      <c r="H48" s="247">
        <v>250.36014379</v>
      </c>
      <c r="I48" s="247">
        <v>346.34943514000003</v>
      </c>
      <c r="J48" s="247">
        <v>323.34575389000003</v>
      </c>
      <c r="K48" s="247">
        <v>187.27841909</v>
      </c>
      <c r="L48" s="247">
        <v>63.315451537999998</v>
      </c>
      <c r="M48" s="247">
        <v>18.099929418999999</v>
      </c>
      <c r="N48" s="247">
        <v>12.352288241</v>
      </c>
      <c r="O48" s="247">
        <v>9.3555300720000005</v>
      </c>
      <c r="P48" s="247">
        <v>11.017811457000001</v>
      </c>
      <c r="Q48" s="247">
        <v>24.490591202000001</v>
      </c>
      <c r="R48" s="247">
        <v>42.541709664000003</v>
      </c>
      <c r="S48" s="247">
        <v>114.38090945</v>
      </c>
      <c r="T48" s="247">
        <v>251.33387965</v>
      </c>
      <c r="U48" s="247">
        <v>351.96086617999998</v>
      </c>
      <c r="V48" s="247">
        <v>316.38932449999999</v>
      </c>
      <c r="W48" s="247">
        <v>187.04425878000001</v>
      </c>
      <c r="X48" s="247">
        <v>63.004586011999997</v>
      </c>
      <c r="Y48" s="247">
        <v>19.034089168000001</v>
      </c>
      <c r="Z48" s="247">
        <v>11.987571027</v>
      </c>
      <c r="AA48" s="247">
        <v>9.2849541813999998</v>
      </c>
      <c r="AB48" s="247">
        <v>12.000857949</v>
      </c>
      <c r="AC48" s="247">
        <v>24.650040546</v>
      </c>
      <c r="AD48" s="247">
        <v>42.590640350999998</v>
      </c>
      <c r="AE48" s="247">
        <v>122.49130596000001</v>
      </c>
      <c r="AF48" s="247">
        <v>252.18579792</v>
      </c>
      <c r="AG48" s="247">
        <v>356.46816746000002</v>
      </c>
      <c r="AH48" s="247">
        <v>323.36209926999999</v>
      </c>
      <c r="AI48" s="247">
        <v>193.0947912</v>
      </c>
      <c r="AJ48" s="247">
        <v>65.023938362999999</v>
      </c>
      <c r="AK48" s="247">
        <v>19.492290806</v>
      </c>
      <c r="AL48" s="247">
        <v>12.097832991000001</v>
      </c>
      <c r="AM48" s="247">
        <v>9.3735720414999992</v>
      </c>
      <c r="AN48" s="247">
        <v>12.952359632</v>
      </c>
      <c r="AO48" s="247">
        <v>24.506136848000001</v>
      </c>
      <c r="AP48" s="247">
        <v>43.713121586</v>
      </c>
      <c r="AQ48" s="247">
        <v>123.61151275</v>
      </c>
      <c r="AR48" s="247">
        <v>252.72488587999999</v>
      </c>
      <c r="AS48" s="247">
        <v>365.14827083</v>
      </c>
      <c r="AT48" s="247">
        <v>326.71468404000001</v>
      </c>
      <c r="AU48" s="247">
        <v>200.56137551</v>
      </c>
      <c r="AV48" s="247">
        <v>67.663846743999997</v>
      </c>
      <c r="AW48" s="247">
        <v>19.279984111000001</v>
      </c>
      <c r="AX48" s="247">
        <v>12.648024749999999</v>
      </c>
      <c r="AY48" s="322">
        <v>10.50483</v>
      </c>
      <c r="AZ48" s="322">
        <v>13.94375</v>
      </c>
      <c r="BA48" s="322">
        <v>27.929120000000001</v>
      </c>
      <c r="BB48" s="322">
        <v>44.335769999999997</v>
      </c>
      <c r="BC48" s="322">
        <v>121.3382</v>
      </c>
      <c r="BD48" s="322">
        <v>249.17740000000001</v>
      </c>
      <c r="BE48" s="322">
        <v>367.41570000000002</v>
      </c>
      <c r="BF48" s="322">
        <v>327.21690000000001</v>
      </c>
      <c r="BG48" s="322">
        <v>199.2002</v>
      </c>
      <c r="BH48" s="322">
        <v>70.509640000000005</v>
      </c>
      <c r="BI48" s="322">
        <v>20.99653</v>
      </c>
      <c r="BJ48" s="322">
        <v>13.11206</v>
      </c>
      <c r="BK48" s="322">
        <v>10.976610000000001</v>
      </c>
      <c r="BL48" s="322">
        <v>14.15391</v>
      </c>
      <c r="BM48" s="322">
        <v>27.76887</v>
      </c>
      <c r="BN48" s="322">
        <v>43.174109999999999</v>
      </c>
      <c r="BO48" s="322">
        <v>123.2154</v>
      </c>
      <c r="BP48" s="322">
        <v>247.7569</v>
      </c>
      <c r="BQ48" s="322">
        <v>362.74970000000002</v>
      </c>
      <c r="BR48" s="322">
        <v>325.4468</v>
      </c>
      <c r="BS48" s="322">
        <v>199.9666</v>
      </c>
      <c r="BT48" s="322">
        <v>72.293909999999997</v>
      </c>
      <c r="BU48" s="322">
        <v>21.326879999999999</v>
      </c>
      <c r="BV48" s="322">
        <v>13.036429999999999</v>
      </c>
    </row>
    <row r="49" spans="1:74" s="192" customFormat="1" ht="12" customHeight="1" x14ac:dyDescent="0.25">
      <c r="A49" s="148"/>
      <c r="B49" s="796" t="s">
        <v>815</v>
      </c>
      <c r="C49" s="779"/>
      <c r="D49" s="779"/>
      <c r="E49" s="779"/>
      <c r="F49" s="779"/>
      <c r="G49" s="779"/>
      <c r="H49" s="779"/>
      <c r="I49" s="779"/>
      <c r="J49" s="779"/>
      <c r="K49" s="779"/>
      <c r="L49" s="779"/>
      <c r="M49" s="779"/>
      <c r="N49" s="779"/>
      <c r="O49" s="779"/>
      <c r="P49" s="779"/>
      <c r="Q49" s="779"/>
      <c r="AY49" s="471"/>
      <c r="AZ49" s="471"/>
      <c r="BA49" s="471"/>
      <c r="BB49" s="471"/>
      <c r="BC49" s="714"/>
      <c r="BD49" s="714"/>
      <c r="BE49" s="714"/>
      <c r="BF49" s="714"/>
      <c r="BG49" s="471"/>
      <c r="BH49" s="471"/>
      <c r="BI49" s="471"/>
      <c r="BJ49" s="471"/>
    </row>
    <row r="50" spans="1:74" s="440" customFormat="1" ht="12" customHeight="1" x14ac:dyDescent="0.25">
      <c r="A50" s="437"/>
      <c r="B50" s="793" t="str">
        <f>"Notes: "&amp;"EIA completed modeling and analysis for this report on " &amp;Dates!D2&amp;"."</f>
        <v>Notes: EIA completed modeling and analysis for this report on Thursday January 7, 2021.</v>
      </c>
      <c r="C50" s="793"/>
      <c r="D50" s="793"/>
      <c r="E50" s="793"/>
      <c r="F50" s="793"/>
      <c r="G50" s="793"/>
      <c r="H50" s="793"/>
      <c r="I50" s="793"/>
      <c r="J50" s="793"/>
      <c r="K50" s="793"/>
      <c r="L50" s="793"/>
      <c r="M50" s="793"/>
      <c r="N50" s="793"/>
      <c r="O50" s="793"/>
      <c r="P50" s="793"/>
      <c r="Q50" s="793"/>
      <c r="AY50" s="472"/>
      <c r="AZ50" s="472"/>
      <c r="BA50" s="472"/>
      <c r="BB50" s="472"/>
      <c r="BC50" s="669"/>
      <c r="BD50" s="669"/>
      <c r="BE50" s="669"/>
      <c r="BF50" s="669"/>
      <c r="BG50" s="472"/>
      <c r="BH50" s="472"/>
      <c r="BI50" s="472"/>
      <c r="BJ50" s="472"/>
    </row>
    <row r="51" spans="1:74" s="440" customFormat="1" ht="12" customHeight="1" x14ac:dyDescent="0.25">
      <c r="A51" s="437"/>
      <c r="B51" s="772" t="s">
        <v>353</v>
      </c>
      <c r="C51" s="771"/>
      <c r="D51" s="771"/>
      <c r="E51" s="771"/>
      <c r="F51" s="771"/>
      <c r="G51" s="771"/>
      <c r="H51" s="771"/>
      <c r="I51" s="771"/>
      <c r="J51" s="771"/>
      <c r="K51" s="771"/>
      <c r="L51" s="771"/>
      <c r="M51" s="771"/>
      <c r="N51" s="771"/>
      <c r="O51" s="771"/>
      <c r="P51" s="771"/>
      <c r="Q51" s="771"/>
      <c r="AY51" s="472"/>
      <c r="AZ51" s="472"/>
      <c r="BA51" s="472"/>
      <c r="BB51" s="472"/>
      <c r="BC51" s="669"/>
      <c r="BD51" s="669"/>
      <c r="BE51" s="669"/>
      <c r="BF51" s="669"/>
      <c r="BG51" s="472"/>
      <c r="BH51" s="472"/>
      <c r="BI51" s="472"/>
      <c r="BJ51" s="472"/>
    </row>
    <row r="52" spans="1:74" s="440" customFormat="1" ht="12" customHeight="1" x14ac:dyDescent="0.25">
      <c r="A52" s="441"/>
      <c r="B52" s="793" t="s">
        <v>1395</v>
      </c>
      <c r="C52" s="764"/>
      <c r="D52" s="764"/>
      <c r="E52" s="764"/>
      <c r="F52" s="764"/>
      <c r="G52" s="764"/>
      <c r="H52" s="764"/>
      <c r="I52" s="764"/>
      <c r="J52" s="764"/>
      <c r="K52" s="764"/>
      <c r="L52" s="764"/>
      <c r="M52" s="764"/>
      <c r="N52" s="764"/>
      <c r="O52" s="764"/>
      <c r="P52" s="764"/>
      <c r="Q52" s="758"/>
      <c r="AY52" s="472"/>
      <c r="AZ52" s="472"/>
      <c r="BA52" s="472"/>
      <c r="BB52" s="472"/>
      <c r="BC52" s="472"/>
      <c r="BD52" s="669"/>
      <c r="BE52" s="669"/>
      <c r="BF52" s="669"/>
      <c r="BG52" s="472"/>
      <c r="BH52" s="472"/>
      <c r="BI52" s="472"/>
      <c r="BJ52" s="472"/>
    </row>
    <row r="53" spans="1:74" s="440" customFormat="1" ht="12" customHeight="1" x14ac:dyDescent="0.25">
      <c r="A53" s="441"/>
      <c r="B53" s="793" t="s">
        <v>161</v>
      </c>
      <c r="C53" s="764"/>
      <c r="D53" s="764"/>
      <c r="E53" s="764"/>
      <c r="F53" s="764"/>
      <c r="G53" s="764"/>
      <c r="H53" s="764"/>
      <c r="I53" s="764"/>
      <c r="J53" s="764"/>
      <c r="K53" s="764"/>
      <c r="L53" s="764"/>
      <c r="M53" s="764"/>
      <c r="N53" s="764"/>
      <c r="O53" s="764"/>
      <c r="P53" s="764"/>
      <c r="Q53" s="758"/>
      <c r="AY53" s="472"/>
      <c r="AZ53" s="472"/>
      <c r="BA53" s="472"/>
      <c r="BB53" s="472"/>
      <c r="BC53" s="472"/>
      <c r="BD53" s="669"/>
      <c r="BE53" s="669"/>
      <c r="BF53" s="669"/>
      <c r="BG53" s="472"/>
      <c r="BH53" s="472"/>
      <c r="BI53" s="472"/>
      <c r="BJ53" s="472"/>
    </row>
    <row r="54" spans="1:74" s="440" customFormat="1" ht="12" customHeight="1" x14ac:dyDescent="0.25">
      <c r="A54" s="441"/>
      <c r="B54" s="793" t="s">
        <v>353</v>
      </c>
      <c r="C54" s="764"/>
      <c r="D54" s="764"/>
      <c r="E54" s="764"/>
      <c r="F54" s="764"/>
      <c r="G54" s="764"/>
      <c r="H54" s="764"/>
      <c r="I54" s="764"/>
      <c r="J54" s="764"/>
      <c r="K54" s="764"/>
      <c r="L54" s="764"/>
      <c r="M54" s="764"/>
      <c r="N54" s="764"/>
      <c r="O54" s="764"/>
      <c r="P54" s="764"/>
      <c r="Q54" s="758"/>
      <c r="AY54" s="472"/>
      <c r="AZ54" s="472"/>
      <c r="BA54" s="472"/>
      <c r="BB54" s="472"/>
      <c r="BC54" s="472"/>
      <c r="BD54" s="669"/>
      <c r="BE54" s="669"/>
      <c r="BF54" s="669"/>
      <c r="BG54" s="472"/>
      <c r="BH54" s="472"/>
      <c r="BI54" s="472"/>
      <c r="BJ54" s="472"/>
    </row>
    <row r="55" spans="1:74" s="442" customFormat="1" ht="12" customHeight="1" x14ac:dyDescent="0.25">
      <c r="A55" s="441"/>
      <c r="B55" s="793" t="s">
        <v>162</v>
      </c>
      <c r="C55" s="764"/>
      <c r="D55" s="764"/>
      <c r="E55" s="764"/>
      <c r="F55" s="764"/>
      <c r="G55" s="764"/>
      <c r="H55" s="764"/>
      <c r="I55" s="764"/>
      <c r="J55" s="764"/>
      <c r="K55" s="764"/>
      <c r="L55" s="764"/>
      <c r="M55" s="764"/>
      <c r="N55" s="764"/>
      <c r="O55" s="764"/>
      <c r="P55" s="764"/>
      <c r="Q55" s="758"/>
      <c r="AY55" s="473"/>
      <c r="AZ55" s="473"/>
      <c r="BA55" s="473"/>
      <c r="BB55" s="473"/>
      <c r="BC55" s="473"/>
      <c r="BD55" s="670"/>
      <c r="BE55" s="670"/>
      <c r="BF55" s="670"/>
      <c r="BG55" s="473"/>
      <c r="BH55" s="473"/>
      <c r="BI55" s="473"/>
      <c r="BJ55" s="473"/>
    </row>
    <row r="56" spans="1:74" s="442" customFormat="1" ht="12" customHeight="1" x14ac:dyDescent="0.25">
      <c r="A56" s="441"/>
      <c r="B56" s="765" t="s">
        <v>163</v>
      </c>
      <c r="C56" s="764"/>
      <c r="D56" s="764"/>
      <c r="E56" s="764"/>
      <c r="F56" s="764"/>
      <c r="G56" s="764"/>
      <c r="H56" s="764"/>
      <c r="I56" s="764"/>
      <c r="J56" s="764"/>
      <c r="K56" s="764"/>
      <c r="L56" s="764"/>
      <c r="M56" s="764"/>
      <c r="N56" s="764"/>
      <c r="O56" s="764"/>
      <c r="P56" s="764"/>
      <c r="Q56" s="758"/>
      <c r="AY56" s="473"/>
      <c r="AZ56" s="473"/>
      <c r="BA56" s="473"/>
      <c r="BB56" s="473"/>
      <c r="BC56" s="473"/>
      <c r="BD56" s="670"/>
      <c r="BE56" s="670"/>
      <c r="BF56" s="670"/>
      <c r="BG56" s="473"/>
      <c r="BH56" s="473"/>
      <c r="BI56" s="473"/>
      <c r="BJ56" s="473"/>
    </row>
    <row r="57" spans="1:74" s="442" customFormat="1" ht="12" customHeight="1" x14ac:dyDescent="0.25">
      <c r="A57" s="404"/>
      <c r="B57" s="792" t="s">
        <v>1407</v>
      </c>
      <c r="C57" s="758"/>
      <c r="D57" s="758"/>
      <c r="E57" s="758"/>
      <c r="F57" s="758"/>
      <c r="G57" s="758"/>
      <c r="H57" s="758"/>
      <c r="I57" s="758"/>
      <c r="J57" s="758"/>
      <c r="K57" s="758"/>
      <c r="L57" s="758"/>
      <c r="M57" s="758"/>
      <c r="N57" s="758"/>
      <c r="O57" s="758"/>
      <c r="P57" s="758"/>
      <c r="Q57" s="758"/>
      <c r="AY57" s="473"/>
      <c r="AZ57" s="473"/>
      <c r="BA57" s="473"/>
      <c r="BB57" s="473"/>
      <c r="BC57" s="473"/>
      <c r="BD57" s="670"/>
      <c r="BE57" s="670"/>
      <c r="BF57" s="670"/>
      <c r="BG57" s="473"/>
      <c r="BH57" s="473"/>
      <c r="BI57" s="473"/>
      <c r="BJ57" s="473"/>
    </row>
    <row r="58" spans="1:74" x14ac:dyDescent="0.15">
      <c r="BK58" s="323"/>
      <c r="BL58" s="323"/>
      <c r="BM58" s="323"/>
      <c r="BN58" s="323"/>
      <c r="BO58" s="323"/>
      <c r="BP58" s="323"/>
      <c r="BQ58" s="323"/>
      <c r="BR58" s="323"/>
      <c r="BS58" s="323"/>
      <c r="BT58" s="323"/>
      <c r="BU58" s="323"/>
      <c r="BV58" s="323"/>
    </row>
    <row r="59" spans="1:74" x14ac:dyDescent="0.15">
      <c r="BK59" s="323"/>
      <c r="BL59" s="323"/>
      <c r="BM59" s="323"/>
      <c r="BN59" s="323"/>
      <c r="BO59" s="323"/>
      <c r="BP59" s="323"/>
      <c r="BQ59" s="323"/>
      <c r="BR59" s="323"/>
      <c r="BS59" s="323"/>
      <c r="BT59" s="323"/>
      <c r="BU59" s="323"/>
      <c r="BV59" s="323"/>
    </row>
    <row r="60" spans="1:74" x14ac:dyDescent="0.15">
      <c r="BK60" s="323"/>
      <c r="BL60" s="323"/>
      <c r="BM60" s="323"/>
      <c r="BN60" s="323"/>
      <c r="BO60" s="323"/>
      <c r="BP60" s="323"/>
      <c r="BQ60" s="323"/>
      <c r="BR60" s="323"/>
      <c r="BS60" s="323"/>
      <c r="BT60" s="323"/>
      <c r="BU60" s="323"/>
      <c r="BV60" s="323"/>
    </row>
    <row r="61" spans="1:74" x14ac:dyDescent="0.15">
      <c r="BK61" s="323"/>
      <c r="BL61" s="323"/>
      <c r="BM61" s="323"/>
      <c r="BN61" s="323"/>
      <c r="BO61" s="323"/>
      <c r="BP61" s="323"/>
      <c r="BQ61" s="323"/>
      <c r="BR61" s="323"/>
      <c r="BS61" s="323"/>
      <c r="BT61" s="323"/>
      <c r="BU61" s="323"/>
      <c r="BV61" s="323"/>
    </row>
    <row r="62" spans="1:74" x14ac:dyDescent="0.15">
      <c r="BK62" s="323"/>
      <c r="BL62" s="323"/>
      <c r="BM62" s="323"/>
      <c r="BN62" s="323"/>
      <c r="BO62" s="323"/>
      <c r="BP62" s="323"/>
      <c r="BQ62" s="323"/>
      <c r="BR62" s="323"/>
      <c r="BS62" s="323"/>
      <c r="BT62" s="323"/>
      <c r="BU62" s="323"/>
      <c r="BV62" s="323"/>
    </row>
    <row r="63" spans="1:74" x14ac:dyDescent="0.15">
      <c r="BK63" s="323"/>
      <c r="BL63" s="323"/>
      <c r="BM63" s="323"/>
      <c r="BN63" s="323"/>
      <c r="BO63" s="323"/>
      <c r="BP63" s="323"/>
      <c r="BQ63" s="323"/>
      <c r="BR63" s="323"/>
      <c r="BS63" s="323"/>
      <c r="BT63" s="323"/>
      <c r="BU63" s="323"/>
      <c r="BV63" s="323"/>
    </row>
    <row r="64" spans="1:74" x14ac:dyDescent="0.15">
      <c r="BK64" s="323"/>
      <c r="BL64" s="323"/>
      <c r="BM64" s="323"/>
      <c r="BN64" s="323"/>
      <c r="BO64" s="323"/>
      <c r="BP64" s="323"/>
      <c r="BQ64" s="323"/>
      <c r="BR64" s="323"/>
      <c r="BS64" s="323"/>
      <c r="BT64" s="323"/>
      <c r="BU64" s="323"/>
      <c r="BV64" s="323"/>
    </row>
    <row r="65" spans="63:74" x14ac:dyDescent="0.15">
      <c r="BK65" s="323"/>
      <c r="BL65" s="323"/>
      <c r="BM65" s="323"/>
      <c r="BN65" s="323"/>
      <c r="BO65" s="323"/>
      <c r="BP65" s="323"/>
      <c r="BQ65" s="323"/>
      <c r="BR65" s="323"/>
      <c r="BS65" s="323"/>
      <c r="BT65" s="323"/>
      <c r="BU65" s="323"/>
      <c r="BV65" s="323"/>
    </row>
    <row r="66" spans="63:74" x14ac:dyDescent="0.15">
      <c r="BK66" s="323"/>
      <c r="BL66" s="323"/>
      <c r="BM66" s="323"/>
      <c r="BN66" s="323"/>
      <c r="BO66" s="323"/>
      <c r="BP66" s="323"/>
      <c r="BQ66" s="323"/>
      <c r="BR66" s="323"/>
      <c r="BS66" s="323"/>
      <c r="BT66" s="323"/>
      <c r="BU66" s="323"/>
      <c r="BV66" s="323"/>
    </row>
    <row r="67" spans="63:74" x14ac:dyDescent="0.15">
      <c r="BK67" s="323"/>
      <c r="BL67" s="323"/>
      <c r="BM67" s="323"/>
      <c r="BN67" s="323"/>
      <c r="BO67" s="323"/>
      <c r="BP67" s="323"/>
      <c r="BQ67" s="323"/>
      <c r="BR67" s="323"/>
      <c r="BS67" s="323"/>
      <c r="BT67" s="323"/>
      <c r="BU67" s="323"/>
      <c r="BV67" s="323"/>
    </row>
    <row r="68" spans="63:74" x14ac:dyDescent="0.15">
      <c r="BK68" s="323"/>
      <c r="BL68" s="323"/>
      <c r="BM68" s="323"/>
      <c r="BN68" s="323"/>
      <c r="BO68" s="323"/>
      <c r="BP68" s="323"/>
      <c r="BQ68" s="323"/>
      <c r="BR68" s="323"/>
      <c r="BS68" s="323"/>
      <c r="BT68" s="323"/>
      <c r="BU68" s="323"/>
      <c r="BV68" s="323"/>
    </row>
    <row r="69" spans="63:74" x14ac:dyDescent="0.15">
      <c r="BK69" s="323"/>
      <c r="BL69" s="323"/>
      <c r="BM69" s="323"/>
      <c r="BN69" s="323"/>
      <c r="BO69" s="323"/>
      <c r="BP69" s="323"/>
      <c r="BQ69" s="323"/>
      <c r="BR69" s="323"/>
      <c r="BS69" s="323"/>
      <c r="BT69" s="323"/>
      <c r="BU69" s="323"/>
      <c r="BV69" s="323"/>
    </row>
    <row r="70" spans="63:74" x14ac:dyDescent="0.15">
      <c r="BK70" s="323"/>
      <c r="BL70" s="323"/>
      <c r="BM70" s="323"/>
      <c r="BN70" s="323"/>
      <c r="BO70" s="323"/>
      <c r="BP70" s="323"/>
      <c r="BQ70" s="323"/>
      <c r="BR70" s="323"/>
      <c r="BS70" s="323"/>
      <c r="BT70" s="323"/>
      <c r="BU70" s="323"/>
      <c r="BV70" s="323"/>
    </row>
    <row r="71" spans="63:74" x14ac:dyDescent="0.15">
      <c r="BK71" s="323"/>
      <c r="BL71" s="323"/>
      <c r="BM71" s="323"/>
      <c r="BN71" s="323"/>
      <c r="BO71" s="323"/>
      <c r="BP71" s="323"/>
      <c r="BQ71" s="323"/>
      <c r="BR71" s="323"/>
      <c r="BS71" s="323"/>
      <c r="BT71" s="323"/>
      <c r="BU71" s="323"/>
      <c r="BV71" s="323"/>
    </row>
    <row r="72" spans="63:74" x14ac:dyDescent="0.15">
      <c r="BK72" s="323"/>
      <c r="BL72" s="323"/>
      <c r="BM72" s="323"/>
      <c r="BN72" s="323"/>
      <c r="BO72" s="323"/>
      <c r="BP72" s="323"/>
      <c r="BQ72" s="323"/>
      <c r="BR72" s="323"/>
      <c r="BS72" s="323"/>
      <c r="BT72" s="323"/>
      <c r="BU72" s="323"/>
      <c r="BV72" s="323"/>
    </row>
    <row r="73" spans="63:74" x14ac:dyDescent="0.15">
      <c r="BK73" s="323"/>
      <c r="BL73" s="323"/>
      <c r="BM73" s="323"/>
      <c r="BN73" s="323"/>
      <c r="BO73" s="323"/>
      <c r="BP73" s="323"/>
      <c r="BQ73" s="323"/>
      <c r="BR73" s="323"/>
      <c r="BS73" s="323"/>
      <c r="BT73" s="323"/>
      <c r="BU73" s="323"/>
      <c r="BV73" s="323"/>
    </row>
    <row r="74" spans="63:74" x14ac:dyDescent="0.15">
      <c r="BK74" s="323"/>
      <c r="BL74" s="323"/>
      <c r="BM74" s="323"/>
      <c r="BN74" s="323"/>
      <c r="BO74" s="323"/>
      <c r="BP74" s="323"/>
      <c r="BQ74" s="323"/>
      <c r="BR74" s="323"/>
      <c r="BS74" s="323"/>
      <c r="BT74" s="323"/>
      <c r="BU74" s="323"/>
      <c r="BV74" s="323"/>
    </row>
    <row r="75" spans="63:74" x14ac:dyDescent="0.15">
      <c r="BK75" s="323"/>
      <c r="BL75" s="323"/>
      <c r="BM75" s="323"/>
      <c r="BN75" s="323"/>
      <c r="BO75" s="323"/>
      <c r="BP75" s="323"/>
      <c r="BQ75" s="323"/>
      <c r="BR75" s="323"/>
      <c r="BS75" s="323"/>
      <c r="BT75" s="323"/>
      <c r="BU75" s="323"/>
      <c r="BV75" s="323"/>
    </row>
    <row r="76" spans="63:74" x14ac:dyDescent="0.15">
      <c r="BK76" s="323"/>
      <c r="BL76" s="323"/>
      <c r="BM76" s="323"/>
      <c r="BN76" s="323"/>
      <c r="BO76" s="323"/>
      <c r="BP76" s="323"/>
      <c r="BQ76" s="323"/>
      <c r="BR76" s="323"/>
      <c r="BS76" s="323"/>
      <c r="BT76" s="323"/>
      <c r="BU76" s="323"/>
      <c r="BV76" s="323"/>
    </row>
    <row r="77" spans="63:74" x14ac:dyDescent="0.15">
      <c r="BK77" s="323"/>
      <c r="BL77" s="323"/>
      <c r="BM77" s="323"/>
      <c r="BN77" s="323"/>
      <c r="BO77" s="323"/>
      <c r="BP77" s="323"/>
      <c r="BQ77" s="323"/>
      <c r="BR77" s="323"/>
      <c r="BS77" s="323"/>
      <c r="BT77" s="323"/>
      <c r="BU77" s="323"/>
      <c r="BV77" s="323"/>
    </row>
    <row r="78" spans="63:74" x14ac:dyDescent="0.15">
      <c r="BK78" s="323"/>
      <c r="BL78" s="323"/>
      <c r="BM78" s="323"/>
      <c r="BN78" s="323"/>
      <c r="BO78" s="323"/>
      <c r="BP78" s="323"/>
      <c r="BQ78" s="323"/>
      <c r="BR78" s="323"/>
      <c r="BS78" s="323"/>
      <c r="BT78" s="323"/>
      <c r="BU78" s="323"/>
      <c r="BV78" s="323"/>
    </row>
    <row r="79" spans="63:74" x14ac:dyDescent="0.15">
      <c r="BK79" s="323"/>
      <c r="BL79" s="323"/>
      <c r="BM79" s="323"/>
      <c r="BN79" s="323"/>
      <c r="BO79" s="323"/>
      <c r="BP79" s="323"/>
      <c r="BQ79" s="323"/>
      <c r="BR79" s="323"/>
      <c r="BS79" s="323"/>
      <c r="BT79" s="323"/>
      <c r="BU79" s="323"/>
      <c r="BV79" s="323"/>
    </row>
    <row r="80" spans="63:74" x14ac:dyDescent="0.15">
      <c r="BK80" s="323"/>
      <c r="BL80" s="323"/>
      <c r="BM80" s="323"/>
      <c r="BN80" s="323"/>
      <c r="BO80" s="323"/>
      <c r="BP80" s="323"/>
      <c r="BQ80" s="323"/>
      <c r="BR80" s="323"/>
      <c r="BS80" s="323"/>
      <c r="BT80" s="323"/>
      <c r="BU80" s="323"/>
      <c r="BV80" s="323"/>
    </row>
    <row r="81" spans="63:74" x14ac:dyDescent="0.15">
      <c r="BK81" s="323"/>
      <c r="BL81" s="323"/>
      <c r="BM81" s="323"/>
      <c r="BN81" s="323"/>
      <c r="BO81" s="323"/>
      <c r="BP81" s="323"/>
      <c r="BQ81" s="323"/>
      <c r="BR81" s="323"/>
      <c r="BS81" s="323"/>
      <c r="BT81" s="323"/>
      <c r="BU81" s="323"/>
      <c r="BV81" s="323"/>
    </row>
    <row r="82" spans="63:74" x14ac:dyDescent="0.15">
      <c r="BK82" s="323"/>
      <c r="BL82" s="323"/>
      <c r="BM82" s="323"/>
      <c r="BN82" s="323"/>
      <c r="BO82" s="323"/>
      <c r="BP82" s="323"/>
      <c r="BQ82" s="323"/>
      <c r="BR82" s="323"/>
      <c r="BS82" s="323"/>
      <c r="BT82" s="323"/>
      <c r="BU82" s="323"/>
      <c r="BV82" s="323"/>
    </row>
    <row r="83" spans="63:74" x14ac:dyDescent="0.15">
      <c r="BK83" s="323"/>
      <c r="BL83" s="323"/>
      <c r="BM83" s="323"/>
      <c r="BN83" s="323"/>
      <c r="BO83" s="323"/>
      <c r="BP83" s="323"/>
      <c r="BQ83" s="323"/>
      <c r="BR83" s="323"/>
      <c r="BS83" s="323"/>
      <c r="BT83" s="323"/>
      <c r="BU83" s="323"/>
      <c r="BV83" s="323"/>
    </row>
    <row r="84" spans="63:74" x14ac:dyDescent="0.15">
      <c r="BK84" s="323"/>
      <c r="BL84" s="323"/>
      <c r="BM84" s="323"/>
      <c r="BN84" s="323"/>
      <c r="BO84" s="323"/>
      <c r="BP84" s="323"/>
      <c r="BQ84" s="323"/>
      <c r="BR84" s="323"/>
      <c r="BS84" s="323"/>
      <c r="BT84" s="323"/>
      <c r="BU84" s="323"/>
      <c r="BV84" s="323"/>
    </row>
    <row r="85" spans="63:74" x14ac:dyDescent="0.15">
      <c r="BK85" s="323"/>
      <c r="BL85" s="323"/>
      <c r="BM85" s="323"/>
      <c r="BN85" s="323"/>
      <c r="BO85" s="323"/>
      <c r="BP85" s="323"/>
      <c r="BQ85" s="323"/>
      <c r="BR85" s="323"/>
      <c r="BS85" s="323"/>
      <c r="BT85" s="323"/>
      <c r="BU85" s="323"/>
      <c r="BV85" s="323"/>
    </row>
    <row r="86" spans="63:74" x14ac:dyDescent="0.15">
      <c r="BK86" s="323"/>
      <c r="BL86" s="323"/>
      <c r="BM86" s="323"/>
      <c r="BN86" s="323"/>
      <c r="BO86" s="323"/>
      <c r="BP86" s="323"/>
      <c r="BQ86" s="323"/>
      <c r="BR86" s="323"/>
      <c r="BS86" s="323"/>
      <c r="BT86" s="323"/>
      <c r="BU86" s="323"/>
      <c r="BV86" s="323"/>
    </row>
    <row r="87" spans="63:74" x14ac:dyDescent="0.15">
      <c r="BK87" s="323"/>
      <c r="BL87" s="323"/>
      <c r="BM87" s="323"/>
      <c r="BN87" s="323"/>
      <c r="BO87" s="323"/>
      <c r="BP87" s="323"/>
      <c r="BQ87" s="323"/>
      <c r="BR87" s="323"/>
      <c r="BS87" s="323"/>
      <c r="BT87" s="323"/>
      <c r="BU87" s="323"/>
      <c r="BV87" s="323"/>
    </row>
    <row r="88" spans="63:74" x14ac:dyDescent="0.15">
      <c r="BK88" s="323"/>
      <c r="BL88" s="323"/>
      <c r="BM88" s="323"/>
      <c r="BN88" s="323"/>
      <c r="BO88" s="323"/>
      <c r="BP88" s="323"/>
      <c r="BQ88" s="323"/>
      <c r="BR88" s="323"/>
      <c r="BS88" s="323"/>
      <c r="BT88" s="323"/>
      <c r="BU88" s="323"/>
      <c r="BV88" s="323"/>
    </row>
    <row r="89" spans="63:74" x14ac:dyDescent="0.15">
      <c r="BK89" s="323"/>
      <c r="BL89" s="323"/>
      <c r="BM89" s="323"/>
      <c r="BN89" s="323"/>
      <c r="BO89" s="323"/>
      <c r="BP89" s="323"/>
      <c r="BQ89" s="323"/>
      <c r="BR89" s="323"/>
      <c r="BS89" s="323"/>
      <c r="BT89" s="323"/>
      <c r="BU89" s="323"/>
      <c r="BV89" s="323"/>
    </row>
    <row r="90" spans="63:74" x14ac:dyDescent="0.15">
      <c r="BK90" s="323"/>
      <c r="BL90" s="323"/>
      <c r="BM90" s="323"/>
      <c r="BN90" s="323"/>
      <c r="BO90" s="323"/>
      <c r="BP90" s="323"/>
      <c r="BQ90" s="323"/>
      <c r="BR90" s="323"/>
      <c r="BS90" s="323"/>
      <c r="BT90" s="323"/>
      <c r="BU90" s="323"/>
      <c r="BV90" s="323"/>
    </row>
    <row r="91" spans="63:74" x14ac:dyDescent="0.15">
      <c r="BK91" s="323"/>
      <c r="BL91" s="323"/>
      <c r="BM91" s="323"/>
      <c r="BN91" s="323"/>
      <c r="BO91" s="323"/>
      <c r="BP91" s="323"/>
      <c r="BQ91" s="323"/>
      <c r="BR91" s="323"/>
      <c r="BS91" s="323"/>
      <c r="BT91" s="323"/>
      <c r="BU91" s="323"/>
      <c r="BV91" s="323"/>
    </row>
    <row r="92" spans="63:74" x14ac:dyDescent="0.15">
      <c r="BK92" s="323"/>
      <c r="BL92" s="323"/>
      <c r="BM92" s="323"/>
      <c r="BN92" s="323"/>
      <c r="BO92" s="323"/>
      <c r="BP92" s="323"/>
      <c r="BQ92" s="323"/>
      <c r="BR92" s="323"/>
      <c r="BS92" s="323"/>
      <c r="BT92" s="323"/>
      <c r="BU92" s="323"/>
      <c r="BV92" s="323"/>
    </row>
    <row r="93" spans="63:74" x14ac:dyDescent="0.15">
      <c r="BK93" s="323"/>
      <c r="BL93" s="323"/>
      <c r="BM93" s="323"/>
      <c r="BN93" s="323"/>
      <c r="BO93" s="323"/>
      <c r="BP93" s="323"/>
      <c r="BQ93" s="323"/>
      <c r="BR93" s="323"/>
      <c r="BS93" s="323"/>
      <c r="BT93" s="323"/>
      <c r="BU93" s="323"/>
      <c r="BV93" s="323"/>
    </row>
    <row r="94" spans="63:74" x14ac:dyDescent="0.15">
      <c r="BK94" s="323"/>
      <c r="BL94" s="323"/>
      <c r="BM94" s="323"/>
      <c r="BN94" s="323"/>
      <c r="BO94" s="323"/>
      <c r="BP94" s="323"/>
      <c r="BQ94" s="323"/>
      <c r="BR94" s="323"/>
      <c r="BS94" s="323"/>
      <c r="BT94" s="323"/>
      <c r="BU94" s="323"/>
      <c r="BV94" s="323"/>
    </row>
    <row r="95" spans="63:74" x14ac:dyDescent="0.15">
      <c r="BK95" s="323"/>
      <c r="BL95" s="323"/>
      <c r="BM95" s="323"/>
      <c r="BN95" s="323"/>
      <c r="BO95" s="323"/>
      <c r="BP95" s="323"/>
      <c r="BQ95" s="323"/>
      <c r="BR95" s="323"/>
      <c r="BS95" s="323"/>
      <c r="BT95" s="323"/>
      <c r="BU95" s="323"/>
      <c r="BV95" s="323"/>
    </row>
    <row r="96" spans="63:74" x14ac:dyDescent="0.15">
      <c r="BK96" s="323"/>
      <c r="BL96" s="323"/>
      <c r="BM96" s="323"/>
      <c r="BN96" s="323"/>
      <c r="BO96" s="323"/>
      <c r="BP96" s="323"/>
      <c r="BQ96" s="323"/>
      <c r="BR96" s="323"/>
      <c r="BS96" s="323"/>
      <c r="BT96" s="323"/>
      <c r="BU96" s="323"/>
      <c r="BV96" s="323"/>
    </row>
    <row r="97" spans="63:74" x14ac:dyDescent="0.15">
      <c r="BK97" s="323"/>
      <c r="BL97" s="323"/>
      <c r="BM97" s="323"/>
      <c r="BN97" s="323"/>
      <c r="BO97" s="323"/>
      <c r="BP97" s="323"/>
      <c r="BQ97" s="323"/>
      <c r="BR97" s="323"/>
      <c r="BS97" s="323"/>
      <c r="BT97" s="323"/>
      <c r="BU97" s="323"/>
      <c r="BV97" s="323"/>
    </row>
    <row r="98" spans="63:74" x14ac:dyDescent="0.15">
      <c r="BK98" s="323"/>
      <c r="BL98" s="323"/>
      <c r="BM98" s="323"/>
      <c r="BN98" s="323"/>
      <c r="BO98" s="323"/>
      <c r="BP98" s="323"/>
      <c r="BQ98" s="323"/>
      <c r="BR98" s="323"/>
      <c r="BS98" s="323"/>
      <c r="BT98" s="323"/>
      <c r="BU98" s="323"/>
      <c r="BV98" s="323"/>
    </row>
    <row r="99" spans="63:74" x14ac:dyDescent="0.15">
      <c r="BK99" s="323"/>
      <c r="BL99" s="323"/>
      <c r="BM99" s="323"/>
      <c r="BN99" s="323"/>
      <c r="BO99" s="323"/>
      <c r="BP99" s="323"/>
      <c r="BQ99" s="323"/>
      <c r="BR99" s="323"/>
      <c r="BS99" s="323"/>
      <c r="BT99" s="323"/>
      <c r="BU99" s="323"/>
      <c r="BV99" s="323"/>
    </row>
    <row r="100" spans="63:74" x14ac:dyDescent="0.15">
      <c r="BK100" s="323"/>
      <c r="BL100" s="323"/>
      <c r="BM100" s="323"/>
      <c r="BN100" s="323"/>
      <c r="BO100" s="323"/>
      <c r="BP100" s="323"/>
      <c r="BQ100" s="323"/>
      <c r="BR100" s="323"/>
      <c r="BS100" s="323"/>
      <c r="BT100" s="323"/>
      <c r="BU100" s="323"/>
      <c r="BV100" s="323"/>
    </row>
    <row r="101" spans="63:74" x14ac:dyDescent="0.15">
      <c r="BK101" s="323"/>
      <c r="BL101" s="323"/>
      <c r="BM101" s="323"/>
      <c r="BN101" s="323"/>
      <c r="BO101" s="323"/>
      <c r="BP101" s="323"/>
      <c r="BQ101" s="323"/>
      <c r="BR101" s="323"/>
      <c r="BS101" s="323"/>
      <c r="BT101" s="323"/>
      <c r="BU101" s="323"/>
      <c r="BV101" s="323"/>
    </row>
    <row r="102" spans="63:74" x14ac:dyDescent="0.15">
      <c r="BK102" s="323"/>
      <c r="BL102" s="323"/>
      <c r="BM102" s="323"/>
      <c r="BN102" s="323"/>
      <c r="BO102" s="323"/>
      <c r="BP102" s="323"/>
      <c r="BQ102" s="323"/>
      <c r="BR102" s="323"/>
      <c r="BS102" s="323"/>
      <c r="BT102" s="323"/>
      <c r="BU102" s="323"/>
      <c r="BV102" s="323"/>
    </row>
    <row r="103" spans="63:74" x14ac:dyDescent="0.15">
      <c r="BK103" s="323"/>
      <c r="BL103" s="323"/>
      <c r="BM103" s="323"/>
      <c r="BN103" s="323"/>
      <c r="BO103" s="323"/>
      <c r="BP103" s="323"/>
      <c r="BQ103" s="323"/>
      <c r="BR103" s="323"/>
      <c r="BS103" s="323"/>
      <c r="BT103" s="323"/>
      <c r="BU103" s="323"/>
      <c r="BV103" s="323"/>
    </row>
    <row r="104" spans="63:74" x14ac:dyDescent="0.15">
      <c r="BK104" s="323"/>
      <c r="BL104" s="323"/>
      <c r="BM104" s="323"/>
      <c r="BN104" s="323"/>
      <c r="BO104" s="323"/>
      <c r="BP104" s="323"/>
      <c r="BQ104" s="323"/>
      <c r="BR104" s="323"/>
      <c r="BS104" s="323"/>
      <c r="BT104" s="323"/>
      <c r="BU104" s="323"/>
      <c r="BV104" s="323"/>
    </row>
    <row r="105" spans="63:74" x14ac:dyDescent="0.15">
      <c r="BK105" s="323"/>
      <c r="BL105" s="323"/>
      <c r="BM105" s="323"/>
      <c r="BN105" s="323"/>
      <c r="BO105" s="323"/>
      <c r="BP105" s="323"/>
      <c r="BQ105" s="323"/>
      <c r="BR105" s="323"/>
      <c r="BS105" s="323"/>
      <c r="BT105" s="323"/>
      <c r="BU105" s="323"/>
      <c r="BV105" s="323"/>
    </row>
    <row r="106" spans="63:74" x14ac:dyDescent="0.15">
      <c r="BK106" s="323"/>
      <c r="BL106" s="323"/>
      <c r="BM106" s="323"/>
      <c r="BN106" s="323"/>
      <c r="BO106" s="323"/>
      <c r="BP106" s="323"/>
      <c r="BQ106" s="323"/>
      <c r="BR106" s="323"/>
      <c r="BS106" s="323"/>
      <c r="BT106" s="323"/>
      <c r="BU106" s="323"/>
      <c r="BV106" s="323"/>
    </row>
    <row r="107" spans="63:74" x14ac:dyDescent="0.15">
      <c r="BK107" s="323"/>
      <c r="BL107" s="323"/>
      <c r="BM107" s="323"/>
      <c r="BN107" s="323"/>
      <c r="BO107" s="323"/>
      <c r="BP107" s="323"/>
      <c r="BQ107" s="323"/>
      <c r="BR107" s="323"/>
      <c r="BS107" s="323"/>
      <c r="BT107" s="323"/>
      <c r="BU107" s="323"/>
      <c r="BV107" s="323"/>
    </row>
    <row r="108" spans="63:74" x14ac:dyDescent="0.15">
      <c r="BK108" s="323"/>
      <c r="BL108" s="323"/>
      <c r="BM108" s="323"/>
      <c r="BN108" s="323"/>
      <c r="BO108" s="323"/>
      <c r="BP108" s="323"/>
      <c r="BQ108" s="323"/>
      <c r="BR108" s="323"/>
      <c r="BS108" s="323"/>
      <c r="BT108" s="323"/>
      <c r="BU108" s="323"/>
      <c r="BV108" s="323"/>
    </row>
    <row r="109" spans="63:74" x14ac:dyDescent="0.15">
      <c r="BK109" s="323"/>
      <c r="BL109" s="323"/>
      <c r="BM109" s="323"/>
      <c r="BN109" s="323"/>
      <c r="BO109" s="323"/>
      <c r="BP109" s="323"/>
      <c r="BQ109" s="323"/>
      <c r="BR109" s="323"/>
      <c r="BS109" s="323"/>
      <c r="BT109" s="323"/>
      <c r="BU109" s="323"/>
      <c r="BV109" s="323"/>
    </row>
    <row r="110" spans="63:74" x14ac:dyDescent="0.15">
      <c r="BK110" s="323"/>
      <c r="BL110" s="323"/>
      <c r="BM110" s="323"/>
      <c r="BN110" s="323"/>
      <c r="BO110" s="323"/>
      <c r="BP110" s="323"/>
      <c r="BQ110" s="323"/>
      <c r="BR110" s="323"/>
      <c r="BS110" s="323"/>
      <c r="BT110" s="323"/>
      <c r="BU110" s="323"/>
      <c r="BV110" s="323"/>
    </row>
    <row r="111" spans="63:74" x14ac:dyDescent="0.15">
      <c r="BK111" s="323"/>
      <c r="BL111" s="323"/>
      <c r="BM111" s="323"/>
      <c r="BN111" s="323"/>
      <c r="BO111" s="323"/>
      <c r="BP111" s="323"/>
      <c r="BQ111" s="323"/>
      <c r="BR111" s="323"/>
      <c r="BS111" s="323"/>
      <c r="BT111" s="323"/>
      <c r="BU111" s="323"/>
      <c r="BV111" s="323"/>
    </row>
    <row r="112" spans="63:74" x14ac:dyDescent="0.15">
      <c r="BK112" s="323"/>
      <c r="BL112" s="323"/>
      <c r="BM112" s="323"/>
      <c r="BN112" s="323"/>
      <c r="BO112" s="323"/>
      <c r="BP112" s="323"/>
      <c r="BQ112" s="323"/>
      <c r="BR112" s="323"/>
      <c r="BS112" s="323"/>
      <c r="BT112" s="323"/>
      <c r="BU112" s="323"/>
      <c r="BV112" s="323"/>
    </row>
    <row r="113" spans="63:74" x14ac:dyDescent="0.15">
      <c r="BK113" s="323"/>
      <c r="BL113" s="323"/>
      <c r="BM113" s="323"/>
      <c r="BN113" s="323"/>
      <c r="BO113" s="323"/>
      <c r="BP113" s="323"/>
      <c r="BQ113" s="323"/>
      <c r="BR113" s="323"/>
      <c r="BS113" s="323"/>
      <c r="BT113" s="323"/>
      <c r="BU113" s="323"/>
      <c r="BV113" s="323"/>
    </row>
    <row r="114" spans="63:74" x14ac:dyDescent="0.15">
      <c r="BK114" s="323"/>
      <c r="BL114" s="323"/>
      <c r="BM114" s="323"/>
      <c r="BN114" s="323"/>
      <c r="BO114" s="323"/>
      <c r="BP114" s="323"/>
      <c r="BQ114" s="323"/>
      <c r="BR114" s="323"/>
      <c r="BS114" s="323"/>
      <c r="BT114" s="323"/>
      <c r="BU114" s="323"/>
      <c r="BV114" s="323"/>
    </row>
    <row r="115" spans="63:74" x14ac:dyDescent="0.15">
      <c r="BK115" s="323"/>
      <c r="BL115" s="323"/>
      <c r="BM115" s="323"/>
      <c r="BN115" s="323"/>
      <c r="BO115" s="323"/>
      <c r="BP115" s="323"/>
      <c r="BQ115" s="323"/>
      <c r="BR115" s="323"/>
      <c r="BS115" s="323"/>
      <c r="BT115" s="323"/>
      <c r="BU115" s="323"/>
      <c r="BV115" s="323"/>
    </row>
    <row r="116" spans="63:74" x14ac:dyDescent="0.15">
      <c r="BK116" s="323"/>
      <c r="BL116" s="323"/>
      <c r="BM116" s="323"/>
      <c r="BN116" s="323"/>
      <c r="BO116" s="323"/>
      <c r="BP116" s="323"/>
      <c r="BQ116" s="323"/>
      <c r="BR116" s="323"/>
      <c r="BS116" s="323"/>
      <c r="BT116" s="323"/>
      <c r="BU116" s="323"/>
      <c r="BV116" s="323"/>
    </row>
    <row r="117" spans="63:74" x14ac:dyDescent="0.15">
      <c r="BK117" s="323"/>
      <c r="BL117" s="323"/>
      <c r="BM117" s="323"/>
      <c r="BN117" s="323"/>
      <c r="BO117" s="323"/>
      <c r="BP117" s="323"/>
      <c r="BQ117" s="323"/>
      <c r="BR117" s="323"/>
      <c r="BS117" s="323"/>
      <c r="BT117" s="323"/>
      <c r="BU117" s="323"/>
      <c r="BV117" s="323"/>
    </row>
    <row r="118" spans="63:74" x14ac:dyDescent="0.15">
      <c r="BK118" s="323"/>
      <c r="BL118" s="323"/>
      <c r="BM118" s="323"/>
      <c r="BN118" s="323"/>
      <c r="BO118" s="323"/>
      <c r="BP118" s="323"/>
      <c r="BQ118" s="323"/>
      <c r="BR118" s="323"/>
      <c r="BS118" s="323"/>
      <c r="BT118" s="323"/>
      <c r="BU118" s="323"/>
      <c r="BV118" s="323"/>
    </row>
    <row r="119" spans="63:74" x14ac:dyDescent="0.15">
      <c r="BK119" s="323"/>
      <c r="BL119" s="323"/>
      <c r="BM119" s="323"/>
      <c r="BN119" s="323"/>
      <c r="BO119" s="323"/>
      <c r="BP119" s="323"/>
      <c r="BQ119" s="323"/>
      <c r="BR119" s="323"/>
      <c r="BS119" s="323"/>
      <c r="BT119" s="323"/>
      <c r="BU119" s="323"/>
      <c r="BV119" s="323"/>
    </row>
    <row r="120" spans="63:74" x14ac:dyDescent="0.15">
      <c r="BK120" s="323"/>
      <c r="BL120" s="323"/>
      <c r="BM120" s="323"/>
      <c r="BN120" s="323"/>
      <c r="BO120" s="323"/>
      <c r="BP120" s="323"/>
      <c r="BQ120" s="323"/>
      <c r="BR120" s="323"/>
      <c r="BS120" s="323"/>
      <c r="BT120" s="323"/>
      <c r="BU120" s="323"/>
      <c r="BV120" s="323"/>
    </row>
    <row r="121" spans="63:74" x14ac:dyDescent="0.15">
      <c r="BK121" s="323"/>
      <c r="BL121" s="323"/>
      <c r="BM121" s="323"/>
      <c r="BN121" s="323"/>
      <c r="BO121" s="323"/>
      <c r="BP121" s="323"/>
      <c r="BQ121" s="323"/>
      <c r="BR121" s="323"/>
      <c r="BS121" s="323"/>
      <c r="BT121" s="323"/>
      <c r="BU121" s="323"/>
      <c r="BV121" s="323"/>
    </row>
    <row r="122" spans="63:74" x14ac:dyDescent="0.15">
      <c r="BK122" s="323"/>
      <c r="BL122" s="323"/>
      <c r="BM122" s="323"/>
      <c r="BN122" s="323"/>
      <c r="BO122" s="323"/>
      <c r="BP122" s="323"/>
      <c r="BQ122" s="323"/>
      <c r="BR122" s="323"/>
      <c r="BS122" s="323"/>
      <c r="BT122" s="323"/>
      <c r="BU122" s="323"/>
      <c r="BV122" s="323"/>
    </row>
    <row r="123" spans="63:74" x14ac:dyDescent="0.15">
      <c r="BK123" s="323"/>
      <c r="BL123" s="323"/>
      <c r="BM123" s="323"/>
      <c r="BN123" s="323"/>
      <c r="BO123" s="323"/>
      <c r="BP123" s="323"/>
      <c r="BQ123" s="323"/>
      <c r="BR123" s="323"/>
      <c r="BS123" s="323"/>
      <c r="BT123" s="323"/>
      <c r="BU123" s="323"/>
      <c r="BV123" s="323"/>
    </row>
    <row r="124" spans="63:74" x14ac:dyDescent="0.15">
      <c r="BK124" s="323"/>
      <c r="BL124" s="323"/>
      <c r="BM124" s="323"/>
      <c r="BN124" s="323"/>
      <c r="BO124" s="323"/>
      <c r="BP124" s="323"/>
      <c r="BQ124" s="323"/>
      <c r="BR124" s="323"/>
      <c r="BS124" s="323"/>
      <c r="BT124" s="323"/>
      <c r="BU124" s="323"/>
      <c r="BV124" s="323"/>
    </row>
    <row r="125" spans="63:74" x14ac:dyDescent="0.15">
      <c r="BK125" s="323"/>
      <c r="BL125" s="323"/>
      <c r="BM125" s="323"/>
      <c r="BN125" s="323"/>
      <c r="BO125" s="323"/>
      <c r="BP125" s="323"/>
      <c r="BQ125" s="323"/>
      <c r="BR125" s="323"/>
      <c r="BS125" s="323"/>
      <c r="BT125" s="323"/>
      <c r="BU125" s="323"/>
      <c r="BV125" s="323"/>
    </row>
    <row r="126" spans="63:74" x14ac:dyDescent="0.15">
      <c r="BK126" s="323"/>
      <c r="BL126" s="323"/>
      <c r="BM126" s="323"/>
      <c r="BN126" s="323"/>
      <c r="BO126" s="323"/>
      <c r="BP126" s="323"/>
      <c r="BQ126" s="323"/>
      <c r="BR126" s="323"/>
      <c r="BS126" s="323"/>
      <c r="BT126" s="323"/>
      <c r="BU126" s="323"/>
      <c r="BV126" s="323"/>
    </row>
    <row r="127" spans="63:74" x14ac:dyDescent="0.15">
      <c r="BK127" s="323"/>
      <c r="BL127" s="323"/>
      <c r="BM127" s="323"/>
      <c r="BN127" s="323"/>
      <c r="BO127" s="323"/>
      <c r="BP127" s="323"/>
      <c r="BQ127" s="323"/>
      <c r="BR127" s="323"/>
      <c r="BS127" s="323"/>
      <c r="BT127" s="323"/>
      <c r="BU127" s="323"/>
      <c r="BV127" s="323"/>
    </row>
    <row r="128" spans="63:74" x14ac:dyDescent="0.15">
      <c r="BK128" s="323"/>
      <c r="BL128" s="323"/>
      <c r="BM128" s="323"/>
      <c r="BN128" s="323"/>
      <c r="BO128" s="323"/>
      <c r="BP128" s="323"/>
      <c r="BQ128" s="323"/>
      <c r="BR128" s="323"/>
      <c r="BS128" s="323"/>
      <c r="BT128" s="323"/>
      <c r="BU128" s="323"/>
      <c r="BV128" s="323"/>
    </row>
    <row r="129" spans="63:74" x14ac:dyDescent="0.15">
      <c r="BK129" s="323"/>
      <c r="BL129" s="323"/>
      <c r="BM129" s="323"/>
      <c r="BN129" s="323"/>
      <c r="BO129" s="323"/>
      <c r="BP129" s="323"/>
      <c r="BQ129" s="323"/>
      <c r="BR129" s="323"/>
      <c r="BS129" s="323"/>
      <c r="BT129" s="323"/>
      <c r="BU129" s="323"/>
      <c r="BV129" s="323"/>
    </row>
    <row r="130" spans="63:74" x14ac:dyDescent="0.15">
      <c r="BK130" s="323"/>
      <c r="BL130" s="323"/>
      <c r="BM130" s="323"/>
      <c r="BN130" s="323"/>
      <c r="BO130" s="323"/>
      <c r="BP130" s="323"/>
      <c r="BQ130" s="323"/>
      <c r="BR130" s="323"/>
      <c r="BS130" s="323"/>
      <c r="BT130" s="323"/>
      <c r="BU130" s="323"/>
      <c r="BV130" s="323"/>
    </row>
    <row r="131" spans="63:74" x14ac:dyDescent="0.15">
      <c r="BK131" s="323"/>
      <c r="BL131" s="323"/>
      <c r="BM131" s="323"/>
      <c r="BN131" s="323"/>
      <c r="BO131" s="323"/>
      <c r="BP131" s="323"/>
      <c r="BQ131" s="323"/>
      <c r="BR131" s="323"/>
      <c r="BS131" s="323"/>
      <c r="BT131" s="323"/>
      <c r="BU131" s="323"/>
      <c r="BV131" s="323"/>
    </row>
    <row r="132" spans="63:74" x14ac:dyDescent="0.15">
      <c r="BK132" s="323"/>
      <c r="BL132" s="323"/>
      <c r="BM132" s="323"/>
      <c r="BN132" s="323"/>
      <c r="BO132" s="323"/>
      <c r="BP132" s="323"/>
      <c r="BQ132" s="323"/>
      <c r="BR132" s="323"/>
      <c r="BS132" s="323"/>
      <c r="BT132" s="323"/>
      <c r="BU132" s="323"/>
      <c r="BV132" s="323"/>
    </row>
    <row r="133" spans="63:74" x14ac:dyDescent="0.15">
      <c r="BK133" s="323"/>
      <c r="BL133" s="323"/>
      <c r="BM133" s="323"/>
      <c r="BN133" s="323"/>
      <c r="BO133" s="323"/>
      <c r="BP133" s="323"/>
      <c r="BQ133" s="323"/>
      <c r="BR133" s="323"/>
      <c r="BS133" s="323"/>
      <c r="BT133" s="323"/>
      <c r="BU133" s="323"/>
      <c r="BV133" s="323"/>
    </row>
    <row r="134" spans="63:74" x14ac:dyDescent="0.15">
      <c r="BK134" s="323"/>
      <c r="BL134" s="323"/>
      <c r="BM134" s="323"/>
      <c r="BN134" s="323"/>
      <c r="BO134" s="323"/>
      <c r="BP134" s="323"/>
      <c r="BQ134" s="323"/>
      <c r="BR134" s="323"/>
      <c r="BS134" s="323"/>
      <c r="BT134" s="323"/>
      <c r="BU134" s="323"/>
      <c r="BV134" s="323"/>
    </row>
    <row r="135" spans="63:74" x14ac:dyDescent="0.15">
      <c r="BK135" s="323"/>
      <c r="BL135" s="323"/>
      <c r="BM135" s="323"/>
      <c r="BN135" s="323"/>
      <c r="BO135" s="323"/>
      <c r="BP135" s="323"/>
      <c r="BQ135" s="323"/>
      <c r="BR135" s="323"/>
      <c r="BS135" s="323"/>
      <c r="BT135" s="323"/>
      <c r="BU135" s="323"/>
      <c r="BV135" s="323"/>
    </row>
    <row r="136" spans="63:74" x14ac:dyDescent="0.15">
      <c r="BK136" s="323"/>
      <c r="BL136" s="323"/>
      <c r="BM136" s="323"/>
      <c r="BN136" s="323"/>
      <c r="BO136" s="323"/>
      <c r="BP136" s="323"/>
      <c r="BQ136" s="323"/>
      <c r="BR136" s="323"/>
      <c r="BS136" s="323"/>
      <c r="BT136" s="323"/>
      <c r="BU136" s="323"/>
      <c r="BV136" s="323"/>
    </row>
    <row r="137" spans="63:74" x14ac:dyDescent="0.15">
      <c r="BK137" s="323"/>
      <c r="BL137" s="323"/>
      <c r="BM137" s="323"/>
      <c r="BN137" s="323"/>
      <c r="BO137" s="323"/>
      <c r="BP137" s="323"/>
      <c r="BQ137" s="323"/>
      <c r="BR137" s="323"/>
      <c r="BS137" s="323"/>
      <c r="BT137" s="323"/>
      <c r="BU137" s="323"/>
      <c r="BV137" s="323"/>
    </row>
    <row r="138" spans="63:74" x14ac:dyDescent="0.15">
      <c r="BK138" s="323"/>
      <c r="BL138" s="323"/>
      <c r="BM138" s="323"/>
      <c r="BN138" s="323"/>
      <c r="BO138" s="323"/>
      <c r="BP138" s="323"/>
      <c r="BQ138" s="323"/>
      <c r="BR138" s="323"/>
      <c r="BS138" s="323"/>
      <c r="BT138" s="323"/>
      <c r="BU138" s="323"/>
      <c r="BV138" s="323"/>
    </row>
    <row r="139" spans="63:74" x14ac:dyDescent="0.15">
      <c r="BK139" s="323"/>
      <c r="BL139" s="323"/>
      <c r="BM139" s="323"/>
      <c r="BN139" s="323"/>
      <c r="BO139" s="323"/>
      <c r="BP139" s="323"/>
      <c r="BQ139" s="323"/>
      <c r="BR139" s="323"/>
      <c r="BS139" s="323"/>
      <c r="BT139" s="323"/>
      <c r="BU139" s="323"/>
      <c r="BV139" s="323"/>
    </row>
    <row r="140" spans="63:74" x14ac:dyDescent="0.15">
      <c r="BK140" s="323"/>
      <c r="BL140" s="323"/>
      <c r="BM140" s="323"/>
      <c r="BN140" s="323"/>
      <c r="BO140" s="323"/>
      <c r="BP140" s="323"/>
      <c r="BQ140" s="323"/>
      <c r="BR140" s="323"/>
      <c r="BS140" s="323"/>
      <c r="BT140" s="323"/>
      <c r="BU140" s="323"/>
      <c r="BV140" s="323"/>
    </row>
    <row r="141" spans="63:74" x14ac:dyDescent="0.15">
      <c r="BK141" s="323"/>
      <c r="BL141" s="323"/>
      <c r="BM141" s="323"/>
      <c r="BN141" s="323"/>
      <c r="BO141" s="323"/>
      <c r="BP141" s="323"/>
      <c r="BQ141" s="323"/>
      <c r="BR141" s="323"/>
      <c r="BS141" s="323"/>
      <c r="BT141" s="323"/>
      <c r="BU141" s="323"/>
      <c r="BV141" s="323"/>
    </row>
    <row r="142" spans="63:74" x14ac:dyDescent="0.15">
      <c r="BK142" s="323"/>
      <c r="BL142" s="323"/>
      <c r="BM142" s="323"/>
      <c r="BN142" s="323"/>
      <c r="BO142" s="323"/>
      <c r="BP142" s="323"/>
      <c r="BQ142" s="323"/>
      <c r="BR142" s="323"/>
      <c r="BS142" s="323"/>
      <c r="BT142" s="323"/>
      <c r="BU142" s="323"/>
      <c r="BV142" s="323"/>
    </row>
    <row r="143" spans="63:74" x14ac:dyDescent="0.15">
      <c r="BK143" s="323"/>
      <c r="BL143" s="323"/>
      <c r="BM143" s="323"/>
      <c r="BN143" s="323"/>
      <c r="BO143" s="323"/>
      <c r="BP143" s="323"/>
      <c r="BQ143" s="323"/>
      <c r="BR143" s="323"/>
      <c r="BS143" s="323"/>
      <c r="BT143" s="323"/>
      <c r="BU143" s="323"/>
      <c r="BV143" s="323"/>
    </row>
  </sheetData>
  <mergeCells count="17">
    <mergeCell ref="AM3:AX3"/>
    <mergeCell ref="AY3:BJ3"/>
    <mergeCell ref="BK3:BV3"/>
    <mergeCell ref="B1:AL1"/>
    <mergeCell ref="C3:N3"/>
    <mergeCell ref="O3:Z3"/>
    <mergeCell ref="AA3:AL3"/>
    <mergeCell ref="B56:Q56"/>
    <mergeCell ref="B57:Q57"/>
    <mergeCell ref="A1:A2"/>
    <mergeCell ref="B49:Q49"/>
    <mergeCell ref="B50:Q50"/>
    <mergeCell ref="B52:Q52"/>
    <mergeCell ref="B53:Q53"/>
    <mergeCell ref="B54:Q54"/>
    <mergeCell ref="B55:Q55"/>
    <mergeCell ref="B51:Q51"/>
  </mergeCells>
  <phoneticPr fontId="3" type="noConversion"/>
  <hyperlinks>
    <hyperlink ref="A1:A2" location="Contents!A1" display="Table of Contents"/>
  </hyperlinks>
  <pageMargins left="0.25" right="0.25" top="0.25" bottom="0.25" header="0.5" footer="0.5"/>
  <pageSetup scale="86" orientation="portrait" horizontalDpi="4294967293"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syncVertical="1" syncRef="C5" transitionEvaluation="1" transitionEntry="1">
    <pageSetUpPr fitToPage="1"/>
  </sheetPr>
  <dimension ref="A1:BV145"/>
  <sheetViews>
    <sheetView showGridLines="0" workbookViewId="0">
      <pane xSplit="2" ySplit="4" topLeftCell="C5" activePane="bottomRight" state="frozen"/>
      <selection activeCell="BF63" sqref="BF63"/>
      <selection pane="topRight" activeCell="BF63" sqref="BF63"/>
      <selection pane="bottomLeft" activeCell="BF63" sqref="BF63"/>
      <selection pane="bottomRight" activeCell="B40" sqref="B40"/>
    </sheetView>
  </sheetViews>
  <sheetFormatPr defaultColWidth="9.5546875" defaultRowHeight="10.199999999999999" x14ac:dyDescent="0.2"/>
  <cols>
    <col min="1" max="1" width="10.5546875" style="12" bestFit="1" customWidth="1"/>
    <col min="2" max="2" width="36.21875" style="12" customWidth="1"/>
    <col min="3" max="12" width="6.5546875" style="12" customWidth="1"/>
    <col min="13" max="13" width="7.44140625" style="12" customWidth="1"/>
    <col min="14" max="50" width="6.5546875" style="12" customWidth="1"/>
    <col min="51" max="55" width="6.5546875" style="317" customWidth="1"/>
    <col min="56" max="58" width="6.5546875" style="707" customWidth="1"/>
    <col min="59" max="62" width="6.5546875" style="317" customWidth="1"/>
    <col min="63" max="74" width="6.5546875" style="12" customWidth="1"/>
    <col min="75" max="16384" width="9.5546875" style="12"/>
  </cols>
  <sheetData>
    <row r="1" spans="1:74" s="11" customFormat="1" ht="13.2" x14ac:dyDescent="0.25">
      <c r="A1" s="782" t="s">
        <v>798</v>
      </c>
      <c r="B1" s="784" t="s">
        <v>235</v>
      </c>
      <c r="C1" s="779"/>
      <c r="D1" s="779"/>
      <c r="E1" s="779"/>
      <c r="F1" s="779"/>
      <c r="G1" s="779"/>
      <c r="H1" s="779"/>
      <c r="I1" s="779"/>
      <c r="J1" s="779"/>
      <c r="K1" s="779"/>
      <c r="L1" s="779"/>
      <c r="M1" s="779"/>
      <c r="N1" s="779"/>
      <c r="O1" s="779"/>
      <c r="P1" s="779"/>
      <c r="Q1" s="779"/>
      <c r="R1" s="779"/>
      <c r="S1" s="779"/>
      <c r="T1" s="779"/>
      <c r="U1" s="779"/>
      <c r="V1" s="779"/>
      <c r="W1" s="779"/>
      <c r="X1" s="779"/>
      <c r="Y1" s="779"/>
      <c r="Z1" s="779"/>
      <c r="AA1" s="779"/>
      <c r="AB1" s="779"/>
      <c r="AC1" s="779"/>
      <c r="AD1" s="779"/>
      <c r="AE1" s="779"/>
      <c r="AF1" s="779"/>
      <c r="AG1" s="779"/>
      <c r="AH1" s="779"/>
      <c r="AI1" s="779"/>
      <c r="AJ1" s="779"/>
      <c r="AK1" s="779"/>
      <c r="AL1" s="779"/>
      <c r="AY1" s="462"/>
      <c r="AZ1" s="462"/>
      <c r="BA1" s="462"/>
      <c r="BB1" s="462"/>
      <c r="BC1" s="462"/>
      <c r="BD1" s="704"/>
      <c r="BE1" s="704"/>
      <c r="BF1" s="704"/>
      <c r="BG1" s="462"/>
      <c r="BH1" s="462"/>
      <c r="BI1" s="462"/>
      <c r="BJ1" s="462"/>
    </row>
    <row r="2" spans="1:74" s="13" customFormat="1" ht="13.2" x14ac:dyDescent="0.25">
      <c r="A2" s="783"/>
      <c r="B2" s="505" t="str">
        <f>"U.S. Energy Information Administration  |  Short-Term Energy Outlook  - "&amp;Dates!D1</f>
        <v>U.S. Energy Information Administration  |  Short-Term Energy Outlook  - January 2021</v>
      </c>
      <c r="C2" s="506"/>
      <c r="D2" s="506"/>
      <c r="E2" s="506"/>
      <c r="F2" s="506"/>
      <c r="G2" s="506"/>
      <c r="H2" s="506"/>
      <c r="I2" s="506"/>
      <c r="J2" s="506"/>
      <c r="K2" s="506"/>
      <c r="L2" s="506"/>
      <c r="M2" s="506"/>
      <c r="N2" s="506"/>
      <c r="O2" s="506"/>
      <c r="P2" s="506"/>
      <c r="Q2" s="506"/>
      <c r="R2" s="506"/>
      <c r="S2" s="506"/>
      <c r="T2" s="506"/>
      <c r="U2" s="506"/>
      <c r="V2" s="506"/>
      <c r="W2" s="506"/>
      <c r="X2" s="506"/>
      <c r="Y2" s="506"/>
      <c r="Z2" s="506"/>
      <c r="AA2" s="506"/>
      <c r="AB2" s="506"/>
      <c r="AC2" s="506"/>
      <c r="AD2" s="506"/>
      <c r="AE2" s="506"/>
      <c r="AF2" s="506"/>
      <c r="AG2" s="506"/>
      <c r="AH2" s="506"/>
      <c r="AI2" s="506"/>
      <c r="AJ2" s="506"/>
      <c r="AK2" s="506"/>
      <c r="AL2" s="506"/>
      <c r="AM2" s="254"/>
      <c r="AY2" s="384"/>
      <c r="AZ2" s="384"/>
      <c r="BA2" s="384"/>
      <c r="BB2" s="384"/>
      <c r="BC2" s="384"/>
      <c r="BD2" s="600"/>
      <c r="BE2" s="600"/>
      <c r="BF2" s="600"/>
      <c r="BG2" s="384"/>
      <c r="BH2" s="384"/>
      <c r="BI2" s="384"/>
      <c r="BJ2" s="384"/>
    </row>
    <row r="3" spans="1:74" ht="13.2" x14ac:dyDescent="0.25">
      <c r="A3" s="14"/>
      <c r="B3" s="15"/>
      <c r="C3" s="785">
        <f>Dates!D3</f>
        <v>2017</v>
      </c>
      <c r="D3" s="776"/>
      <c r="E3" s="776"/>
      <c r="F3" s="776"/>
      <c r="G3" s="776"/>
      <c r="H3" s="776"/>
      <c r="I3" s="776"/>
      <c r="J3" s="776"/>
      <c r="K3" s="776"/>
      <c r="L3" s="776"/>
      <c r="M3" s="776"/>
      <c r="N3" s="777"/>
      <c r="O3" s="785">
        <f>C3+1</f>
        <v>2018</v>
      </c>
      <c r="P3" s="786"/>
      <c r="Q3" s="786"/>
      <c r="R3" s="786"/>
      <c r="S3" s="786"/>
      <c r="T3" s="786"/>
      <c r="U3" s="786"/>
      <c r="V3" s="786"/>
      <c r="W3" s="786"/>
      <c r="X3" s="776"/>
      <c r="Y3" s="776"/>
      <c r="Z3" s="777"/>
      <c r="AA3" s="773">
        <f>O3+1</f>
        <v>2019</v>
      </c>
      <c r="AB3" s="776"/>
      <c r="AC3" s="776"/>
      <c r="AD3" s="776"/>
      <c r="AE3" s="776"/>
      <c r="AF3" s="776"/>
      <c r="AG3" s="776"/>
      <c r="AH3" s="776"/>
      <c r="AI3" s="776"/>
      <c r="AJ3" s="776"/>
      <c r="AK3" s="776"/>
      <c r="AL3" s="777"/>
      <c r="AM3" s="773">
        <f>AA3+1</f>
        <v>2020</v>
      </c>
      <c r="AN3" s="776"/>
      <c r="AO3" s="776"/>
      <c r="AP3" s="776"/>
      <c r="AQ3" s="776"/>
      <c r="AR3" s="776"/>
      <c r="AS3" s="776"/>
      <c r="AT3" s="776"/>
      <c r="AU3" s="776"/>
      <c r="AV3" s="776"/>
      <c r="AW3" s="776"/>
      <c r="AX3" s="777"/>
      <c r="AY3" s="773">
        <f>AM3+1</f>
        <v>2021</v>
      </c>
      <c r="AZ3" s="774"/>
      <c r="BA3" s="774"/>
      <c r="BB3" s="774"/>
      <c r="BC3" s="774"/>
      <c r="BD3" s="774"/>
      <c r="BE3" s="774"/>
      <c r="BF3" s="774"/>
      <c r="BG3" s="774"/>
      <c r="BH3" s="774"/>
      <c r="BI3" s="774"/>
      <c r="BJ3" s="775"/>
      <c r="BK3" s="773">
        <f>AY3+1</f>
        <v>2022</v>
      </c>
      <c r="BL3" s="776"/>
      <c r="BM3" s="776"/>
      <c r="BN3" s="776"/>
      <c r="BO3" s="776"/>
      <c r="BP3" s="776"/>
      <c r="BQ3" s="776"/>
      <c r="BR3" s="776"/>
      <c r="BS3" s="776"/>
      <c r="BT3" s="776"/>
      <c r="BU3" s="776"/>
      <c r="BV3" s="777"/>
    </row>
    <row r="4" spans="1:74" x14ac:dyDescent="0.2">
      <c r="A4" s="16"/>
      <c r="B4" s="17"/>
      <c r="C4" s="18" t="s">
        <v>473</v>
      </c>
      <c r="D4" s="18" t="s">
        <v>474</v>
      </c>
      <c r="E4" s="18" t="s">
        <v>475</v>
      </c>
      <c r="F4" s="18" t="s">
        <v>476</v>
      </c>
      <c r="G4" s="18" t="s">
        <v>477</v>
      </c>
      <c r="H4" s="18" t="s">
        <v>478</v>
      </c>
      <c r="I4" s="18" t="s">
        <v>479</v>
      </c>
      <c r="J4" s="18" t="s">
        <v>480</v>
      </c>
      <c r="K4" s="18" t="s">
        <v>481</v>
      </c>
      <c r="L4" s="18" t="s">
        <v>482</v>
      </c>
      <c r="M4" s="18" t="s">
        <v>483</v>
      </c>
      <c r="N4" s="18" t="s">
        <v>484</v>
      </c>
      <c r="O4" s="18" t="s">
        <v>473</v>
      </c>
      <c r="P4" s="18" t="s">
        <v>474</v>
      </c>
      <c r="Q4" s="18" t="s">
        <v>475</v>
      </c>
      <c r="R4" s="18" t="s">
        <v>476</v>
      </c>
      <c r="S4" s="18" t="s">
        <v>477</v>
      </c>
      <c r="T4" s="18" t="s">
        <v>478</v>
      </c>
      <c r="U4" s="18" t="s">
        <v>479</v>
      </c>
      <c r="V4" s="18" t="s">
        <v>480</v>
      </c>
      <c r="W4" s="18" t="s">
        <v>481</v>
      </c>
      <c r="X4" s="18" t="s">
        <v>482</v>
      </c>
      <c r="Y4" s="18" t="s">
        <v>483</v>
      </c>
      <c r="Z4" s="18" t="s">
        <v>484</v>
      </c>
      <c r="AA4" s="18" t="s">
        <v>473</v>
      </c>
      <c r="AB4" s="18" t="s">
        <v>474</v>
      </c>
      <c r="AC4" s="18" t="s">
        <v>475</v>
      </c>
      <c r="AD4" s="18" t="s">
        <v>476</v>
      </c>
      <c r="AE4" s="18" t="s">
        <v>477</v>
      </c>
      <c r="AF4" s="18" t="s">
        <v>478</v>
      </c>
      <c r="AG4" s="18" t="s">
        <v>479</v>
      </c>
      <c r="AH4" s="18" t="s">
        <v>480</v>
      </c>
      <c r="AI4" s="18" t="s">
        <v>481</v>
      </c>
      <c r="AJ4" s="18" t="s">
        <v>482</v>
      </c>
      <c r="AK4" s="18" t="s">
        <v>483</v>
      </c>
      <c r="AL4" s="18" t="s">
        <v>484</v>
      </c>
      <c r="AM4" s="18" t="s">
        <v>473</v>
      </c>
      <c r="AN4" s="18" t="s">
        <v>474</v>
      </c>
      <c r="AO4" s="18" t="s">
        <v>475</v>
      </c>
      <c r="AP4" s="18" t="s">
        <v>476</v>
      </c>
      <c r="AQ4" s="18" t="s">
        <v>477</v>
      </c>
      <c r="AR4" s="18" t="s">
        <v>478</v>
      </c>
      <c r="AS4" s="18" t="s">
        <v>479</v>
      </c>
      <c r="AT4" s="18" t="s">
        <v>480</v>
      </c>
      <c r="AU4" s="18" t="s">
        <v>481</v>
      </c>
      <c r="AV4" s="18" t="s">
        <v>482</v>
      </c>
      <c r="AW4" s="18" t="s">
        <v>483</v>
      </c>
      <c r="AX4" s="18" t="s">
        <v>484</v>
      </c>
      <c r="AY4" s="18" t="s">
        <v>473</v>
      </c>
      <c r="AZ4" s="18" t="s">
        <v>474</v>
      </c>
      <c r="BA4" s="18" t="s">
        <v>475</v>
      </c>
      <c r="BB4" s="18" t="s">
        <v>476</v>
      </c>
      <c r="BC4" s="18" t="s">
        <v>477</v>
      </c>
      <c r="BD4" s="18" t="s">
        <v>478</v>
      </c>
      <c r="BE4" s="18" t="s">
        <v>479</v>
      </c>
      <c r="BF4" s="18" t="s">
        <v>480</v>
      </c>
      <c r="BG4" s="18" t="s">
        <v>481</v>
      </c>
      <c r="BH4" s="18" t="s">
        <v>482</v>
      </c>
      <c r="BI4" s="18" t="s">
        <v>483</v>
      </c>
      <c r="BJ4" s="18" t="s">
        <v>484</v>
      </c>
      <c r="BK4" s="18" t="s">
        <v>473</v>
      </c>
      <c r="BL4" s="18" t="s">
        <v>474</v>
      </c>
      <c r="BM4" s="18" t="s">
        <v>475</v>
      </c>
      <c r="BN4" s="18" t="s">
        <v>476</v>
      </c>
      <c r="BO4" s="18" t="s">
        <v>477</v>
      </c>
      <c r="BP4" s="18" t="s">
        <v>478</v>
      </c>
      <c r="BQ4" s="18" t="s">
        <v>479</v>
      </c>
      <c r="BR4" s="18" t="s">
        <v>480</v>
      </c>
      <c r="BS4" s="18" t="s">
        <v>481</v>
      </c>
      <c r="BT4" s="18" t="s">
        <v>482</v>
      </c>
      <c r="BU4" s="18" t="s">
        <v>483</v>
      </c>
      <c r="BV4" s="18" t="s">
        <v>484</v>
      </c>
    </row>
    <row r="5" spans="1:74" ht="11.1" customHeight="1" x14ac:dyDescent="0.2">
      <c r="A5" s="19"/>
      <c r="B5" s="20" t="s">
        <v>792</v>
      </c>
      <c r="C5" s="21"/>
      <c r="D5" s="21"/>
      <c r="E5" s="21"/>
      <c r="F5" s="21"/>
      <c r="G5" s="21"/>
      <c r="H5" s="21"/>
      <c r="I5" s="21"/>
      <c r="J5" s="21"/>
      <c r="K5" s="21"/>
      <c r="L5" s="21"/>
      <c r="M5" s="21"/>
      <c r="N5" s="21"/>
      <c r="O5" s="21"/>
      <c r="P5" s="21"/>
      <c r="Q5" s="21"/>
      <c r="R5" s="21"/>
      <c r="S5" s="21"/>
      <c r="T5" s="21"/>
      <c r="U5" s="21"/>
      <c r="V5" s="21"/>
      <c r="W5" s="21"/>
      <c r="X5" s="21"/>
      <c r="Y5" s="21"/>
      <c r="Z5" s="21"/>
      <c r="AA5" s="21"/>
      <c r="AB5" s="21"/>
      <c r="AC5" s="21"/>
      <c r="AD5" s="21"/>
      <c r="AE5" s="21"/>
      <c r="AF5" s="21"/>
      <c r="AG5" s="21"/>
      <c r="AH5" s="21"/>
      <c r="AI5" s="21"/>
      <c r="AJ5" s="21"/>
      <c r="AK5" s="21"/>
      <c r="AL5" s="21"/>
      <c r="AM5" s="21"/>
      <c r="AN5" s="21"/>
      <c r="AO5" s="21"/>
      <c r="AP5" s="21"/>
      <c r="AQ5" s="21"/>
      <c r="AR5" s="21"/>
      <c r="AS5" s="21"/>
      <c r="AT5" s="21"/>
      <c r="AU5" s="21"/>
      <c r="AV5" s="21"/>
      <c r="AW5" s="21"/>
      <c r="AX5" s="21"/>
      <c r="AY5" s="398"/>
      <c r="AZ5" s="398"/>
      <c r="BA5" s="398"/>
      <c r="BB5" s="398"/>
      <c r="BC5" s="398"/>
      <c r="BD5" s="21"/>
      <c r="BE5" s="21"/>
      <c r="BF5" s="21"/>
      <c r="BG5" s="21"/>
      <c r="BH5" s="398"/>
      <c r="BI5" s="398"/>
      <c r="BJ5" s="398"/>
      <c r="BK5" s="398"/>
      <c r="BL5" s="398"/>
      <c r="BM5" s="398"/>
      <c r="BN5" s="398"/>
      <c r="BO5" s="398"/>
      <c r="BP5" s="398"/>
      <c r="BQ5" s="398"/>
      <c r="BR5" s="398"/>
      <c r="BS5" s="398"/>
      <c r="BT5" s="398"/>
      <c r="BU5" s="398"/>
      <c r="BV5" s="398"/>
    </row>
    <row r="6" spans="1:74" ht="11.1" customHeight="1" x14ac:dyDescent="0.2">
      <c r="A6" s="19"/>
      <c r="B6" s="20"/>
      <c r="C6" s="21"/>
      <c r="D6" s="21"/>
      <c r="E6" s="21"/>
      <c r="F6" s="21"/>
      <c r="G6" s="21"/>
      <c r="H6" s="21"/>
      <c r="I6" s="21"/>
      <c r="J6" s="21"/>
      <c r="K6" s="21"/>
      <c r="L6" s="21"/>
      <c r="M6" s="21"/>
      <c r="N6" s="21"/>
      <c r="O6" s="21"/>
      <c r="P6" s="21"/>
      <c r="Q6" s="21"/>
      <c r="R6" s="21"/>
      <c r="S6" s="21"/>
      <c r="T6" s="21"/>
      <c r="U6" s="21"/>
      <c r="V6" s="21"/>
      <c r="W6" s="21"/>
      <c r="X6" s="21"/>
      <c r="Y6" s="21"/>
      <c r="Z6" s="21"/>
      <c r="AA6" s="21"/>
      <c r="AB6" s="21"/>
      <c r="AC6" s="21"/>
      <c r="AD6" s="21"/>
      <c r="AE6" s="21"/>
      <c r="AF6" s="21"/>
      <c r="AG6" s="21"/>
      <c r="AH6" s="21"/>
      <c r="AI6" s="21"/>
      <c r="AJ6" s="21"/>
      <c r="AK6" s="21"/>
      <c r="AL6" s="21"/>
      <c r="AM6" s="21"/>
      <c r="AN6" s="21"/>
      <c r="AO6" s="21"/>
      <c r="AP6" s="21"/>
      <c r="AQ6" s="21"/>
      <c r="AR6" s="21"/>
      <c r="AS6" s="21"/>
      <c r="AT6" s="21"/>
      <c r="AU6" s="21"/>
      <c r="AV6" s="21"/>
      <c r="AW6" s="21"/>
      <c r="AX6" s="21"/>
      <c r="AY6" s="398"/>
      <c r="AZ6" s="398"/>
      <c r="BA6" s="398"/>
      <c r="BB6" s="398"/>
      <c r="BC6" s="398"/>
      <c r="BD6" s="21"/>
      <c r="BE6" s="21"/>
      <c r="BF6" s="21"/>
      <c r="BG6" s="21"/>
      <c r="BH6" s="398"/>
      <c r="BI6" s="398"/>
      <c r="BJ6" s="398"/>
      <c r="BK6" s="398"/>
      <c r="BL6" s="398"/>
      <c r="BM6" s="398" t="s">
        <v>1000</v>
      </c>
      <c r="BN6" s="398"/>
      <c r="BO6" s="398"/>
      <c r="BP6" s="398"/>
      <c r="BQ6" s="398"/>
      <c r="BR6" s="398"/>
      <c r="BS6" s="398"/>
      <c r="BT6" s="398"/>
      <c r="BU6" s="398"/>
      <c r="BV6" s="398"/>
    </row>
    <row r="7" spans="1:74" ht="11.1" customHeight="1" x14ac:dyDescent="0.2">
      <c r="A7" s="19"/>
      <c r="B7" s="22" t="s">
        <v>105</v>
      </c>
      <c r="C7" s="21"/>
      <c r="D7" s="21"/>
      <c r="E7" s="21"/>
      <c r="F7" s="21"/>
      <c r="G7" s="21"/>
      <c r="H7" s="21"/>
      <c r="I7" s="21"/>
      <c r="J7" s="21"/>
      <c r="K7" s="21"/>
      <c r="L7" s="21"/>
      <c r="M7" s="21"/>
      <c r="N7" s="21"/>
      <c r="O7" s="21"/>
      <c r="P7" s="21"/>
      <c r="Q7" s="21"/>
      <c r="R7" s="21"/>
      <c r="S7" s="21"/>
      <c r="T7" s="21"/>
      <c r="U7" s="21"/>
      <c r="V7" s="21"/>
      <c r="W7" s="21"/>
      <c r="X7" s="21"/>
      <c r="Y7" s="21"/>
      <c r="Z7" s="21"/>
      <c r="AA7" s="21"/>
      <c r="AB7" s="21"/>
      <c r="AC7" s="21"/>
      <c r="AD7" s="21"/>
      <c r="AE7" s="21"/>
      <c r="AF7" s="21"/>
      <c r="AG7" s="21"/>
      <c r="AH7" s="21"/>
      <c r="AI7" s="21"/>
      <c r="AJ7" s="21"/>
      <c r="AK7" s="21"/>
      <c r="AL7" s="21"/>
      <c r="AM7" s="21"/>
      <c r="AN7" s="21"/>
      <c r="AO7" s="21"/>
      <c r="AP7" s="21"/>
      <c r="AQ7" s="21"/>
      <c r="AR7" s="21"/>
      <c r="AS7" s="21"/>
      <c r="AT7" s="21"/>
      <c r="AU7" s="21"/>
      <c r="AV7" s="21"/>
      <c r="AW7" s="21"/>
      <c r="AX7" s="21"/>
      <c r="AY7" s="398"/>
      <c r="AZ7" s="671"/>
      <c r="BA7" s="398"/>
      <c r="BB7" s="398"/>
      <c r="BC7" s="398"/>
      <c r="BD7" s="21"/>
      <c r="BE7" s="21"/>
      <c r="BF7" s="21"/>
      <c r="BG7" s="21"/>
      <c r="BH7" s="398"/>
      <c r="BI7" s="398"/>
      <c r="BJ7" s="398"/>
      <c r="BK7" s="398"/>
      <c r="BL7" s="398"/>
      <c r="BM7" s="398"/>
      <c r="BN7" s="398"/>
      <c r="BO7" s="398"/>
      <c r="BP7" s="398"/>
      <c r="BQ7" s="398"/>
      <c r="BR7" s="398"/>
      <c r="BS7" s="671"/>
      <c r="BT7" s="398"/>
      <c r="BU7" s="398"/>
      <c r="BV7" s="398"/>
    </row>
    <row r="8" spans="1:74" ht="11.1" customHeight="1" x14ac:dyDescent="0.2">
      <c r="A8" s="19" t="s">
        <v>502</v>
      </c>
      <c r="B8" s="23" t="s">
        <v>89</v>
      </c>
      <c r="C8" s="210">
        <v>8.8735900000000001</v>
      </c>
      <c r="D8" s="210">
        <v>9.1081160000000008</v>
      </c>
      <c r="E8" s="210">
        <v>9.1924080000000004</v>
      </c>
      <c r="F8" s="210">
        <v>9.1148070000000008</v>
      </c>
      <c r="G8" s="210">
        <v>9.2077039999999997</v>
      </c>
      <c r="H8" s="210">
        <v>9.1344849999999997</v>
      </c>
      <c r="I8" s="210">
        <v>9.2657760000000007</v>
      </c>
      <c r="J8" s="210">
        <v>9.2639449999999997</v>
      </c>
      <c r="K8" s="210">
        <v>9.5335920000000005</v>
      </c>
      <c r="L8" s="210">
        <v>9.6680379999999992</v>
      </c>
      <c r="M8" s="210">
        <v>10.087902</v>
      </c>
      <c r="N8" s="210">
        <v>9.9928659999999994</v>
      </c>
      <c r="O8" s="210">
        <v>9.9983160000000009</v>
      </c>
      <c r="P8" s="210">
        <v>10.260786</v>
      </c>
      <c r="Q8" s="210">
        <v>10.488575000000001</v>
      </c>
      <c r="R8" s="210">
        <v>10.496371</v>
      </c>
      <c r="S8" s="210">
        <v>10.456747999999999</v>
      </c>
      <c r="T8" s="210">
        <v>10.604911</v>
      </c>
      <c r="U8" s="210">
        <v>10.903438</v>
      </c>
      <c r="V8" s="210">
        <v>11.383527000000001</v>
      </c>
      <c r="W8" s="210">
        <v>11.463372</v>
      </c>
      <c r="X8" s="210">
        <v>11.553960999999999</v>
      </c>
      <c r="Y8" s="210">
        <v>11.907087000000001</v>
      </c>
      <c r="Z8" s="210">
        <v>12.00375</v>
      </c>
      <c r="AA8" s="210">
        <v>11.865012999999999</v>
      </c>
      <c r="AB8" s="210">
        <v>11.678834</v>
      </c>
      <c r="AC8" s="210">
        <v>11.937306</v>
      </c>
      <c r="AD8" s="210">
        <v>12.134698</v>
      </c>
      <c r="AE8" s="210">
        <v>12.163192</v>
      </c>
      <c r="AF8" s="210">
        <v>12.087543999999999</v>
      </c>
      <c r="AG8" s="210">
        <v>11.819095000000001</v>
      </c>
      <c r="AH8" s="210">
        <v>12.424769</v>
      </c>
      <c r="AI8" s="210">
        <v>12.495187</v>
      </c>
      <c r="AJ8" s="210">
        <v>12.672552</v>
      </c>
      <c r="AK8" s="210">
        <v>12.859780000000001</v>
      </c>
      <c r="AL8" s="210">
        <v>12.802096000000001</v>
      </c>
      <c r="AM8" s="210">
        <v>12.754821</v>
      </c>
      <c r="AN8" s="210">
        <v>12.745602</v>
      </c>
      <c r="AO8" s="210">
        <v>12.737068000000001</v>
      </c>
      <c r="AP8" s="210">
        <v>12.009976999999999</v>
      </c>
      <c r="AQ8" s="210">
        <v>10.018784999999999</v>
      </c>
      <c r="AR8" s="210">
        <v>10.442129</v>
      </c>
      <c r="AS8" s="210">
        <v>10.972654</v>
      </c>
      <c r="AT8" s="210">
        <v>10.584394</v>
      </c>
      <c r="AU8" s="210">
        <v>10.861392</v>
      </c>
      <c r="AV8" s="210">
        <v>10.41883</v>
      </c>
      <c r="AW8" s="210">
        <v>11.014879274</v>
      </c>
      <c r="AX8" s="210">
        <v>10.990109967</v>
      </c>
      <c r="AY8" s="307">
        <v>11.106450000000001</v>
      </c>
      <c r="AZ8" s="307">
        <v>11.04937</v>
      </c>
      <c r="BA8" s="307">
        <v>11.01502</v>
      </c>
      <c r="BB8" s="307">
        <v>11.042590000000001</v>
      </c>
      <c r="BC8" s="307">
        <v>11.031650000000001</v>
      </c>
      <c r="BD8" s="307">
        <v>11.02563</v>
      </c>
      <c r="BE8" s="307">
        <v>11.049950000000001</v>
      </c>
      <c r="BF8" s="307">
        <v>11.03567</v>
      </c>
      <c r="BG8" s="307">
        <v>11.141080000000001</v>
      </c>
      <c r="BH8" s="307">
        <v>11.10436</v>
      </c>
      <c r="BI8" s="307">
        <v>11.31246</v>
      </c>
      <c r="BJ8" s="307">
        <v>11.328110000000001</v>
      </c>
      <c r="BK8" s="307">
        <v>11.324170000000001</v>
      </c>
      <c r="BL8" s="307">
        <v>11.322190000000001</v>
      </c>
      <c r="BM8" s="307">
        <v>11.32339</v>
      </c>
      <c r="BN8" s="307">
        <v>11.36598</v>
      </c>
      <c r="BO8" s="307">
        <v>11.36035</v>
      </c>
      <c r="BP8" s="307">
        <v>11.38786</v>
      </c>
      <c r="BQ8" s="307">
        <v>11.467409999999999</v>
      </c>
      <c r="BR8" s="307">
        <v>11.48409</v>
      </c>
      <c r="BS8" s="307">
        <v>11.62551</v>
      </c>
      <c r="BT8" s="307">
        <v>11.580539999999999</v>
      </c>
      <c r="BU8" s="307">
        <v>11.803940000000001</v>
      </c>
      <c r="BV8" s="307">
        <v>11.826090000000001</v>
      </c>
    </row>
    <row r="9" spans="1:74" ht="11.1" customHeight="1" x14ac:dyDescent="0.2">
      <c r="A9" s="19"/>
      <c r="B9" s="23"/>
      <c r="C9" s="210"/>
      <c r="D9" s="210"/>
      <c r="E9" s="210"/>
      <c r="F9" s="210"/>
      <c r="G9" s="210"/>
      <c r="H9" s="210"/>
      <c r="I9" s="210"/>
      <c r="J9" s="210"/>
      <c r="K9" s="210"/>
      <c r="L9" s="210"/>
      <c r="M9" s="210"/>
      <c r="N9" s="210"/>
      <c r="O9" s="210"/>
      <c r="P9" s="210"/>
      <c r="Q9" s="210"/>
      <c r="R9" s="210"/>
      <c r="S9" s="210"/>
      <c r="T9" s="210"/>
      <c r="U9" s="210"/>
      <c r="V9" s="210"/>
      <c r="W9" s="210"/>
      <c r="X9" s="210"/>
      <c r="Y9" s="210"/>
      <c r="Z9" s="210"/>
      <c r="AA9" s="210"/>
      <c r="AB9" s="210"/>
      <c r="AC9" s="210"/>
      <c r="AD9" s="210"/>
      <c r="AE9" s="210"/>
      <c r="AF9" s="210"/>
      <c r="AG9" s="210"/>
      <c r="AH9" s="210"/>
      <c r="AI9" s="210"/>
      <c r="AJ9" s="210"/>
      <c r="AK9" s="210"/>
      <c r="AL9" s="210"/>
      <c r="AM9" s="210"/>
      <c r="AN9" s="210"/>
      <c r="AO9" s="210"/>
      <c r="AP9" s="210"/>
      <c r="AQ9" s="210"/>
      <c r="AR9" s="210"/>
      <c r="AS9" s="210"/>
      <c r="AT9" s="210"/>
      <c r="AU9" s="210"/>
      <c r="AV9" s="210"/>
      <c r="AW9" s="210"/>
      <c r="AX9" s="210"/>
      <c r="AY9" s="307"/>
      <c r="AZ9" s="307"/>
      <c r="BA9" s="307"/>
      <c r="BB9" s="307"/>
      <c r="BC9" s="307"/>
      <c r="BD9" s="307"/>
      <c r="BE9" s="307"/>
      <c r="BF9" s="307"/>
      <c r="BG9" s="307"/>
      <c r="BH9" s="307"/>
      <c r="BI9" s="307"/>
      <c r="BJ9" s="307"/>
      <c r="BK9" s="307"/>
      <c r="BL9" s="307"/>
      <c r="BM9" s="307"/>
      <c r="BN9" s="307"/>
      <c r="BO9" s="307"/>
      <c r="BP9" s="307"/>
      <c r="BQ9" s="307"/>
      <c r="BR9" s="307"/>
      <c r="BS9" s="307"/>
      <c r="BT9" s="307"/>
      <c r="BU9" s="307"/>
      <c r="BV9" s="307"/>
    </row>
    <row r="10" spans="1:74" ht="11.1" customHeight="1" x14ac:dyDescent="0.2">
      <c r="A10" s="19"/>
      <c r="B10" s="22" t="s">
        <v>47</v>
      </c>
      <c r="C10" s="211"/>
      <c r="D10" s="211"/>
      <c r="E10" s="211"/>
      <c r="F10" s="211"/>
      <c r="G10" s="211"/>
      <c r="H10" s="211"/>
      <c r="I10" s="211"/>
      <c r="J10" s="211"/>
      <c r="K10" s="211"/>
      <c r="L10" s="211"/>
      <c r="M10" s="211"/>
      <c r="N10" s="211"/>
      <c r="O10" s="211"/>
      <c r="P10" s="211"/>
      <c r="Q10" s="211"/>
      <c r="R10" s="211"/>
      <c r="S10" s="211"/>
      <c r="T10" s="211"/>
      <c r="U10" s="211"/>
      <c r="V10" s="211"/>
      <c r="W10" s="211"/>
      <c r="X10" s="211"/>
      <c r="Y10" s="211"/>
      <c r="Z10" s="211"/>
      <c r="AA10" s="211"/>
      <c r="AB10" s="211"/>
      <c r="AC10" s="211"/>
      <c r="AD10" s="211"/>
      <c r="AE10" s="211"/>
      <c r="AF10" s="211"/>
      <c r="AG10" s="211"/>
      <c r="AH10" s="211"/>
      <c r="AI10" s="211"/>
      <c r="AJ10" s="211"/>
      <c r="AK10" s="211"/>
      <c r="AL10" s="211"/>
      <c r="AM10" s="211"/>
      <c r="AN10" s="211"/>
      <c r="AO10" s="211"/>
      <c r="AP10" s="211"/>
      <c r="AQ10" s="211"/>
      <c r="AR10" s="211"/>
      <c r="AS10" s="211"/>
      <c r="AT10" s="211"/>
      <c r="AU10" s="211"/>
      <c r="AV10" s="211"/>
      <c r="AW10" s="211"/>
      <c r="AX10" s="211"/>
      <c r="AY10" s="308"/>
      <c r="AZ10" s="308"/>
      <c r="BA10" s="308"/>
      <c r="BB10" s="308"/>
      <c r="BC10" s="308"/>
      <c r="BD10" s="308"/>
      <c r="BE10" s="308"/>
      <c r="BF10" s="308"/>
      <c r="BG10" s="308"/>
      <c r="BH10" s="308"/>
      <c r="BI10" s="308"/>
      <c r="BJ10" s="308"/>
      <c r="BK10" s="308"/>
      <c r="BL10" s="308"/>
      <c r="BM10" s="308"/>
      <c r="BN10" s="308"/>
      <c r="BO10" s="308"/>
      <c r="BP10" s="308"/>
      <c r="BQ10" s="308"/>
      <c r="BR10" s="308"/>
      <c r="BS10" s="308"/>
      <c r="BT10" s="308"/>
      <c r="BU10" s="308"/>
      <c r="BV10" s="308"/>
    </row>
    <row r="11" spans="1:74" ht="11.1" customHeight="1" x14ac:dyDescent="0.2">
      <c r="A11" s="19" t="s">
        <v>533</v>
      </c>
      <c r="B11" s="23" t="s">
        <v>94</v>
      </c>
      <c r="C11" s="210">
        <v>70.562806452000004</v>
      </c>
      <c r="D11" s="210">
        <v>71.549714285999997</v>
      </c>
      <c r="E11" s="210">
        <v>73.167870968000003</v>
      </c>
      <c r="F11" s="210">
        <v>73.257766666999999</v>
      </c>
      <c r="G11" s="210">
        <v>73.256548386999995</v>
      </c>
      <c r="H11" s="210">
        <v>73.966666666999998</v>
      </c>
      <c r="I11" s="210">
        <v>74.729483870999999</v>
      </c>
      <c r="J11" s="210">
        <v>74.687451612999993</v>
      </c>
      <c r="K11" s="210">
        <v>75.993700000000004</v>
      </c>
      <c r="L11" s="210">
        <v>77.343999999999994</v>
      </c>
      <c r="M11" s="210">
        <v>79.751233333000002</v>
      </c>
      <c r="N11" s="210">
        <v>80.384290323000002</v>
      </c>
      <c r="O11" s="210">
        <v>78.743967741999995</v>
      </c>
      <c r="P11" s="210">
        <v>80.389428570999996</v>
      </c>
      <c r="Q11" s="210">
        <v>81.327419355000004</v>
      </c>
      <c r="R11" s="210">
        <v>81.189333332999993</v>
      </c>
      <c r="S11" s="210">
        <v>82.122870968000001</v>
      </c>
      <c r="T11" s="210">
        <v>82.538466666999994</v>
      </c>
      <c r="U11" s="210">
        <v>84.182322580999994</v>
      </c>
      <c r="V11" s="210">
        <v>85.880161290000004</v>
      </c>
      <c r="W11" s="210">
        <v>87.288966666999997</v>
      </c>
      <c r="X11" s="210">
        <v>88.395870967999997</v>
      </c>
      <c r="Y11" s="210">
        <v>89.939233333000004</v>
      </c>
      <c r="Z11" s="210">
        <v>89.498516128999995</v>
      </c>
      <c r="AA11" s="210">
        <v>89.437322581000004</v>
      </c>
      <c r="AB11" s="210">
        <v>89.991249999999994</v>
      </c>
      <c r="AC11" s="210">
        <v>90.604161289999993</v>
      </c>
      <c r="AD11" s="210">
        <v>90.967766667000006</v>
      </c>
      <c r="AE11" s="210">
        <v>91.687064516000007</v>
      </c>
      <c r="AF11" s="210">
        <v>92.047700000000006</v>
      </c>
      <c r="AG11" s="210">
        <v>92.536322580999993</v>
      </c>
      <c r="AH11" s="210">
        <v>94.805548387000002</v>
      </c>
      <c r="AI11" s="210">
        <v>94.685366666999997</v>
      </c>
      <c r="AJ11" s="210">
        <v>96.023322581000002</v>
      </c>
      <c r="AK11" s="210">
        <v>96.731233333000006</v>
      </c>
      <c r="AL11" s="210">
        <v>96.997709677000003</v>
      </c>
      <c r="AM11" s="210">
        <v>95.092419355000004</v>
      </c>
      <c r="AN11" s="210">
        <v>94.713103447999998</v>
      </c>
      <c r="AO11" s="210">
        <v>94.556161290000006</v>
      </c>
      <c r="AP11" s="210">
        <v>92.944199999999995</v>
      </c>
      <c r="AQ11" s="210">
        <v>87.795354838999998</v>
      </c>
      <c r="AR11" s="210">
        <v>88.3476</v>
      </c>
      <c r="AS11" s="210">
        <v>89.764064516000005</v>
      </c>
      <c r="AT11" s="210">
        <v>90.273870967999997</v>
      </c>
      <c r="AU11" s="210">
        <v>89.558366667000001</v>
      </c>
      <c r="AV11" s="210">
        <v>88.960999999999999</v>
      </c>
      <c r="AW11" s="210">
        <v>88.971239999999995</v>
      </c>
      <c r="AX11" s="210">
        <v>88.259460000000004</v>
      </c>
      <c r="AY11" s="307">
        <v>87.742099999999994</v>
      </c>
      <c r="AZ11" s="307">
        <v>87.401619999999994</v>
      </c>
      <c r="BA11" s="307">
        <v>87.279269999999997</v>
      </c>
      <c r="BB11" s="307">
        <v>87.328379999999996</v>
      </c>
      <c r="BC11" s="307">
        <v>87.496889999999993</v>
      </c>
      <c r="BD11" s="307">
        <v>87.799250000000001</v>
      </c>
      <c r="BE11" s="307">
        <v>88.117059999999995</v>
      </c>
      <c r="BF11" s="307">
        <v>88.560429999999997</v>
      </c>
      <c r="BG11" s="307">
        <v>88.953460000000007</v>
      </c>
      <c r="BH11" s="307">
        <v>89.033720000000002</v>
      </c>
      <c r="BI11" s="307">
        <v>89.268839999999997</v>
      </c>
      <c r="BJ11" s="307">
        <v>89.020719999999997</v>
      </c>
      <c r="BK11" s="307">
        <v>88.696299999999994</v>
      </c>
      <c r="BL11" s="307">
        <v>88.480140000000006</v>
      </c>
      <c r="BM11" s="307">
        <v>88.444299999999998</v>
      </c>
      <c r="BN11" s="307">
        <v>88.560310000000001</v>
      </c>
      <c r="BO11" s="307">
        <v>88.815179999999998</v>
      </c>
      <c r="BP11" s="307">
        <v>89.206549999999993</v>
      </c>
      <c r="BQ11" s="307">
        <v>89.693780000000004</v>
      </c>
      <c r="BR11" s="307">
        <v>90.139780000000002</v>
      </c>
      <c r="BS11" s="307">
        <v>90.696200000000005</v>
      </c>
      <c r="BT11" s="307">
        <v>90.892169999999993</v>
      </c>
      <c r="BU11" s="307">
        <v>91.177729999999997</v>
      </c>
      <c r="BV11" s="307">
        <v>90.996589999999998</v>
      </c>
    </row>
    <row r="12" spans="1:74" ht="11.1" customHeight="1" x14ac:dyDescent="0.2">
      <c r="A12" s="19"/>
      <c r="B12" s="24"/>
      <c r="C12" s="210"/>
      <c r="D12" s="210"/>
      <c r="E12" s="210"/>
      <c r="F12" s="210"/>
      <c r="G12" s="210"/>
      <c r="H12" s="210"/>
      <c r="I12" s="210"/>
      <c r="J12" s="210"/>
      <c r="K12" s="210"/>
      <c r="L12" s="210"/>
      <c r="M12" s="210"/>
      <c r="N12" s="210"/>
      <c r="O12" s="210"/>
      <c r="P12" s="210"/>
      <c r="Q12" s="210"/>
      <c r="R12" s="210"/>
      <c r="S12" s="210"/>
      <c r="T12" s="210"/>
      <c r="U12" s="210"/>
      <c r="V12" s="210"/>
      <c r="W12" s="210"/>
      <c r="X12" s="210"/>
      <c r="Y12" s="210"/>
      <c r="Z12" s="210"/>
      <c r="AA12" s="210"/>
      <c r="AB12" s="210"/>
      <c r="AC12" s="210"/>
      <c r="AD12" s="210"/>
      <c r="AE12" s="210"/>
      <c r="AF12" s="210"/>
      <c r="AG12" s="210"/>
      <c r="AH12" s="210"/>
      <c r="AI12" s="210"/>
      <c r="AJ12" s="210"/>
      <c r="AK12" s="210"/>
      <c r="AL12" s="210"/>
      <c r="AM12" s="210"/>
      <c r="AN12" s="210"/>
      <c r="AO12" s="210"/>
      <c r="AP12" s="210"/>
      <c r="AQ12" s="210"/>
      <c r="AR12" s="210"/>
      <c r="AS12" s="210"/>
      <c r="AT12" s="210"/>
      <c r="AU12" s="210"/>
      <c r="AV12" s="210"/>
      <c r="AW12" s="210"/>
      <c r="AX12" s="210"/>
      <c r="AY12" s="307"/>
      <c r="AZ12" s="307"/>
      <c r="BA12" s="307"/>
      <c r="BB12" s="307"/>
      <c r="BC12" s="307"/>
      <c r="BD12" s="307"/>
      <c r="BE12" s="307"/>
      <c r="BF12" s="307"/>
      <c r="BG12" s="307"/>
      <c r="BH12" s="307"/>
      <c r="BI12" s="307"/>
      <c r="BJ12" s="307"/>
      <c r="BK12" s="307"/>
      <c r="BL12" s="307"/>
      <c r="BM12" s="307"/>
      <c r="BN12" s="307"/>
      <c r="BO12" s="307"/>
      <c r="BP12" s="307"/>
      <c r="BQ12" s="307"/>
      <c r="BR12" s="307"/>
      <c r="BS12" s="307"/>
      <c r="BT12" s="307"/>
      <c r="BU12" s="307"/>
      <c r="BV12" s="307"/>
    </row>
    <row r="13" spans="1:74" ht="11.1" customHeight="1" x14ac:dyDescent="0.2">
      <c r="A13" s="19"/>
      <c r="B13" s="22" t="s">
        <v>790</v>
      </c>
      <c r="C13" s="211"/>
      <c r="D13" s="211"/>
      <c r="E13" s="211"/>
      <c r="F13" s="211"/>
      <c r="G13" s="211"/>
      <c r="H13" s="211"/>
      <c r="I13" s="211"/>
      <c r="J13" s="211"/>
      <c r="K13" s="211"/>
      <c r="L13" s="211"/>
      <c r="M13" s="211"/>
      <c r="N13" s="211"/>
      <c r="O13" s="211"/>
      <c r="P13" s="211"/>
      <c r="Q13" s="211"/>
      <c r="R13" s="211"/>
      <c r="S13" s="211"/>
      <c r="T13" s="211"/>
      <c r="U13" s="211"/>
      <c r="V13" s="211"/>
      <c r="W13" s="211"/>
      <c r="X13" s="211"/>
      <c r="Y13" s="211"/>
      <c r="Z13" s="211"/>
      <c r="AA13" s="211"/>
      <c r="AB13" s="211"/>
      <c r="AC13" s="211"/>
      <c r="AD13" s="211"/>
      <c r="AE13" s="211"/>
      <c r="AF13" s="211"/>
      <c r="AG13" s="211"/>
      <c r="AH13" s="211"/>
      <c r="AI13" s="211"/>
      <c r="AJ13" s="211"/>
      <c r="AK13" s="211"/>
      <c r="AL13" s="211"/>
      <c r="AM13" s="211"/>
      <c r="AN13" s="211"/>
      <c r="AO13" s="211"/>
      <c r="AP13" s="211"/>
      <c r="AQ13" s="211"/>
      <c r="AR13" s="211"/>
      <c r="AS13" s="211"/>
      <c r="AT13" s="211"/>
      <c r="AU13" s="211"/>
      <c r="AV13" s="211"/>
      <c r="AW13" s="211"/>
      <c r="AX13" s="211"/>
      <c r="AY13" s="308"/>
      <c r="AZ13" s="308"/>
      <c r="BA13" s="308"/>
      <c r="BB13" s="308"/>
      <c r="BC13" s="308"/>
      <c r="BD13" s="308"/>
      <c r="BE13" s="308"/>
      <c r="BF13" s="308"/>
      <c r="BG13" s="308"/>
      <c r="BH13" s="308"/>
      <c r="BI13" s="308"/>
      <c r="BJ13" s="308"/>
      <c r="BK13" s="308"/>
      <c r="BL13" s="308"/>
      <c r="BM13" s="308"/>
      <c r="BN13" s="308"/>
      <c r="BO13" s="308"/>
      <c r="BP13" s="308"/>
      <c r="BQ13" s="308"/>
      <c r="BR13" s="308"/>
      <c r="BS13" s="308"/>
      <c r="BT13" s="308"/>
      <c r="BU13" s="308"/>
      <c r="BV13" s="308"/>
    </row>
    <row r="14" spans="1:74" ht="11.1" customHeight="1" x14ac:dyDescent="0.2">
      <c r="A14" s="19" t="s">
        <v>200</v>
      </c>
      <c r="B14" s="23" t="s">
        <v>806</v>
      </c>
      <c r="C14" s="68">
        <v>68.414385999999993</v>
      </c>
      <c r="D14" s="68">
        <v>64.389031000000003</v>
      </c>
      <c r="E14" s="68">
        <v>64.335048</v>
      </c>
      <c r="F14" s="68">
        <v>58.753723000000001</v>
      </c>
      <c r="G14" s="68">
        <v>62.115414000000001</v>
      </c>
      <c r="H14" s="68">
        <v>66.228987000000004</v>
      </c>
      <c r="I14" s="68">
        <v>62.966363999999999</v>
      </c>
      <c r="J14" s="68">
        <v>70.582329999999999</v>
      </c>
      <c r="K14" s="68">
        <v>62.891468000000003</v>
      </c>
      <c r="L14" s="68">
        <v>66.367608000000004</v>
      </c>
      <c r="M14" s="68">
        <v>64.345232999999993</v>
      </c>
      <c r="N14" s="68">
        <v>63.219765000000002</v>
      </c>
      <c r="O14" s="68">
        <v>61.936683000000002</v>
      </c>
      <c r="P14" s="68">
        <v>60.235142000000003</v>
      </c>
      <c r="Q14" s="68">
        <v>65.467141999999996</v>
      </c>
      <c r="R14" s="68">
        <v>58.032114</v>
      </c>
      <c r="S14" s="68">
        <v>61.195974999999997</v>
      </c>
      <c r="T14" s="68">
        <v>61.557372000000001</v>
      </c>
      <c r="U14" s="68">
        <v>62.945245999999997</v>
      </c>
      <c r="V14" s="68">
        <v>69.301237999999998</v>
      </c>
      <c r="W14" s="68">
        <v>62.416694</v>
      </c>
      <c r="X14" s="68">
        <v>66.384384999999995</v>
      </c>
      <c r="Y14" s="68">
        <v>62.717784999999999</v>
      </c>
      <c r="Z14" s="68">
        <v>63.332763999999997</v>
      </c>
      <c r="AA14" s="68">
        <v>65.732791000000006</v>
      </c>
      <c r="AB14" s="68">
        <v>58.223570000000002</v>
      </c>
      <c r="AC14" s="68">
        <v>55.580039999999997</v>
      </c>
      <c r="AD14" s="68">
        <v>61.007258999999998</v>
      </c>
      <c r="AE14" s="68">
        <v>61.653404000000002</v>
      </c>
      <c r="AF14" s="68">
        <v>56.515031</v>
      </c>
      <c r="AG14" s="68">
        <v>59.034596000000001</v>
      </c>
      <c r="AH14" s="68">
        <v>63.757680000000001</v>
      </c>
      <c r="AI14" s="68">
        <v>58.563501000000002</v>
      </c>
      <c r="AJ14" s="68">
        <v>57.142977999999999</v>
      </c>
      <c r="AK14" s="68">
        <v>54.361009000000003</v>
      </c>
      <c r="AL14" s="68">
        <v>53.699269000000001</v>
      </c>
      <c r="AM14" s="68">
        <v>55.612462000000001</v>
      </c>
      <c r="AN14" s="68">
        <v>47.378791999999997</v>
      </c>
      <c r="AO14" s="68">
        <v>46.060924999999997</v>
      </c>
      <c r="AP14" s="68">
        <v>38.281796</v>
      </c>
      <c r="AQ14" s="68">
        <v>36.346901000000003</v>
      </c>
      <c r="AR14" s="68">
        <v>38.506180000000001</v>
      </c>
      <c r="AS14" s="68">
        <v>43.086573999999999</v>
      </c>
      <c r="AT14" s="68">
        <v>47.393655000000003</v>
      </c>
      <c r="AU14" s="68">
        <v>45.009327429000002</v>
      </c>
      <c r="AV14" s="68">
        <v>46.599246999999998</v>
      </c>
      <c r="AW14" s="68">
        <v>46.140856999999997</v>
      </c>
      <c r="AX14" s="68">
        <v>46.787922037999998</v>
      </c>
      <c r="AY14" s="309">
        <v>46.164619999999999</v>
      </c>
      <c r="AZ14" s="309">
        <v>47.990690000000001</v>
      </c>
      <c r="BA14" s="309">
        <v>50.510829999999999</v>
      </c>
      <c r="BB14" s="309">
        <v>44.764229999999998</v>
      </c>
      <c r="BC14" s="309">
        <v>52.889240000000001</v>
      </c>
      <c r="BD14" s="309">
        <v>53.311880000000002</v>
      </c>
      <c r="BE14" s="309">
        <v>51.278820000000003</v>
      </c>
      <c r="BF14" s="309">
        <v>55.548900000000003</v>
      </c>
      <c r="BG14" s="309">
        <v>49.705880000000001</v>
      </c>
      <c r="BH14" s="309">
        <v>49.615749999999998</v>
      </c>
      <c r="BI14" s="309">
        <v>49.333159999999999</v>
      </c>
      <c r="BJ14" s="309">
        <v>51.480460000000001</v>
      </c>
      <c r="BK14" s="309">
        <v>55.409269999999999</v>
      </c>
      <c r="BL14" s="309">
        <v>51.097230000000003</v>
      </c>
      <c r="BM14" s="309">
        <v>54.202550000000002</v>
      </c>
      <c r="BN14" s="309">
        <v>47.731490000000001</v>
      </c>
      <c r="BO14" s="309">
        <v>50.407800000000002</v>
      </c>
      <c r="BP14" s="309">
        <v>52.140749999999997</v>
      </c>
      <c r="BQ14" s="309">
        <v>52.439360000000001</v>
      </c>
      <c r="BR14" s="309">
        <v>58.433259999999997</v>
      </c>
      <c r="BS14" s="309">
        <v>50.983130000000003</v>
      </c>
      <c r="BT14" s="309">
        <v>52.00855</v>
      </c>
      <c r="BU14" s="309">
        <v>51.410960000000003</v>
      </c>
      <c r="BV14" s="309">
        <v>51.568100000000001</v>
      </c>
    </row>
    <row r="15" spans="1:74" ht="11.1" customHeight="1" x14ac:dyDescent="0.2">
      <c r="A15" s="19"/>
      <c r="B15" s="22"/>
      <c r="C15" s="211"/>
      <c r="D15" s="211"/>
      <c r="E15" s="211"/>
      <c r="F15" s="211"/>
      <c r="G15" s="211"/>
      <c r="H15" s="211"/>
      <c r="I15" s="211"/>
      <c r="J15" s="211"/>
      <c r="K15" s="211"/>
      <c r="L15" s="211"/>
      <c r="M15" s="211"/>
      <c r="N15" s="211"/>
      <c r="O15" s="211"/>
      <c r="P15" s="211"/>
      <c r="Q15" s="211"/>
      <c r="R15" s="211"/>
      <c r="S15" s="211"/>
      <c r="T15" s="211"/>
      <c r="U15" s="211"/>
      <c r="V15" s="211"/>
      <c r="W15" s="211"/>
      <c r="X15" s="211"/>
      <c r="Y15" s="211"/>
      <c r="Z15" s="211"/>
      <c r="AA15" s="211"/>
      <c r="AB15" s="211"/>
      <c r="AC15" s="211"/>
      <c r="AD15" s="211"/>
      <c r="AE15" s="211"/>
      <c r="AF15" s="211"/>
      <c r="AG15" s="211"/>
      <c r="AH15" s="211"/>
      <c r="AI15" s="211"/>
      <c r="AJ15" s="211"/>
      <c r="AK15" s="211"/>
      <c r="AL15" s="211"/>
      <c r="AM15" s="211"/>
      <c r="AN15" s="211"/>
      <c r="AO15" s="211"/>
      <c r="AP15" s="211"/>
      <c r="AQ15" s="211"/>
      <c r="AR15" s="211"/>
      <c r="AS15" s="211"/>
      <c r="AT15" s="211"/>
      <c r="AU15" s="211"/>
      <c r="AV15" s="211"/>
      <c r="AW15" s="211"/>
      <c r="AX15" s="211"/>
      <c r="AY15" s="308"/>
      <c r="AZ15" s="308"/>
      <c r="BA15" s="308"/>
      <c r="BB15" s="308"/>
      <c r="BC15" s="308"/>
      <c r="BD15" s="308"/>
      <c r="BE15" s="308"/>
      <c r="BF15" s="308"/>
      <c r="BG15" s="308"/>
      <c r="BH15" s="308"/>
      <c r="BI15" s="308"/>
      <c r="BJ15" s="308"/>
      <c r="BK15" s="308"/>
      <c r="BL15" s="308"/>
      <c r="BM15" s="308"/>
      <c r="BN15" s="308"/>
      <c r="BO15" s="308"/>
      <c r="BP15" s="308"/>
      <c r="BQ15" s="308"/>
      <c r="BR15" s="308"/>
      <c r="BS15" s="308"/>
      <c r="BT15" s="308"/>
      <c r="BU15" s="308"/>
      <c r="BV15" s="308"/>
    </row>
    <row r="16" spans="1:74" ht="11.1" customHeight="1" x14ac:dyDescent="0.2">
      <c r="A16" s="16"/>
      <c r="B16" s="20" t="s">
        <v>791</v>
      </c>
      <c r="C16" s="211"/>
      <c r="D16" s="211"/>
      <c r="E16" s="211"/>
      <c r="F16" s="211"/>
      <c r="G16" s="211"/>
      <c r="H16" s="211"/>
      <c r="I16" s="211"/>
      <c r="J16" s="211"/>
      <c r="K16" s="211"/>
      <c r="L16" s="211"/>
      <c r="M16" s="211"/>
      <c r="N16" s="211"/>
      <c r="O16" s="211"/>
      <c r="P16" s="211"/>
      <c r="Q16" s="211"/>
      <c r="R16" s="211"/>
      <c r="S16" s="211"/>
      <c r="T16" s="211"/>
      <c r="U16" s="211"/>
      <c r="V16" s="211"/>
      <c r="W16" s="211"/>
      <c r="X16" s="211"/>
      <c r="Y16" s="211"/>
      <c r="Z16" s="211"/>
      <c r="AA16" s="211"/>
      <c r="AB16" s="211"/>
      <c r="AC16" s="211"/>
      <c r="AD16" s="211"/>
      <c r="AE16" s="211"/>
      <c r="AF16" s="211"/>
      <c r="AG16" s="211"/>
      <c r="AH16" s="211"/>
      <c r="AI16" s="211"/>
      <c r="AJ16" s="211"/>
      <c r="AK16" s="211"/>
      <c r="AL16" s="211"/>
      <c r="AM16" s="211"/>
      <c r="AN16" s="211"/>
      <c r="AO16" s="211"/>
      <c r="AP16" s="211"/>
      <c r="AQ16" s="211"/>
      <c r="AR16" s="211"/>
      <c r="AS16" s="211"/>
      <c r="AT16" s="211"/>
      <c r="AU16" s="211"/>
      <c r="AV16" s="211"/>
      <c r="AW16" s="211"/>
      <c r="AX16" s="211"/>
      <c r="AY16" s="308"/>
      <c r="AZ16" s="308"/>
      <c r="BA16" s="308"/>
      <c r="BB16" s="308"/>
      <c r="BC16" s="308"/>
      <c r="BD16" s="308"/>
      <c r="BE16" s="308"/>
      <c r="BF16" s="308"/>
      <c r="BG16" s="308"/>
      <c r="BH16" s="308"/>
      <c r="BI16" s="308"/>
      <c r="BJ16" s="308"/>
      <c r="BK16" s="308"/>
      <c r="BL16" s="308"/>
      <c r="BM16" s="308"/>
      <c r="BN16" s="308"/>
      <c r="BO16" s="308"/>
      <c r="BP16" s="308"/>
      <c r="BQ16" s="308"/>
      <c r="BR16" s="308"/>
      <c r="BS16" s="308"/>
      <c r="BT16" s="308"/>
      <c r="BU16" s="308"/>
      <c r="BV16" s="308"/>
    </row>
    <row r="17" spans="1:74" ht="11.1" customHeight="1" x14ac:dyDescent="0.2">
      <c r="A17" s="16"/>
      <c r="B17" s="20"/>
      <c r="C17" s="211"/>
      <c r="D17" s="211"/>
      <c r="E17" s="211"/>
      <c r="F17" s="211"/>
      <c r="G17" s="211"/>
      <c r="H17" s="211"/>
      <c r="I17" s="211"/>
      <c r="J17" s="211"/>
      <c r="K17" s="211"/>
      <c r="L17" s="211"/>
      <c r="M17" s="211"/>
      <c r="N17" s="211"/>
      <c r="O17" s="211"/>
      <c r="P17" s="211"/>
      <c r="Q17" s="211"/>
      <c r="R17" s="211"/>
      <c r="S17" s="211"/>
      <c r="T17" s="211"/>
      <c r="U17" s="211"/>
      <c r="V17" s="211"/>
      <c r="W17" s="211"/>
      <c r="X17" s="211"/>
      <c r="Y17" s="211"/>
      <c r="Z17" s="211"/>
      <c r="AA17" s="211"/>
      <c r="AB17" s="211"/>
      <c r="AC17" s="211"/>
      <c r="AD17" s="211"/>
      <c r="AE17" s="211"/>
      <c r="AF17" s="211"/>
      <c r="AG17" s="211"/>
      <c r="AH17" s="211"/>
      <c r="AI17" s="211"/>
      <c r="AJ17" s="211"/>
      <c r="AK17" s="211"/>
      <c r="AL17" s="211"/>
      <c r="AM17" s="211"/>
      <c r="AN17" s="211"/>
      <c r="AO17" s="211"/>
      <c r="AP17" s="211"/>
      <c r="AQ17" s="211"/>
      <c r="AR17" s="211"/>
      <c r="AS17" s="211"/>
      <c r="AT17" s="211"/>
      <c r="AU17" s="211"/>
      <c r="AV17" s="211"/>
      <c r="AW17" s="211"/>
      <c r="AX17" s="211"/>
      <c r="AY17" s="308"/>
      <c r="AZ17" s="308"/>
      <c r="BA17" s="308"/>
      <c r="BB17" s="308"/>
      <c r="BC17" s="308"/>
      <c r="BD17" s="308"/>
      <c r="BE17" s="308"/>
      <c r="BF17" s="308"/>
      <c r="BG17" s="308"/>
      <c r="BH17" s="308"/>
      <c r="BI17" s="308"/>
      <c r="BJ17" s="308"/>
      <c r="BK17" s="308"/>
      <c r="BL17" s="308"/>
      <c r="BM17" s="308"/>
      <c r="BN17" s="308"/>
      <c r="BO17" s="308"/>
      <c r="BP17" s="308"/>
      <c r="BQ17" s="308"/>
      <c r="BR17" s="308"/>
      <c r="BS17" s="308"/>
      <c r="BT17" s="308"/>
      <c r="BU17" s="308"/>
      <c r="BV17" s="308"/>
    </row>
    <row r="18" spans="1:74" ht="11.1" customHeight="1" x14ac:dyDescent="0.2">
      <c r="A18" s="16"/>
      <c r="B18" s="25" t="s">
        <v>534</v>
      </c>
      <c r="C18" s="62"/>
      <c r="D18" s="62"/>
      <c r="E18" s="62"/>
      <c r="F18" s="62"/>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62"/>
      <c r="AG18" s="62"/>
      <c r="AH18" s="62"/>
      <c r="AI18" s="62"/>
      <c r="AJ18" s="62"/>
      <c r="AK18" s="62"/>
      <c r="AL18" s="62"/>
      <c r="AM18" s="62"/>
      <c r="AN18" s="62"/>
      <c r="AO18" s="62"/>
      <c r="AP18" s="62"/>
      <c r="AQ18" s="62"/>
      <c r="AR18" s="62"/>
      <c r="AS18" s="62"/>
      <c r="AT18" s="62"/>
      <c r="AU18" s="62"/>
      <c r="AV18" s="62"/>
      <c r="AW18" s="62"/>
      <c r="AX18" s="62"/>
      <c r="AY18" s="310"/>
      <c r="AZ18" s="310"/>
      <c r="BA18" s="310"/>
      <c r="BB18" s="310"/>
      <c r="BC18" s="310"/>
      <c r="BD18" s="310"/>
      <c r="BE18" s="310"/>
      <c r="BF18" s="310"/>
      <c r="BG18" s="310"/>
      <c r="BH18" s="310"/>
      <c r="BI18" s="310"/>
      <c r="BJ18" s="310"/>
      <c r="BK18" s="310"/>
      <c r="BL18" s="310"/>
      <c r="BM18" s="310"/>
      <c r="BN18" s="310"/>
      <c r="BO18" s="310"/>
      <c r="BP18" s="310"/>
      <c r="BQ18" s="310"/>
      <c r="BR18" s="310"/>
      <c r="BS18" s="310"/>
      <c r="BT18" s="310"/>
      <c r="BU18" s="310"/>
      <c r="BV18" s="310"/>
    </row>
    <row r="19" spans="1:74" ht="11.1" customHeight="1" x14ac:dyDescent="0.2">
      <c r="A19" s="26" t="s">
        <v>516</v>
      </c>
      <c r="B19" s="27" t="s">
        <v>89</v>
      </c>
      <c r="C19" s="210">
        <v>19.289556000000001</v>
      </c>
      <c r="D19" s="210">
        <v>19.146297000000001</v>
      </c>
      <c r="E19" s="210">
        <v>20.057479000000001</v>
      </c>
      <c r="F19" s="210">
        <v>19.621158000000001</v>
      </c>
      <c r="G19" s="210">
        <v>20.046728999999999</v>
      </c>
      <c r="H19" s="210">
        <v>20.565113</v>
      </c>
      <c r="I19" s="210">
        <v>20.125278999999999</v>
      </c>
      <c r="J19" s="210">
        <v>20.273999</v>
      </c>
      <c r="K19" s="210">
        <v>19.629411999999999</v>
      </c>
      <c r="L19" s="210">
        <v>19.970877000000002</v>
      </c>
      <c r="M19" s="210">
        <v>20.310272000000001</v>
      </c>
      <c r="N19" s="210">
        <v>20.319229</v>
      </c>
      <c r="O19" s="210">
        <v>20.564366</v>
      </c>
      <c r="P19" s="210">
        <v>19.693135000000002</v>
      </c>
      <c r="Q19" s="210">
        <v>20.731231000000001</v>
      </c>
      <c r="R19" s="210">
        <v>20.038354000000002</v>
      </c>
      <c r="S19" s="210">
        <v>20.251204999999999</v>
      </c>
      <c r="T19" s="210">
        <v>20.770271000000001</v>
      </c>
      <c r="U19" s="210">
        <v>20.671374</v>
      </c>
      <c r="V19" s="210">
        <v>21.356102</v>
      </c>
      <c r="W19" s="210">
        <v>20.084109000000002</v>
      </c>
      <c r="X19" s="210">
        <v>20.785793000000002</v>
      </c>
      <c r="Y19" s="210">
        <v>20.774214000000001</v>
      </c>
      <c r="Z19" s="210">
        <v>20.327480999999999</v>
      </c>
      <c r="AA19" s="210">
        <v>20.614982999999999</v>
      </c>
      <c r="AB19" s="210">
        <v>20.283868999999999</v>
      </c>
      <c r="AC19" s="210">
        <v>20.176247</v>
      </c>
      <c r="AD19" s="210">
        <v>20.332601</v>
      </c>
      <c r="AE19" s="210">
        <v>20.387087999999999</v>
      </c>
      <c r="AF19" s="210">
        <v>20.653979</v>
      </c>
      <c r="AG19" s="210">
        <v>20.734573999999999</v>
      </c>
      <c r="AH19" s="210">
        <v>21.157913000000001</v>
      </c>
      <c r="AI19" s="210">
        <v>20.248483</v>
      </c>
      <c r="AJ19" s="210">
        <v>20.713985999999998</v>
      </c>
      <c r="AK19" s="210">
        <v>20.736152000000001</v>
      </c>
      <c r="AL19" s="210">
        <v>20.442869000000002</v>
      </c>
      <c r="AM19" s="210">
        <v>19.905342999999998</v>
      </c>
      <c r="AN19" s="210">
        <v>19.83887</v>
      </c>
      <c r="AO19" s="210">
        <v>18.283773</v>
      </c>
      <c r="AP19" s="210">
        <v>14.690989</v>
      </c>
      <c r="AQ19" s="210">
        <v>16.103228999999999</v>
      </c>
      <c r="AR19" s="210">
        <v>17.435207999999999</v>
      </c>
      <c r="AS19" s="210">
        <v>18.322590000000002</v>
      </c>
      <c r="AT19" s="210">
        <v>18.439346</v>
      </c>
      <c r="AU19" s="210">
        <v>18.307297999999999</v>
      </c>
      <c r="AV19" s="210">
        <v>18.623835</v>
      </c>
      <c r="AW19" s="210">
        <v>18.634716825000002</v>
      </c>
      <c r="AX19" s="210">
        <v>18.197561856</v>
      </c>
      <c r="AY19" s="307">
        <v>18.619599999999998</v>
      </c>
      <c r="AZ19" s="307">
        <v>18.965009999999999</v>
      </c>
      <c r="BA19" s="307">
        <v>19.13008</v>
      </c>
      <c r="BB19" s="307">
        <v>19.041720000000002</v>
      </c>
      <c r="BC19" s="307">
        <v>19.307359999999999</v>
      </c>
      <c r="BD19" s="307">
        <v>19.63935</v>
      </c>
      <c r="BE19" s="307">
        <v>19.616530000000001</v>
      </c>
      <c r="BF19" s="307">
        <v>20.021509999999999</v>
      </c>
      <c r="BG19" s="307">
        <v>19.687249999999999</v>
      </c>
      <c r="BH19" s="307">
        <v>19.97082</v>
      </c>
      <c r="BI19" s="307">
        <v>20.218589999999999</v>
      </c>
      <c r="BJ19" s="307">
        <v>19.85257</v>
      </c>
      <c r="BK19" s="307">
        <v>19.970600000000001</v>
      </c>
      <c r="BL19" s="307">
        <v>20.060700000000001</v>
      </c>
      <c r="BM19" s="307">
        <v>20.266860000000001</v>
      </c>
      <c r="BN19" s="307">
        <v>20.352830000000001</v>
      </c>
      <c r="BO19" s="307">
        <v>20.44811</v>
      </c>
      <c r="BP19" s="307">
        <v>20.637280000000001</v>
      </c>
      <c r="BQ19" s="307">
        <v>20.659289999999999</v>
      </c>
      <c r="BR19" s="307">
        <v>20.956949999999999</v>
      </c>
      <c r="BS19" s="307">
        <v>20.470600000000001</v>
      </c>
      <c r="BT19" s="307">
        <v>20.728950000000001</v>
      </c>
      <c r="BU19" s="307">
        <v>20.835719999999998</v>
      </c>
      <c r="BV19" s="307">
        <v>20.592949999999998</v>
      </c>
    </row>
    <row r="20" spans="1:74" ht="11.1" customHeight="1" x14ac:dyDescent="0.2">
      <c r="A20" s="26"/>
      <c r="B20" s="28"/>
      <c r="C20" s="210"/>
      <c r="D20" s="210"/>
      <c r="E20" s="210"/>
      <c r="F20" s="210"/>
      <c r="G20" s="210"/>
      <c r="H20" s="210"/>
      <c r="I20" s="210"/>
      <c r="J20" s="210"/>
      <c r="K20" s="210"/>
      <c r="L20" s="210"/>
      <c r="M20" s="210"/>
      <c r="N20" s="210"/>
      <c r="O20" s="210"/>
      <c r="P20" s="210"/>
      <c r="Q20" s="210"/>
      <c r="R20" s="210"/>
      <c r="S20" s="210"/>
      <c r="T20" s="210"/>
      <c r="U20" s="210"/>
      <c r="V20" s="210"/>
      <c r="W20" s="210"/>
      <c r="X20" s="210"/>
      <c r="Y20" s="210"/>
      <c r="Z20" s="210"/>
      <c r="AA20" s="210"/>
      <c r="AB20" s="210"/>
      <c r="AC20" s="210"/>
      <c r="AD20" s="210"/>
      <c r="AE20" s="210"/>
      <c r="AF20" s="210"/>
      <c r="AG20" s="210"/>
      <c r="AH20" s="210"/>
      <c r="AI20" s="210"/>
      <c r="AJ20" s="210"/>
      <c r="AK20" s="210"/>
      <c r="AL20" s="210"/>
      <c r="AM20" s="210"/>
      <c r="AN20" s="210"/>
      <c r="AO20" s="210"/>
      <c r="AP20" s="210"/>
      <c r="AQ20" s="210"/>
      <c r="AR20" s="210"/>
      <c r="AS20" s="210"/>
      <c r="AT20" s="210"/>
      <c r="AU20" s="210"/>
      <c r="AV20" s="210"/>
      <c r="AW20" s="210"/>
      <c r="AX20" s="210"/>
      <c r="AY20" s="307"/>
      <c r="AZ20" s="307"/>
      <c r="BA20" s="307"/>
      <c r="BB20" s="307"/>
      <c r="BC20" s="307"/>
      <c r="BD20" s="307"/>
      <c r="BE20" s="307"/>
      <c r="BF20" s="307"/>
      <c r="BG20" s="307"/>
      <c r="BH20" s="307"/>
      <c r="BI20" s="307"/>
      <c r="BJ20" s="307"/>
      <c r="BK20" s="307"/>
      <c r="BL20" s="307"/>
      <c r="BM20" s="307"/>
      <c r="BN20" s="307"/>
      <c r="BO20" s="307"/>
      <c r="BP20" s="307"/>
      <c r="BQ20" s="307"/>
      <c r="BR20" s="307"/>
      <c r="BS20" s="307"/>
      <c r="BT20" s="307"/>
      <c r="BU20" s="307"/>
      <c r="BV20" s="307"/>
    </row>
    <row r="21" spans="1:74" ht="11.1" customHeight="1" x14ac:dyDescent="0.2">
      <c r="A21" s="16"/>
      <c r="B21" s="25" t="s">
        <v>611</v>
      </c>
      <c r="C21" s="212"/>
      <c r="D21" s="212"/>
      <c r="E21" s="212"/>
      <c r="F21" s="212"/>
      <c r="G21" s="212"/>
      <c r="H21" s="212"/>
      <c r="I21" s="212"/>
      <c r="J21" s="212"/>
      <c r="K21" s="212"/>
      <c r="L21" s="212"/>
      <c r="M21" s="212"/>
      <c r="N21" s="212"/>
      <c r="O21" s="212"/>
      <c r="P21" s="212"/>
      <c r="Q21" s="212"/>
      <c r="R21" s="212"/>
      <c r="S21" s="212"/>
      <c r="T21" s="212"/>
      <c r="U21" s="212"/>
      <c r="V21" s="212"/>
      <c r="W21" s="212"/>
      <c r="X21" s="212"/>
      <c r="Y21" s="212"/>
      <c r="Z21" s="212"/>
      <c r="AA21" s="212"/>
      <c r="AB21" s="212"/>
      <c r="AC21" s="212"/>
      <c r="AD21" s="212"/>
      <c r="AE21" s="212"/>
      <c r="AF21" s="212"/>
      <c r="AG21" s="212"/>
      <c r="AH21" s="212"/>
      <c r="AI21" s="212"/>
      <c r="AJ21" s="212"/>
      <c r="AK21" s="212"/>
      <c r="AL21" s="212"/>
      <c r="AM21" s="212"/>
      <c r="AN21" s="212"/>
      <c r="AO21" s="212"/>
      <c r="AP21" s="212"/>
      <c r="AQ21" s="212"/>
      <c r="AR21" s="212"/>
      <c r="AS21" s="212"/>
      <c r="AT21" s="212"/>
      <c r="AU21" s="212"/>
      <c r="AV21" s="212"/>
      <c r="AW21" s="212"/>
      <c r="AX21" s="212"/>
      <c r="AY21" s="311"/>
      <c r="AZ21" s="311"/>
      <c r="BA21" s="311"/>
      <c r="BB21" s="311"/>
      <c r="BC21" s="311"/>
      <c r="BD21" s="311"/>
      <c r="BE21" s="311"/>
      <c r="BF21" s="311"/>
      <c r="BG21" s="311"/>
      <c r="BH21" s="311"/>
      <c r="BI21" s="311"/>
      <c r="BJ21" s="311"/>
      <c r="BK21" s="311"/>
      <c r="BL21" s="311"/>
      <c r="BM21" s="311"/>
      <c r="BN21" s="311"/>
      <c r="BO21" s="311"/>
      <c r="BP21" s="311"/>
      <c r="BQ21" s="311"/>
      <c r="BR21" s="311"/>
      <c r="BS21" s="311"/>
      <c r="BT21" s="311"/>
      <c r="BU21" s="311"/>
      <c r="BV21" s="311"/>
    </row>
    <row r="22" spans="1:74" ht="11.1" customHeight="1" x14ac:dyDescent="0.2">
      <c r="A22" s="26" t="s">
        <v>548</v>
      </c>
      <c r="B22" s="27" t="s">
        <v>94</v>
      </c>
      <c r="C22" s="210">
        <v>93.994290323000001</v>
      </c>
      <c r="D22" s="210">
        <v>83.579178571</v>
      </c>
      <c r="E22" s="210">
        <v>81.397741934999999</v>
      </c>
      <c r="F22" s="210">
        <v>64.401366667000005</v>
      </c>
      <c r="G22" s="210">
        <v>61.032548386999999</v>
      </c>
      <c r="H22" s="210">
        <v>63.681333332999998</v>
      </c>
      <c r="I22" s="210">
        <v>69.083709677000002</v>
      </c>
      <c r="J22" s="210">
        <v>67.541032258000001</v>
      </c>
      <c r="K22" s="210">
        <v>64.015533332999993</v>
      </c>
      <c r="L22" s="210">
        <v>65.532548387000006</v>
      </c>
      <c r="M22" s="210">
        <v>78.575233333</v>
      </c>
      <c r="N22" s="210">
        <v>99.548870968000003</v>
      </c>
      <c r="O22" s="210">
        <v>107.77206452</v>
      </c>
      <c r="P22" s="210">
        <v>96.811392857000001</v>
      </c>
      <c r="Q22" s="210">
        <v>90.216387096999995</v>
      </c>
      <c r="R22" s="210">
        <v>78.349366666999998</v>
      </c>
      <c r="S22" s="210">
        <v>66.290935484000002</v>
      </c>
      <c r="T22" s="210">
        <v>68.771466666999999</v>
      </c>
      <c r="U22" s="210">
        <v>75.829612902999997</v>
      </c>
      <c r="V22" s="210">
        <v>74.639838710000006</v>
      </c>
      <c r="W22" s="210">
        <v>71.868766667000003</v>
      </c>
      <c r="X22" s="210">
        <v>73.737193547999993</v>
      </c>
      <c r="Y22" s="210">
        <v>90.531400000000005</v>
      </c>
      <c r="Z22" s="210">
        <v>96.758354839000006</v>
      </c>
      <c r="AA22" s="210">
        <v>110.23224591</v>
      </c>
      <c r="AB22" s="210">
        <v>107.61261557</v>
      </c>
      <c r="AC22" s="210">
        <v>94.265529258000001</v>
      </c>
      <c r="AD22" s="210">
        <v>73.630576970000007</v>
      </c>
      <c r="AE22" s="210">
        <v>68.739434488000001</v>
      </c>
      <c r="AF22" s="210">
        <v>70.554730097000004</v>
      </c>
      <c r="AG22" s="210">
        <v>77.123005355999993</v>
      </c>
      <c r="AH22" s="210">
        <v>78.392581581000002</v>
      </c>
      <c r="AI22" s="210">
        <v>73.437921063000005</v>
      </c>
      <c r="AJ22" s="210">
        <v>74.344429224999999</v>
      </c>
      <c r="AK22" s="210">
        <v>92.595998363000007</v>
      </c>
      <c r="AL22" s="210">
        <v>102.02933271000001</v>
      </c>
      <c r="AM22" s="210">
        <v>106.32167196</v>
      </c>
      <c r="AN22" s="210">
        <v>104.57297647999999</v>
      </c>
      <c r="AO22" s="210">
        <v>87.366904293000005</v>
      </c>
      <c r="AP22" s="210">
        <v>74.767273662999997</v>
      </c>
      <c r="AQ22" s="210">
        <v>66.742601386000004</v>
      </c>
      <c r="AR22" s="210">
        <v>71.120509029999994</v>
      </c>
      <c r="AS22" s="210">
        <v>80.421989608999993</v>
      </c>
      <c r="AT22" s="210">
        <v>77.604502514999993</v>
      </c>
      <c r="AU22" s="210">
        <v>72.441558866999998</v>
      </c>
      <c r="AV22" s="210">
        <v>75.096280194000002</v>
      </c>
      <c r="AW22" s="210">
        <v>82.389593000000005</v>
      </c>
      <c r="AX22" s="210">
        <v>98.216430000000003</v>
      </c>
      <c r="AY22" s="307">
        <v>106.48820000000001</v>
      </c>
      <c r="AZ22" s="307">
        <v>100.27849999999999</v>
      </c>
      <c r="BA22" s="307">
        <v>87.061149999999998</v>
      </c>
      <c r="BB22" s="307">
        <v>72.05462</v>
      </c>
      <c r="BC22" s="307">
        <v>64.452520000000007</v>
      </c>
      <c r="BD22" s="307">
        <v>69.234139999999996</v>
      </c>
      <c r="BE22" s="307">
        <v>73.014080000000007</v>
      </c>
      <c r="BF22" s="307">
        <v>72.526700000000005</v>
      </c>
      <c r="BG22" s="307">
        <v>69.634200000000007</v>
      </c>
      <c r="BH22" s="307">
        <v>72.036090000000002</v>
      </c>
      <c r="BI22" s="307">
        <v>86.110730000000004</v>
      </c>
      <c r="BJ22" s="307">
        <v>96.959199999999996</v>
      </c>
      <c r="BK22" s="307">
        <v>102.7719</v>
      </c>
      <c r="BL22" s="307">
        <v>96.559520000000006</v>
      </c>
      <c r="BM22" s="307">
        <v>84.309269999999998</v>
      </c>
      <c r="BN22" s="307">
        <v>72.230149999999995</v>
      </c>
      <c r="BO22" s="307">
        <v>63.887869999999999</v>
      </c>
      <c r="BP22" s="307">
        <v>66.678190000000001</v>
      </c>
      <c r="BQ22" s="307">
        <v>72.455420000000004</v>
      </c>
      <c r="BR22" s="307">
        <v>71.460440000000006</v>
      </c>
      <c r="BS22" s="307">
        <v>67.968329999999995</v>
      </c>
      <c r="BT22" s="307">
        <v>70.732740000000007</v>
      </c>
      <c r="BU22" s="307">
        <v>83.784869999999998</v>
      </c>
      <c r="BV22" s="307">
        <v>96.412970000000001</v>
      </c>
    </row>
    <row r="23" spans="1:74" ht="11.1" customHeight="1" x14ac:dyDescent="0.2">
      <c r="A23" s="16"/>
      <c r="B23" s="25"/>
      <c r="C23" s="210"/>
      <c r="D23" s="210"/>
      <c r="E23" s="210"/>
      <c r="F23" s="210"/>
      <c r="G23" s="210"/>
      <c r="H23" s="210"/>
      <c r="I23" s="210"/>
      <c r="J23" s="210"/>
      <c r="K23" s="210"/>
      <c r="L23" s="210"/>
      <c r="M23" s="210"/>
      <c r="N23" s="210"/>
      <c r="O23" s="210"/>
      <c r="P23" s="210"/>
      <c r="Q23" s="210"/>
      <c r="R23" s="210"/>
      <c r="S23" s="210"/>
      <c r="T23" s="210"/>
      <c r="U23" s="210"/>
      <c r="V23" s="210"/>
      <c r="W23" s="210"/>
      <c r="X23" s="210"/>
      <c r="Y23" s="210"/>
      <c r="Z23" s="210"/>
      <c r="AA23" s="210"/>
      <c r="AB23" s="210"/>
      <c r="AC23" s="210"/>
      <c r="AD23" s="210"/>
      <c r="AE23" s="210"/>
      <c r="AF23" s="210"/>
      <c r="AG23" s="210"/>
      <c r="AH23" s="210"/>
      <c r="AI23" s="210"/>
      <c r="AJ23" s="210"/>
      <c r="AK23" s="210"/>
      <c r="AL23" s="210"/>
      <c r="AM23" s="210"/>
      <c r="AN23" s="210"/>
      <c r="AO23" s="210"/>
      <c r="AP23" s="210"/>
      <c r="AQ23" s="210"/>
      <c r="AR23" s="210"/>
      <c r="AS23" s="210"/>
      <c r="AT23" s="210"/>
      <c r="AU23" s="210"/>
      <c r="AV23" s="210"/>
      <c r="AW23" s="210"/>
      <c r="AX23" s="210"/>
      <c r="AY23" s="307"/>
      <c r="AZ23" s="307"/>
      <c r="BA23" s="307"/>
      <c r="BB23" s="307"/>
      <c r="BC23" s="307"/>
      <c r="BD23" s="307"/>
      <c r="BE23" s="307"/>
      <c r="BF23" s="307"/>
      <c r="BG23" s="307"/>
      <c r="BH23" s="307"/>
      <c r="BI23" s="307"/>
      <c r="BJ23" s="307"/>
      <c r="BK23" s="307"/>
      <c r="BL23" s="307"/>
      <c r="BM23" s="307"/>
      <c r="BN23" s="307"/>
      <c r="BO23" s="307"/>
      <c r="BP23" s="307"/>
      <c r="BQ23" s="307"/>
      <c r="BR23" s="307"/>
      <c r="BS23" s="307"/>
      <c r="BT23" s="307"/>
      <c r="BU23" s="307"/>
      <c r="BV23" s="307"/>
    </row>
    <row r="24" spans="1:74" ht="11.1" customHeight="1" x14ac:dyDescent="0.2">
      <c r="A24" s="16"/>
      <c r="B24" s="25" t="s">
        <v>106</v>
      </c>
      <c r="C24" s="210"/>
      <c r="D24" s="210"/>
      <c r="E24" s="210"/>
      <c r="F24" s="210"/>
      <c r="G24" s="210"/>
      <c r="H24" s="210"/>
      <c r="I24" s="210"/>
      <c r="J24" s="210"/>
      <c r="K24" s="210"/>
      <c r="L24" s="210"/>
      <c r="M24" s="210"/>
      <c r="N24" s="210"/>
      <c r="O24" s="210"/>
      <c r="P24" s="210"/>
      <c r="Q24" s="210"/>
      <c r="R24" s="210"/>
      <c r="S24" s="210"/>
      <c r="T24" s="210"/>
      <c r="U24" s="210"/>
      <c r="V24" s="210"/>
      <c r="W24" s="210"/>
      <c r="X24" s="210"/>
      <c r="Y24" s="210"/>
      <c r="Z24" s="210"/>
      <c r="AA24" s="210"/>
      <c r="AB24" s="210"/>
      <c r="AC24" s="210"/>
      <c r="AD24" s="210"/>
      <c r="AE24" s="210"/>
      <c r="AF24" s="210"/>
      <c r="AG24" s="210"/>
      <c r="AH24" s="210"/>
      <c r="AI24" s="210"/>
      <c r="AJ24" s="210"/>
      <c r="AK24" s="210"/>
      <c r="AL24" s="210"/>
      <c r="AM24" s="210"/>
      <c r="AN24" s="210"/>
      <c r="AO24" s="210"/>
      <c r="AP24" s="210"/>
      <c r="AQ24" s="210"/>
      <c r="AR24" s="210"/>
      <c r="AS24" s="210"/>
      <c r="AT24" s="210"/>
      <c r="AU24" s="210"/>
      <c r="AV24" s="210"/>
      <c r="AW24" s="210"/>
      <c r="AX24" s="210"/>
      <c r="AY24" s="307"/>
      <c r="AZ24" s="307"/>
      <c r="BA24" s="307"/>
      <c r="BB24" s="307"/>
      <c r="BC24" s="307"/>
      <c r="BD24" s="307"/>
      <c r="BE24" s="307"/>
      <c r="BF24" s="307"/>
      <c r="BG24" s="307"/>
      <c r="BH24" s="307"/>
      <c r="BI24" s="307"/>
      <c r="BJ24" s="307"/>
      <c r="BK24" s="307"/>
      <c r="BL24" s="307"/>
      <c r="BM24" s="307"/>
      <c r="BN24" s="307"/>
      <c r="BO24" s="307"/>
      <c r="BP24" s="307"/>
      <c r="BQ24" s="307"/>
      <c r="BR24" s="307"/>
      <c r="BS24" s="307"/>
      <c r="BT24" s="307"/>
      <c r="BU24" s="307"/>
      <c r="BV24" s="307"/>
    </row>
    <row r="25" spans="1:74" ht="11.1" customHeight="1" x14ac:dyDescent="0.2">
      <c r="A25" s="26" t="s">
        <v>218</v>
      </c>
      <c r="B25" s="27" t="s">
        <v>806</v>
      </c>
      <c r="C25" s="68">
        <v>68.005594380999995</v>
      </c>
      <c r="D25" s="68">
        <v>52.380923840000001</v>
      </c>
      <c r="E25" s="68">
        <v>53.325237356999999</v>
      </c>
      <c r="F25" s="68">
        <v>48.565446540000003</v>
      </c>
      <c r="G25" s="68">
        <v>55.201684469</v>
      </c>
      <c r="H25" s="68">
        <v>63.09854739</v>
      </c>
      <c r="I25" s="68">
        <v>74.213783961000004</v>
      </c>
      <c r="J25" s="68">
        <v>70.229130451000003</v>
      </c>
      <c r="K25" s="68">
        <v>59.039437139999997</v>
      </c>
      <c r="L25" s="68">
        <v>54.435841869000001</v>
      </c>
      <c r="M25" s="68">
        <v>55.357275270000002</v>
      </c>
      <c r="N25" s="68">
        <v>63.002781149</v>
      </c>
      <c r="O25" s="68">
        <v>69.253774041</v>
      </c>
      <c r="P25" s="68">
        <v>50.024953132</v>
      </c>
      <c r="Q25" s="68">
        <v>48.869908676999998</v>
      </c>
      <c r="R25" s="68">
        <v>44.793441719999997</v>
      </c>
      <c r="S25" s="68">
        <v>51.573590324000001</v>
      </c>
      <c r="T25" s="68">
        <v>60.239975909999998</v>
      </c>
      <c r="U25" s="68">
        <v>68.083151048999994</v>
      </c>
      <c r="V25" s="68">
        <v>67.976370340000003</v>
      </c>
      <c r="W25" s="68">
        <v>58.159414290000001</v>
      </c>
      <c r="X25" s="68">
        <v>52.811207013000001</v>
      </c>
      <c r="Y25" s="68">
        <v>56.170449150000003</v>
      </c>
      <c r="Z25" s="68">
        <v>60.149091401</v>
      </c>
      <c r="AA25" s="68">
        <v>60.198764064999999</v>
      </c>
      <c r="AB25" s="68">
        <v>49.199763760000003</v>
      </c>
      <c r="AC25" s="68">
        <v>48.345743937000002</v>
      </c>
      <c r="AD25" s="68">
        <v>37.282224120000002</v>
      </c>
      <c r="AE25" s="68">
        <v>44.060165955999999</v>
      </c>
      <c r="AF25" s="68">
        <v>48.267030300000002</v>
      </c>
      <c r="AG25" s="68">
        <v>59.801968033000001</v>
      </c>
      <c r="AH25" s="68">
        <v>56.310342274</v>
      </c>
      <c r="AI25" s="68">
        <v>51.11288631</v>
      </c>
      <c r="AJ25" s="68">
        <v>41.517246155000002</v>
      </c>
      <c r="AK25" s="68">
        <v>45.868741290000003</v>
      </c>
      <c r="AL25" s="68">
        <v>44.574381772999999</v>
      </c>
      <c r="AM25" s="68">
        <v>40.715428209999999</v>
      </c>
      <c r="AN25" s="68">
        <v>35.981199173999997</v>
      </c>
      <c r="AO25" s="68">
        <v>32.798962488000001</v>
      </c>
      <c r="AP25" s="68">
        <v>26.701163909999998</v>
      </c>
      <c r="AQ25" s="68">
        <v>29.819278820000001</v>
      </c>
      <c r="AR25" s="68">
        <v>39.835796999999999</v>
      </c>
      <c r="AS25" s="68">
        <v>53.421762459999997</v>
      </c>
      <c r="AT25" s="68">
        <v>53.875816700999998</v>
      </c>
      <c r="AU25" s="68">
        <v>42.152438461999999</v>
      </c>
      <c r="AV25" s="68">
        <v>37.576193195000002</v>
      </c>
      <c r="AW25" s="68">
        <v>38.425908</v>
      </c>
      <c r="AX25" s="68">
        <v>45.006309020000003</v>
      </c>
      <c r="AY25" s="309">
        <v>49.937910000000002</v>
      </c>
      <c r="AZ25" s="309">
        <v>37.598730000000003</v>
      </c>
      <c r="BA25" s="309">
        <v>37.216329999999999</v>
      </c>
      <c r="BB25" s="309">
        <v>35.079259999999998</v>
      </c>
      <c r="BC25" s="309">
        <v>41.04298</v>
      </c>
      <c r="BD25" s="309">
        <v>45.751220000000004</v>
      </c>
      <c r="BE25" s="309">
        <v>61.407719999999998</v>
      </c>
      <c r="BF25" s="309">
        <v>54.863720000000001</v>
      </c>
      <c r="BG25" s="309">
        <v>43.451929999999997</v>
      </c>
      <c r="BH25" s="309">
        <v>40.275260000000003</v>
      </c>
      <c r="BI25" s="309">
        <v>39.14967</v>
      </c>
      <c r="BJ25" s="309">
        <v>51.293469999999999</v>
      </c>
      <c r="BK25" s="309">
        <v>55.477849999999997</v>
      </c>
      <c r="BL25" s="309">
        <v>46.335990000000002</v>
      </c>
      <c r="BM25" s="309">
        <v>41.349319999999999</v>
      </c>
      <c r="BN25" s="309">
        <v>35.479529999999997</v>
      </c>
      <c r="BO25" s="309">
        <v>41.868340000000003</v>
      </c>
      <c r="BP25" s="309">
        <v>50.965479999999999</v>
      </c>
      <c r="BQ25" s="309">
        <v>63.091859999999997</v>
      </c>
      <c r="BR25" s="309">
        <v>58.568379999999998</v>
      </c>
      <c r="BS25" s="309">
        <v>47.375860000000003</v>
      </c>
      <c r="BT25" s="309">
        <v>43.79177</v>
      </c>
      <c r="BU25" s="309">
        <v>43.794719999999998</v>
      </c>
      <c r="BV25" s="309">
        <v>53.251300000000001</v>
      </c>
    </row>
    <row r="26" spans="1:74" ht="11.1" customHeight="1" x14ac:dyDescent="0.2">
      <c r="A26" s="16"/>
      <c r="B26" s="25"/>
      <c r="C26" s="212"/>
      <c r="D26" s="212"/>
      <c r="E26" s="212"/>
      <c r="F26" s="212"/>
      <c r="G26" s="212"/>
      <c r="H26" s="212"/>
      <c r="I26" s="212"/>
      <c r="J26" s="212"/>
      <c r="K26" s="212"/>
      <c r="L26" s="212"/>
      <c r="M26" s="212"/>
      <c r="N26" s="212"/>
      <c r="O26" s="212"/>
      <c r="P26" s="212"/>
      <c r="Q26" s="212"/>
      <c r="R26" s="212"/>
      <c r="S26" s="212"/>
      <c r="T26" s="212"/>
      <c r="U26" s="212"/>
      <c r="V26" s="212"/>
      <c r="W26" s="212"/>
      <c r="X26" s="212"/>
      <c r="Y26" s="212"/>
      <c r="Z26" s="212"/>
      <c r="AA26" s="212"/>
      <c r="AB26" s="212"/>
      <c r="AC26" s="212"/>
      <c r="AD26" s="212"/>
      <c r="AE26" s="212"/>
      <c r="AF26" s="212"/>
      <c r="AG26" s="212"/>
      <c r="AH26" s="212"/>
      <c r="AI26" s="212"/>
      <c r="AJ26" s="212"/>
      <c r="AK26" s="212"/>
      <c r="AL26" s="212"/>
      <c r="AM26" s="212"/>
      <c r="AN26" s="212"/>
      <c r="AO26" s="212"/>
      <c r="AP26" s="212"/>
      <c r="AQ26" s="212"/>
      <c r="AR26" s="212"/>
      <c r="AS26" s="212"/>
      <c r="AT26" s="212"/>
      <c r="AU26" s="212"/>
      <c r="AV26" s="212"/>
      <c r="AW26" s="212"/>
      <c r="AX26" s="212"/>
      <c r="AY26" s="311"/>
      <c r="AZ26" s="311"/>
      <c r="BA26" s="311"/>
      <c r="BB26" s="311"/>
      <c r="BC26" s="311"/>
      <c r="BD26" s="311"/>
      <c r="BE26" s="311"/>
      <c r="BF26" s="311"/>
      <c r="BG26" s="311"/>
      <c r="BH26" s="311"/>
      <c r="BI26" s="311"/>
      <c r="BJ26" s="311"/>
      <c r="BK26" s="311"/>
      <c r="BL26" s="311"/>
      <c r="BM26" s="311"/>
      <c r="BN26" s="311"/>
      <c r="BO26" s="311"/>
      <c r="BP26" s="311"/>
      <c r="BQ26" s="311"/>
      <c r="BR26" s="311"/>
      <c r="BS26" s="311"/>
      <c r="BT26" s="311"/>
      <c r="BU26" s="311"/>
      <c r="BV26" s="311"/>
    </row>
    <row r="27" spans="1:74" ht="11.1" customHeight="1" x14ac:dyDescent="0.2">
      <c r="A27" s="16"/>
      <c r="B27" s="29" t="s">
        <v>789</v>
      </c>
      <c r="C27" s="210"/>
      <c r="D27" s="210"/>
      <c r="E27" s="210"/>
      <c r="F27" s="210"/>
      <c r="G27" s="210"/>
      <c r="H27" s="210"/>
      <c r="I27" s="210"/>
      <c r="J27" s="210"/>
      <c r="K27" s="210"/>
      <c r="L27" s="210"/>
      <c r="M27" s="210"/>
      <c r="N27" s="210"/>
      <c r="O27" s="210"/>
      <c r="P27" s="210"/>
      <c r="Q27" s="210"/>
      <c r="R27" s="210"/>
      <c r="S27" s="210"/>
      <c r="T27" s="210"/>
      <c r="U27" s="210"/>
      <c r="V27" s="210"/>
      <c r="W27" s="210"/>
      <c r="X27" s="210"/>
      <c r="Y27" s="210"/>
      <c r="Z27" s="210"/>
      <c r="AA27" s="210"/>
      <c r="AB27" s="210"/>
      <c r="AC27" s="210"/>
      <c r="AD27" s="210"/>
      <c r="AE27" s="210"/>
      <c r="AF27" s="210"/>
      <c r="AG27" s="210"/>
      <c r="AH27" s="210"/>
      <c r="AI27" s="210"/>
      <c r="AJ27" s="210"/>
      <c r="AK27" s="210"/>
      <c r="AL27" s="210"/>
      <c r="AM27" s="210"/>
      <c r="AN27" s="210"/>
      <c r="AO27" s="210"/>
      <c r="AP27" s="210"/>
      <c r="AQ27" s="210"/>
      <c r="AR27" s="210"/>
      <c r="AS27" s="210"/>
      <c r="AT27" s="210"/>
      <c r="AU27" s="210"/>
      <c r="AV27" s="210"/>
      <c r="AW27" s="210"/>
      <c r="AX27" s="210"/>
      <c r="AY27" s="307"/>
      <c r="AZ27" s="307"/>
      <c r="BA27" s="307"/>
      <c r="BB27" s="307"/>
      <c r="BC27" s="307"/>
      <c r="BD27" s="307"/>
      <c r="BE27" s="307"/>
      <c r="BF27" s="307"/>
      <c r="BG27" s="307"/>
      <c r="BH27" s="307"/>
      <c r="BI27" s="307"/>
      <c r="BJ27" s="307"/>
      <c r="BK27" s="307"/>
      <c r="BL27" s="307"/>
      <c r="BM27" s="307"/>
      <c r="BN27" s="307"/>
      <c r="BO27" s="307"/>
      <c r="BP27" s="307"/>
      <c r="BQ27" s="307"/>
      <c r="BR27" s="307"/>
      <c r="BS27" s="307"/>
      <c r="BT27" s="307"/>
      <c r="BU27" s="307"/>
      <c r="BV27" s="307"/>
    </row>
    <row r="28" spans="1:74" ht="11.1" customHeight="1" x14ac:dyDescent="0.2">
      <c r="A28" s="16" t="s">
        <v>609</v>
      </c>
      <c r="B28" s="27" t="s">
        <v>97</v>
      </c>
      <c r="C28" s="210">
        <v>10.654881809999999</v>
      </c>
      <c r="D28" s="210">
        <v>10.23950982</v>
      </c>
      <c r="E28" s="210">
        <v>9.7774315240000007</v>
      </c>
      <c r="F28" s="210">
        <v>9.4671730840000006</v>
      </c>
      <c r="G28" s="210">
        <v>9.7850943180000005</v>
      </c>
      <c r="H28" s="210">
        <v>11.351136029999999</v>
      </c>
      <c r="I28" s="210">
        <v>12.26889285</v>
      </c>
      <c r="J28" s="210">
        <v>12.02614266</v>
      </c>
      <c r="K28" s="210">
        <v>11.09741771</v>
      </c>
      <c r="L28" s="210">
        <v>10.027870160000001</v>
      </c>
      <c r="M28" s="210">
        <v>9.8269714419999996</v>
      </c>
      <c r="N28" s="210">
        <v>10.47526746</v>
      </c>
      <c r="O28" s="210">
        <v>11.51233087</v>
      </c>
      <c r="P28" s="210">
        <v>10.84886176</v>
      </c>
      <c r="Q28" s="210">
        <v>9.9522809720000005</v>
      </c>
      <c r="R28" s="210">
        <v>9.649710829</v>
      </c>
      <c r="S28" s="210">
        <v>10.16089816</v>
      </c>
      <c r="T28" s="210">
        <v>11.67034696</v>
      </c>
      <c r="U28" s="210">
        <v>12.516689449999999</v>
      </c>
      <c r="V28" s="210">
        <v>12.716431249999999</v>
      </c>
      <c r="W28" s="210">
        <v>11.64236584</v>
      </c>
      <c r="X28" s="210">
        <v>10.35415285</v>
      </c>
      <c r="Y28" s="210">
        <v>10.08279505</v>
      </c>
      <c r="Z28" s="210">
        <v>10.470260980000001</v>
      </c>
      <c r="AA28" s="210">
        <v>11.00495729</v>
      </c>
      <c r="AB28" s="210">
        <v>10.95556485</v>
      </c>
      <c r="AC28" s="210">
        <v>10.11578512</v>
      </c>
      <c r="AD28" s="210">
        <v>9.4941548779999998</v>
      </c>
      <c r="AE28" s="210">
        <v>9.9429637460000002</v>
      </c>
      <c r="AF28" s="210">
        <v>11.106825840000001</v>
      </c>
      <c r="AG28" s="210">
        <v>12.54545869</v>
      </c>
      <c r="AH28" s="210">
        <v>12.43287392</v>
      </c>
      <c r="AI28" s="210">
        <v>11.75035424</v>
      </c>
      <c r="AJ28" s="210">
        <v>10.32418155</v>
      </c>
      <c r="AK28" s="210">
        <v>9.9185174140000001</v>
      </c>
      <c r="AL28" s="210">
        <v>10.40015275</v>
      </c>
      <c r="AM28" s="210">
        <v>10.45622652</v>
      </c>
      <c r="AN28" s="210">
        <v>10.40784425</v>
      </c>
      <c r="AO28" s="210">
        <v>9.5772342120000005</v>
      </c>
      <c r="AP28" s="210">
        <v>8.9597987270000008</v>
      </c>
      <c r="AQ28" s="210">
        <v>9.0761676399999995</v>
      </c>
      <c r="AR28" s="210">
        <v>10.895683910000001</v>
      </c>
      <c r="AS28" s="210">
        <v>12.47204724</v>
      </c>
      <c r="AT28" s="210">
        <v>12.12572121</v>
      </c>
      <c r="AU28" s="210">
        <v>10.968006189</v>
      </c>
      <c r="AV28" s="210">
        <v>9.8937608881999992</v>
      </c>
      <c r="AW28" s="210">
        <v>9.6123270000000005</v>
      </c>
      <c r="AX28" s="210">
        <v>10.00605</v>
      </c>
      <c r="AY28" s="307">
        <v>10.61322</v>
      </c>
      <c r="AZ28" s="307">
        <v>10.47608</v>
      </c>
      <c r="BA28" s="307">
        <v>9.6553819999999995</v>
      </c>
      <c r="BB28" s="307">
        <v>9.2556399999999996</v>
      </c>
      <c r="BC28" s="307">
        <v>9.4992140000000003</v>
      </c>
      <c r="BD28" s="307">
        <v>11.30589</v>
      </c>
      <c r="BE28" s="307">
        <v>12.411899999999999</v>
      </c>
      <c r="BF28" s="307">
        <v>12.059939999999999</v>
      </c>
      <c r="BG28" s="307">
        <v>11.110670000000001</v>
      </c>
      <c r="BH28" s="307">
        <v>9.9527140000000003</v>
      </c>
      <c r="BI28" s="307">
        <v>9.6922920000000001</v>
      </c>
      <c r="BJ28" s="307">
        <v>10.59947</v>
      </c>
      <c r="BK28" s="307">
        <v>10.84099</v>
      </c>
      <c r="BL28" s="307">
        <v>10.6782</v>
      </c>
      <c r="BM28" s="307">
        <v>9.8371150000000007</v>
      </c>
      <c r="BN28" s="307">
        <v>9.4154879999999999</v>
      </c>
      <c r="BO28" s="307">
        <v>9.6594110000000004</v>
      </c>
      <c r="BP28" s="307">
        <v>11.496829999999999</v>
      </c>
      <c r="BQ28" s="307">
        <v>12.611190000000001</v>
      </c>
      <c r="BR28" s="307">
        <v>12.2567</v>
      </c>
      <c r="BS28" s="307">
        <v>11.28256</v>
      </c>
      <c r="BT28" s="307">
        <v>10.09877</v>
      </c>
      <c r="BU28" s="307">
        <v>9.8297810000000005</v>
      </c>
      <c r="BV28" s="307">
        <v>10.737019999999999</v>
      </c>
    </row>
    <row r="29" spans="1:74" ht="11.1" customHeight="1" x14ac:dyDescent="0.2">
      <c r="A29" s="16"/>
      <c r="B29" s="25"/>
      <c r="C29" s="210"/>
      <c r="D29" s="210"/>
      <c r="E29" s="210"/>
      <c r="F29" s="210"/>
      <c r="G29" s="210"/>
      <c r="H29" s="210"/>
      <c r="I29" s="210"/>
      <c r="J29" s="210"/>
      <c r="K29" s="210"/>
      <c r="L29" s="210"/>
      <c r="M29" s="210"/>
      <c r="N29" s="210"/>
      <c r="O29" s="210"/>
      <c r="P29" s="210"/>
      <c r="Q29" s="210"/>
      <c r="R29" s="210"/>
      <c r="S29" s="210"/>
      <c r="T29" s="210"/>
      <c r="U29" s="210"/>
      <c r="V29" s="210"/>
      <c r="W29" s="210"/>
      <c r="X29" s="210"/>
      <c r="Y29" s="210"/>
      <c r="Z29" s="210"/>
      <c r="AA29" s="210"/>
      <c r="AB29" s="210"/>
      <c r="AC29" s="210"/>
      <c r="AD29" s="210"/>
      <c r="AE29" s="210"/>
      <c r="AF29" s="210"/>
      <c r="AG29" s="210"/>
      <c r="AH29" s="210"/>
      <c r="AI29" s="210"/>
      <c r="AJ29" s="210"/>
      <c r="AK29" s="210"/>
      <c r="AL29" s="210"/>
      <c r="AM29" s="210"/>
      <c r="AN29" s="210"/>
      <c r="AO29" s="210"/>
      <c r="AP29" s="210"/>
      <c r="AQ29" s="210"/>
      <c r="AR29" s="210"/>
      <c r="AS29" s="210"/>
      <c r="AT29" s="210"/>
      <c r="AU29" s="210"/>
      <c r="AV29" s="210"/>
      <c r="AW29" s="210"/>
      <c r="AX29" s="210"/>
      <c r="AY29" s="307"/>
      <c r="AZ29" s="307"/>
      <c r="BA29" s="307"/>
      <c r="BB29" s="307"/>
      <c r="BC29" s="307"/>
      <c r="BD29" s="307"/>
      <c r="BE29" s="307"/>
      <c r="BF29" s="307"/>
      <c r="BG29" s="307"/>
      <c r="BH29" s="307"/>
      <c r="BI29" s="307"/>
      <c r="BJ29" s="307"/>
      <c r="BK29" s="307"/>
      <c r="BL29" s="307"/>
      <c r="BM29" s="307"/>
      <c r="BN29" s="307"/>
      <c r="BO29" s="307"/>
      <c r="BP29" s="307"/>
      <c r="BQ29" s="307"/>
      <c r="BR29" s="307"/>
      <c r="BS29" s="307"/>
      <c r="BT29" s="307"/>
      <c r="BU29" s="307"/>
      <c r="BV29" s="307"/>
    </row>
    <row r="30" spans="1:74" ht="11.1" customHeight="1" x14ac:dyDescent="0.2">
      <c r="A30" s="16"/>
      <c r="B30" s="25" t="s">
        <v>227</v>
      </c>
      <c r="C30" s="210"/>
      <c r="D30" s="210"/>
      <c r="E30" s="210"/>
      <c r="F30" s="210"/>
      <c r="G30" s="210"/>
      <c r="H30" s="210"/>
      <c r="I30" s="210"/>
      <c r="J30" s="210"/>
      <c r="K30" s="210"/>
      <c r="L30" s="210"/>
      <c r="M30" s="210"/>
      <c r="N30" s="210"/>
      <c r="O30" s="210"/>
      <c r="P30" s="210"/>
      <c r="Q30" s="210"/>
      <c r="R30" s="210"/>
      <c r="S30" s="210"/>
      <c r="T30" s="210"/>
      <c r="U30" s="210"/>
      <c r="V30" s="210"/>
      <c r="W30" s="210"/>
      <c r="X30" s="210"/>
      <c r="Y30" s="210"/>
      <c r="Z30" s="210"/>
      <c r="AA30" s="210"/>
      <c r="AB30" s="210"/>
      <c r="AC30" s="210"/>
      <c r="AD30" s="210"/>
      <c r="AE30" s="210"/>
      <c r="AF30" s="210"/>
      <c r="AG30" s="210"/>
      <c r="AH30" s="210"/>
      <c r="AI30" s="210"/>
      <c r="AJ30" s="210"/>
      <c r="AK30" s="210"/>
      <c r="AL30" s="210"/>
      <c r="AM30" s="210"/>
      <c r="AN30" s="210"/>
      <c r="AO30" s="210"/>
      <c r="AP30" s="210"/>
      <c r="AQ30" s="210"/>
      <c r="AR30" s="210"/>
      <c r="AS30" s="210"/>
      <c r="AT30" s="210"/>
      <c r="AU30" s="210"/>
      <c r="AV30" s="210"/>
      <c r="AW30" s="210"/>
      <c r="AX30" s="210"/>
      <c r="AY30" s="307"/>
      <c r="AZ30" s="307"/>
      <c r="BA30" s="307"/>
      <c r="BB30" s="307"/>
      <c r="BC30" s="307"/>
      <c r="BD30" s="307"/>
      <c r="BE30" s="307"/>
      <c r="BF30" s="307"/>
      <c r="BG30" s="307"/>
      <c r="BH30" s="307"/>
      <c r="BI30" s="307"/>
      <c r="BJ30" s="307"/>
      <c r="BK30" s="307"/>
      <c r="BL30" s="307"/>
      <c r="BM30" s="307"/>
      <c r="BN30" s="307"/>
      <c r="BO30" s="307"/>
      <c r="BP30" s="307"/>
      <c r="BQ30" s="307"/>
      <c r="BR30" s="307"/>
      <c r="BS30" s="307"/>
      <c r="BT30" s="307"/>
      <c r="BU30" s="307"/>
      <c r="BV30" s="307"/>
    </row>
    <row r="31" spans="1:74" ht="11.1" customHeight="1" x14ac:dyDescent="0.2">
      <c r="A31" s="133" t="s">
        <v>24</v>
      </c>
      <c r="B31" s="30" t="s">
        <v>98</v>
      </c>
      <c r="C31" s="210">
        <v>0.90214277900999995</v>
      </c>
      <c r="D31" s="210">
        <v>0.85550178432000001</v>
      </c>
      <c r="E31" s="210">
        <v>1.0111206996</v>
      </c>
      <c r="F31" s="210">
        <v>0.99001914507</v>
      </c>
      <c r="G31" s="210">
        <v>1.0300483789999999</v>
      </c>
      <c r="H31" s="210">
        <v>0.98706583598999997</v>
      </c>
      <c r="I31" s="210">
        <v>0.91590968906000003</v>
      </c>
      <c r="J31" s="210">
        <v>0.86093739860999996</v>
      </c>
      <c r="K31" s="210">
        <v>0.83191795477999997</v>
      </c>
      <c r="L31" s="210">
        <v>0.88590329892999997</v>
      </c>
      <c r="M31" s="210">
        <v>0.87183533445000005</v>
      </c>
      <c r="N31" s="210">
        <v>0.90106008003000004</v>
      </c>
      <c r="O31" s="210">
        <v>0.95129850898000001</v>
      </c>
      <c r="P31" s="210">
        <v>0.88986559620000005</v>
      </c>
      <c r="Q31" s="210">
        <v>0.98994532737999996</v>
      </c>
      <c r="R31" s="210">
        <v>0.99671750566999995</v>
      </c>
      <c r="S31" s="210">
        <v>1.0396040033</v>
      </c>
      <c r="T31" s="210">
        <v>1.0116173971</v>
      </c>
      <c r="U31" s="210">
        <v>0.92581350371000004</v>
      </c>
      <c r="V31" s="210">
        <v>0.93159787035999997</v>
      </c>
      <c r="W31" s="210">
        <v>0.84289605393</v>
      </c>
      <c r="X31" s="210">
        <v>0.88002774499000003</v>
      </c>
      <c r="Y31" s="210">
        <v>0.88377562953</v>
      </c>
      <c r="Z31" s="210">
        <v>0.92037448183000004</v>
      </c>
      <c r="AA31" s="210">
        <v>0.92280117962999997</v>
      </c>
      <c r="AB31" s="210">
        <v>0.86331963204999995</v>
      </c>
      <c r="AC31" s="210">
        <v>0.98299526884999999</v>
      </c>
      <c r="AD31" s="210">
        <v>1.0183784469999999</v>
      </c>
      <c r="AE31" s="210">
        <v>1.0585436915999999</v>
      </c>
      <c r="AF31" s="210">
        <v>0.99095723585999995</v>
      </c>
      <c r="AG31" s="210">
        <v>0.97731509158999996</v>
      </c>
      <c r="AH31" s="210">
        <v>0.93367895446000004</v>
      </c>
      <c r="AI31" s="210">
        <v>0.89474629747000001</v>
      </c>
      <c r="AJ31" s="210">
        <v>0.92590806443999996</v>
      </c>
      <c r="AK31" s="210">
        <v>0.89305001656000005</v>
      </c>
      <c r="AL31" s="210">
        <v>0.92628130613000004</v>
      </c>
      <c r="AM31" s="210">
        <v>0.97590990625999996</v>
      </c>
      <c r="AN31" s="210">
        <v>0.98110207408000005</v>
      </c>
      <c r="AO31" s="210">
        <v>0.96853268887999999</v>
      </c>
      <c r="AP31" s="210">
        <v>0.91459447941000005</v>
      </c>
      <c r="AQ31" s="210">
        <v>1.0418807042</v>
      </c>
      <c r="AR31" s="210">
        <v>1.0509352726000001</v>
      </c>
      <c r="AS31" s="210">
        <v>1.0018630292999999</v>
      </c>
      <c r="AT31" s="210">
        <v>0.95604469223999999</v>
      </c>
      <c r="AU31" s="210">
        <v>0.88616048089999999</v>
      </c>
      <c r="AV31" s="210">
        <v>0.94078050000000002</v>
      </c>
      <c r="AW31" s="210">
        <v>0.91910829999999999</v>
      </c>
      <c r="AX31" s="210">
        <v>1.0070589999999999</v>
      </c>
      <c r="AY31" s="307">
        <v>1.0512889999999999</v>
      </c>
      <c r="AZ31" s="307">
        <v>0.99701589999999995</v>
      </c>
      <c r="BA31" s="307">
        <v>1.095126</v>
      </c>
      <c r="BB31" s="307">
        <v>1.070533</v>
      </c>
      <c r="BC31" s="307">
        <v>1.1308510000000001</v>
      </c>
      <c r="BD31" s="307">
        <v>1.128725</v>
      </c>
      <c r="BE31" s="307">
        <v>1.068249</v>
      </c>
      <c r="BF31" s="307">
        <v>1.0389699999999999</v>
      </c>
      <c r="BG31" s="307">
        <v>0.96821550000000001</v>
      </c>
      <c r="BH31" s="307">
        <v>1.0171969999999999</v>
      </c>
      <c r="BI31" s="307">
        <v>0.98866699999999996</v>
      </c>
      <c r="BJ31" s="307">
        <v>1.071914</v>
      </c>
      <c r="BK31" s="307">
        <v>1.113917</v>
      </c>
      <c r="BL31" s="307">
        <v>1.0535870000000001</v>
      </c>
      <c r="BM31" s="307">
        <v>1.1753400000000001</v>
      </c>
      <c r="BN31" s="307">
        <v>1.1453420000000001</v>
      </c>
      <c r="BO31" s="307">
        <v>1.1990559999999999</v>
      </c>
      <c r="BP31" s="307">
        <v>1.2172590000000001</v>
      </c>
      <c r="BQ31" s="307">
        <v>1.15073</v>
      </c>
      <c r="BR31" s="307">
        <v>1.105305</v>
      </c>
      <c r="BS31" s="307">
        <v>1.0309170000000001</v>
      </c>
      <c r="BT31" s="307">
        <v>1.073693</v>
      </c>
      <c r="BU31" s="307">
        <v>1.041172</v>
      </c>
      <c r="BV31" s="307">
        <v>1.105299</v>
      </c>
    </row>
    <row r="32" spans="1:74" ht="11.1" customHeight="1" x14ac:dyDescent="0.2">
      <c r="A32" s="16"/>
      <c r="B32" s="25"/>
      <c r="C32" s="210"/>
      <c r="D32" s="210"/>
      <c r="E32" s="210"/>
      <c r="F32" s="210"/>
      <c r="G32" s="210"/>
      <c r="H32" s="210"/>
      <c r="I32" s="210"/>
      <c r="J32" s="210"/>
      <c r="K32" s="210"/>
      <c r="L32" s="210"/>
      <c r="M32" s="210"/>
      <c r="N32" s="210"/>
      <c r="O32" s="210"/>
      <c r="P32" s="210"/>
      <c r="Q32" s="210"/>
      <c r="R32" s="210"/>
      <c r="S32" s="210"/>
      <c r="T32" s="210"/>
      <c r="U32" s="210"/>
      <c r="V32" s="210"/>
      <c r="W32" s="210"/>
      <c r="X32" s="210"/>
      <c r="Y32" s="210"/>
      <c r="Z32" s="210"/>
      <c r="AA32" s="210"/>
      <c r="AB32" s="210"/>
      <c r="AC32" s="210"/>
      <c r="AD32" s="210"/>
      <c r="AE32" s="210"/>
      <c r="AF32" s="210"/>
      <c r="AG32" s="210"/>
      <c r="AH32" s="210"/>
      <c r="AI32" s="210"/>
      <c r="AJ32" s="210"/>
      <c r="AK32" s="210"/>
      <c r="AL32" s="210"/>
      <c r="AM32" s="210"/>
      <c r="AN32" s="210"/>
      <c r="AO32" s="210"/>
      <c r="AP32" s="210"/>
      <c r="AQ32" s="210"/>
      <c r="AR32" s="210"/>
      <c r="AS32" s="210"/>
      <c r="AT32" s="210"/>
      <c r="AU32" s="210"/>
      <c r="AV32" s="210"/>
      <c r="AW32" s="210"/>
      <c r="AX32" s="210"/>
      <c r="AY32" s="307"/>
      <c r="AZ32" s="307"/>
      <c r="BA32" s="307"/>
      <c r="BB32" s="307"/>
      <c r="BC32" s="307"/>
      <c r="BD32" s="307"/>
      <c r="BE32" s="307"/>
      <c r="BF32" s="307"/>
      <c r="BG32" s="307"/>
      <c r="BH32" s="307"/>
      <c r="BI32" s="307"/>
      <c r="BJ32" s="307"/>
      <c r="BK32" s="307"/>
      <c r="BL32" s="307"/>
      <c r="BM32" s="307"/>
      <c r="BN32" s="307"/>
      <c r="BO32" s="307"/>
      <c r="BP32" s="307"/>
      <c r="BQ32" s="307"/>
      <c r="BR32" s="307"/>
      <c r="BS32" s="307"/>
      <c r="BT32" s="307"/>
      <c r="BU32" s="307"/>
      <c r="BV32" s="307"/>
    </row>
    <row r="33" spans="1:74" ht="11.1" customHeight="1" x14ac:dyDescent="0.2">
      <c r="A33" s="16"/>
      <c r="B33" s="29" t="s">
        <v>228</v>
      </c>
      <c r="C33" s="212"/>
      <c r="D33" s="212"/>
      <c r="E33" s="212"/>
      <c r="F33" s="212"/>
      <c r="G33" s="212"/>
      <c r="H33" s="212"/>
      <c r="I33" s="212"/>
      <c r="J33" s="212"/>
      <c r="K33" s="212"/>
      <c r="L33" s="212"/>
      <c r="M33" s="212"/>
      <c r="N33" s="212"/>
      <c r="O33" s="212"/>
      <c r="P33" s="212"/>
      <c r="Q33" s="212"/>
      <c r="R33" s="212"/>
      <c r="S33" s="212"/>
      <c r="T33" s="212"/>
      <c r="U33" s="212"/>
      <c r="V33" s="212"/>
      <c r="W33" s="212"/>
      <c r="X33" s="212"/>
      <c r="Y33" s="212"/>
      <c r="Z33" s="212"/>
      <c r="AA33" s="212"/>
      <c r="AB33" s="212"/>
      <c r="AC33" s="212"/>
      <c r="AD33" s="212"/>
      <c r="AE33" s="212"/>
      <c r="AF33" s="212"/>
      <c r="AG33" s="212"/>
      <c r="AH33" s="212"/>
      <c r="AI33" s="212"/>
      <c r="AJ33" s="212"/>
      <c r="AK33" s="212"/>
      <c r="AL33" s="212"/>
      <c r="AM33" s="212"/>
      <c r="AN33" s="212"/>
      <c r="AO33" s="212"/>
      <c r="AP33" s="212"/>
      <c r="AQ33" s="212"/>
      <c r="AR33" s="212"/>
      <c r="AS33" s="212"/>
      <c r="AT33" s="212"/>
      <c r="AU33" s="212"/>
      <c r="AV33" s="212"/>
      <c r="AW33" s="212"/>
      <c r="AX33" s="212"/>
      <c r="AY33" s="311"/>
      <c r="AZ33" s="311"/>
      <c r="BA33" s="311"/>
      <c r="BB33" s="311"/>
      <c r="BC33" s="311"/>
      <c r="BD33" s="311"/>
      <c r="BE33" s="311"/>
      <c r="BF33" s="311"/>
      <c r="BG33" s="311"/>
      <c r="BH33" s="311"/>
      <c r="BI33" s="311"/>
      <c r="BJ33" s="311"/>
      <c r="BK33" s="311"/>
      <c r="BL33" s="311"/>
      <c r="BM33" s="311"/>
      <c r="BN33" s="311"/>
      <c r="BO33" s="311"/>
      <c r="BP33" s="311"/>
      <c r="BQ33" s="311"/>
      <c r="BR33" s="311"/>
      <c r="BS33" s="311"/>
      <c r="BT33" s="311"/>
      <c r="BU33" s="311"/>
      <c r="BV33" s="311"/>
    </row>
    <row r="34" spans="1:74" ht="11.1" customHeight="1" x14ac:dyDescent="0.2">
      <c r="A34" s="26" t="s">
        <v>612</v>
      </c>
      <c r="B34" s="30" t="s">
        <v>98</v>
      </c>
      <c r="C34" s="210">
        <v>8.9704690750000005</v>
      </c>
      <c r="D34" s="210">
        <v>7.6173259680000003</v>
      </c>
      <c r="E34" s="210">
        <v>8.4257321990000005</v>
      </c>
      <c r="F34" s="210">
        <v>7.4480335819999999</v>
      </c>
      <c r="G34" s="210">
        <v>7.7880183629999999</v>
      </c>
      <c r="H34" s="210">
        <v>7.9545616939999997</v>
      </c>
      <c r="I34" s="210">
        <v>8.4167345420000004</v>
      </c>
      <c r="J34" s="210">
        <v>8.2866270820000008</v>
      </c>
      <c r="K34" s="210">
        <v>7.6126568710000004</v>
      </c>
      <c r="L34" s="210">
        <v>7.8021713359999998</v>
      </c>
      <c r="M34" s="210">
        <v>8.0915657200000002</v>
      </c>
      <c r="N34" s="210">
        <v>9.1808498479999994</v>
      </c>
      <c r="O34" s="210">
        <v>9.6596709179999998</v>
      </c>
      <c r="P34" s="210">
        <v>8.0574926779999991</v>
      </c>
      <c r="Q34" s="210">
        <v>8.7012437390000006</v>
      </c>
      <c r="R34" s="210">
        <v>7.8806527529999997</v>
      </c>
      <c r="S34" s="210">
        <v>7.9766620330000002</v>
      </c>
      <c r="T34" s="210">
        <v>8.1374420430000001</v>
      </c>
      <c r="U34" s="210">
        <v>8.6038542269999994</v>
      </c>
      <c r="V34" s="210">
        <v>8.6826828070000008</v>
      </c>
      <c r="W34" s="210">
        <v>7.8544280750000004</v>
      </c>
      <c r="X34" s="210">
        <v>8.0784126199999999</v>
      </c>
      <c r="Y34" s="210">
        <v>8.5079800579999993</v>
      </c>
      <c r="Z34" s="210">
        <v>9.0213358019999994</v>
      </c>
      <c r="AA34" s="210">
        <v>9.5305533449999995</v>
      </c>
      <c r="AB34" s="210">
        <v>8.3753665519999991</v>
      </c>
      <c r="AC34" s="210">
        <v>8.690585145</v>
      </c>
      <c r="AD34" s="210">
        <v>7.6610362680000001</v>
      </c>
      <c r="AE34" s="210">
        <v>7.9354209569999998</v>
      </c>
      <c r="AF34" s="210">
        <v>7.9045961230000001</v>
      </c>
      <c r="AG34" s="210">
        <v>8.5468845659999992</v>
      </c>
      <c r="AH34" s="210">
        <v>8.5506707439999996</v>
      </c>
      <c r="AI34" s="210">
        <v>7.8521371020000004</v>
      </c>
      <c r="AJ34" s="210">
        <v>7.9267262499999998</v>
      </c>
      <c r="AK34" s="210">
        <v>8.3760782290000009</v>
      </c>
      <c r="AL34" s="210">
        <v>8.9237569630000007</v>
      </c>
      <c r="AM34" s="210">
        <v>8.9627457689999996</v>
      </c>
      <c r="AN34" s="210">
        <v>8.3109789410000001</v>
      </c>
      <c r="AO34" s="210">
        <v>7.8424527780000002</v>
      </c>
      <c r="AP34" s="210">
        <v>6.5165182020000003</v>
      </c>
      <c r="AQ34" s="210">
        <v>6.8577683360000004</v>
      </c>
      <c r="AR34" s="210">
        <v>7.2813767550000001</v>
      </c>
      <c r="AS34" s="210">
        <v>8.1139520899999997</v>
      </c>
      <c r="AT34" s="210">
        <v>8.0263801150000003</v>
      </c>
      <c r="AU34" s="210">
        <v>7.329314654</v>
      </c>
      <c r="AV34" s="210">
        <v>7.4043340000000004</v>
      </c>
      <c r="AW34" s="210">
        <v>7.4795730000000002</v>
      </c>
      <c r="AX34" s="210">
        <v>8.3456639999999993</v>
      </c>
      <c r="AY34" s="307">
        <v>8.8271730000000002</v>
      </c>
      <c r="AZ34" s="307">
        <v>7.7370210000000004</v>
      </c>
      <c r="BA34" s="307">
        <v>8.0407309999999992</v>
      </c>
      <c r="BB34" s="307">
        <v>7.2518419999999999</v>
      </c>
      <c r="BC34" s="307">
        <v>7.478434</v>
      </c>
      <c r="BD34" s="307">
        <v>7.6417330000000003</v>
      </c>
      <c r="BE34" s="307">
        <v>8.1738119999999999</v>
      </c>
      <c r="BF34" s="307">
        <v>8.0802990000000001</v>
      </c>
      <c r="BG34" s="307">
        <v>7.4242210000000002</v>
      </c>
      <c r="BH34" s="307">
        <v>7.6290529999999999</v>
      </c>
      <c r="BI34" s="307">
        <v>7.8922929999999996</v>
      </c>
      <c r="BJ34" s="307">
        <v>8.7174139999999998</v>
      </c>
      <c r="BK34" s="307">
        <v>9.0516070000000006</v>
      </c>
      <c r="BL34" s="307">
        <v>7.9582870000000003</v>
      </c>
      <c r="BM34" s="307">
        <v>8.2613040000000009</v>
      </c>
      <c r="BN34" s="307">
        <v>7.5079149999999997</v>
      </c>
      <c r="BO34" s="307">
        <v>7.7065570000000001</v>
      </c>
      <c r="BP34" s="307">
        <v>7.8589630000000001</v>
      </c>
      <c r="BQ34" s="307">
        <v>8.3876439999999999</v>
      </c>
      <c r="BR34" s="307">
        <v>8.280621</v>
      </c>
      <c r="BS34" s="307">
        <v>7.5838510000000001</v>
      </c>
      <c r="BT34" s="307">
        <v>7.775347</v>
      </c>
      <c r="BU34" s="307">
        <v>8.029833</v>
      </c>
      <c r="BV34" s="307">
        <v>8.8807039999999997</v>
      </c>
    </row>
    <row r="35" spans="1:74" ht="11.1" customHeight="1" x14ac:dyDescent="0.2">
      <c r="A35" s="16"/>
      <c r="B35" s="25"/>
      <c r="C35" s="213"/>
      <c r="D35" s="213"/>
      <c r="E35" s="213"/>
      <c r="F35" s="213"/>
      <c r="G35" s="213"/>
      <c r="H35" s="213"/>
      <c r="I35" s="213"/>
      <c r="J35" s="213"/>
      <c r="K35" s="213"/>
      <c r="L35" s="213"/>
      <c r="M35" s="213"/>
      <c r="N35" s="213"/>
      <c r="O35" s="213"/>
      <c r="P35" s="213"/>
      <c r="Q35" s="213"/>
      <c r="R35" s="213"/>
      <c r="S35" s="213"/>
      <c r="T35" s="213"/>
      <c r="U35" s="213"/>
      <c r="V35" s="213"/>
      <c r="W35" s="213"/>
      <c r="X35" s="213"/>
      <c r="Y35" s="213"/>
      <c r="Z35" s="213"/>
      <c r="AA35" s="213"/>
      <c r="AB35" s="213"/>
      <c r="AC35" s="213"/>
      <c r="AD35" s="213"/>
      <c r="AE35" s="213"/>
      <c r="AF35" s="213"/>
      <c r="AG35" s="213"/>
      <c r="AH35" s="213"/>
      <c r="AI35" s="213"/>
      <c r="AJ35" s="213"/>
      <c r="AK35" s="213"/>
      <c r="AL35" s="213"/>
      <c r="AM35" s="213"/>
      <c r="AN35" s="213"/>
      <c r="AO35" s="213"/>
      <c r="AP35" s="213"/>
      <c r="AQ35" s="213"/>
      <c r="AR35" s="213"/>
      <c r="AS35" s="213"/>
      <c r="AT35" s="213"/>
      <c r="AU35" s="213"/>
      <c r="AV35" s="213"/>
      <c r="AW35" s="213"/>
      <c r="AX35" s="213"/>
      <c r="AY35" s="312"/>
      <c r="AZ35" s="312"/>
      <c r="BA35" s="312"/>
      <c r="BB35" s="312"/>
      <c r="BC35" s="312"/>
      <c r="BD35" s="312"/>
      <c r="BE35" s="312"/>
      <c r="BF35" s="312"/>
      <c r="BG35" s="312"/>
      <c r="BH35" s="312"/>
      <c r="BI35" s="312"/>
      <c r="BJ35" s="312"/>
      <c r="BK35" s="312"/>
      <c r="BL35" s="312"/>
      <c r="BM35" s="312"/>
      <c r="BN35" s="312"/>
      <c r="BO35" s="312"/>
      <c r="BP35" s="312"/>
      <c r="BQ35" s="312"/>
      <c r="BR35" s="312"/>
      <c r="BS35" s="312"/>
      <c r="BT35" s="312"/>
      <c r="BU35" s="312"/>
      <c r="BV35" s="312"/>
    </row>
    <row r="36" spans="1:74" ht="11.1" customHeight="1" x14ac:dyDescent="0.2">
      <c r="A36" s="16"/>
      <c r="B36" s="31" t="s">
        <v>127</v>
      </c>
      <c r="C36" s="213"/>
      <c r="D36" s="213"/>
      <c r="E36" s="213"/>
      <c r="F36" s="213"/>
      <c r="G36" s="213"/>
      <c r="H36" s="213"/>
      <c r="I36" s="213"/>
      <c r="J36" s="213"/>
      <c r="K36" s="213"/>
      <c r="L36" s="213"/>
      <c r="M36" s="213"/>
      <c r="N36" s="213"/>
      <c r="O36" s="213"/>
      <c r="P36" s="213"/>
      <c r="Q36" s="213"/>
      <c r="R36" s="213"/>
      <c r="S36" s="213"/>
      <c r="T36" s="213"/>
      <c r="U36" s="213"/>
      <c r="V36" s="213"/>
      <c r="W36" s="213"/>
      <c r="X36" s="213"/>
      <c r="Y36" s="213"/>
      <c r="Z36" s="213"/>
      <c r="AA36" s="213"/>
      <c r="AB36" s="213"/>
      <c r="AC36" s="213"/>
      <c r="AD36" s="213"/>
      <c r="AE36" s="213"/>
      <c r="AF36" s="213"/>
      <c r="AG36" s="213"/>
      <c r="AH36" s="213"/>
      <c r="AI36" s="213"/>
      <c r="AJ36" s="213"/>
      <c r="AK36" s="213"/>
      <c r="AL36" s="213"/>
      <c r="AM36" s="213"/>
      <c r="AN36" s="213"/>
      <c r="AO36" s="213"/>
      <c r="AP36" s="213"/>
      <c r="AQ36" s="213"/>
      <c r="AR36" s="213"/>
      <c r="AS36" s="213"/>
      <c r="AT36" s="213"/>
      <c r="AU36" s="213"/>
      <c r="AV36" s="213"/>
      <c r="AW36" s="213"/>
      <c r="AX36" s="213"/>
      <c r="AY36" s="312"/>
      <c r="AZ36" s="312"/>
      <c r="BA36" s="312"/>
      <c r="BB36" s="312"/>
      <c r="BC36" s="312"/>
      <c r="BD36" s="312"/>
      <c r="BE36" s="312"/>
      <c r="BF36" s="312"/>
      <c r="BG36" s="312"/>
      <c r="BH36" s="312"/>
      <c r="BI36" s="312"/>
      <c r="BJ36" s="312"/>
      <c r="BK36" s="312"/>
      <c r="BL36" s="312"/>
      <c r="BM36" s="312"/>
      <c r="BN36" s="312"/>
      <c r="BO36" s="312"/>
      <c r="BP36" s="312"/>
      <c r="BQ36" s="312"/>
      <c r="BR36" s="312"/>
      <c r="BS36" s="312"/>
      <c r="BT36" s="312"/>
      <c r="BU36" s="312"/>
      <c r="BV36" s="312"/>
    </row>
    <row r="37" spans="1:74" ht="11.1" customHeight="1" x14ac:dyDescent="0.2">
      <c r="A37" s="19"/>
      <c r="B37" s="22"/>
      <c r="C37" s="211"/>
      <c r="D37" s="211"/>
      <c r="E37" s="211"/>
      <c r="F37" s="211"/>
      <c r="G37" s="211"/>
      <c r="H37" s="211"/>
      <c r="I37" s="211"/>
      <c r="J37" s="211"/>
      <c r="K37" s="211"/>
      <c r="L37" s="211"/>
      <c r="M37" s="211"/>
      <c r="N37" s="211"/>
      <c r="O37" s="211"/>
      <c r="P37" s="211"/>
      <c r="Q37" s="211"/>
      <c r="R37" s="211"/>
      <c r="S37" s="211"/>
      <c r="T37" s="211"/>
      <c r="U37" s="211"/>
      <c r="V37" s="211"/>
      <c r="W37" s="211"/>
      <c r="X37" s="211"/>
      <c r="Y37" s="211"/>
      <c r="Z37" s="211"/>
      <c r="AA37" s="211"/>
      <c r="AB37" s="211"/>
      <c r="AC37" s="211"/>
      <c r="AD37" s="211"/>
      <c r="AE37" s="211"/>
      <c r="AF37" s="211"/>
      <c r="AG37" s="211"/>
      <c r="AH37" s="211"/>
      <c r="AI37" s="211"/>
      <c r="AJ37" s="211"/>
      <c r="AK37" s="211"/>
      <c r="AL37" s="211"/>
      <c r="AM37" s="211"/>
      <c r="AN37" s="211"/>
      <c r="AO37" s="211"/>
      <c r="AP37" s="211"/>
      <c r="AQ37" s="211"/>
      <c r="AR37" s="211"/>
      <c r="AS37" s="211"/>
      <c r="AT37" s="211"/>
      <c r="AU37" s="211"/>
      <c r="AV37" s="211"/>
      <c r="AW37" s="211"/>
      <c r="AX37" s="211"/>
      <c r="AY37" s="308"/>
      <c r="AZ37" s="308"/>
      <c r="BA37" s="308"/>
      <c r="BB37" s="308"/>
      <c r="BC37" s="308"/>
      <c r="BD37" s="308"/>
      <c r="BE37" s="308"/>
      <c r="BF37" s="308"/>
      <c r="BG37" s="308"/>
      <c r="BH37" s="308"/>
      <c r="BI37" s="308"/>
      <c r="BJ37" s="308"/>
      <c r="BK37" s="308"/>
      <c r="BL37" s="308"/>
      <c r="BM37" s="308"/>
      <c r="BN37" s="308"/>
      <c r="BO37" s="308"/>
      <c r="BP37" s="308"/>
      <c r="BQ37" s="308"/>
      <c r="BR37" s="308"/>
      <c r="BS37" s="308"/>
      <c r="BT37" s="308"/>
      <c r="BU37" s="308"/>
      <c r="BV37" s="308"/>
    </row>
    <row r="38" spans="1:74" ht="11.1" customHeight="1" x14ac:dyDescent="0.2">
      <c r="A38" s="672"/>
      <c r="B38" s="22" t="s">
        <v>1003</v>
      </c>
      <c r="C38" s="211"/>
      <c r="D38" s="211"/>
      <c r="E38" s="211"/>
      <c r="F38" s="211"/>
      <c r="G38" s="211"/>
      <c r="H38" s="211"/>
      <c r="I38" s="211"/>
      <c r="J38" s="211"/>
      <c r="K38" s="211"/>
      <c r="L38" s="211"/>
      <c r="M38" s="211"/>
      <c r="N38" s="211"/>
      <c r="O38" s="211"/>
      <c r="P38" s="211"/>
      <c r="Q38" s="211"/>
      <c r="R38" s="211"/>
      <c r="S38" s="211"/>
      <c r="T38" s="211"/>
      <c r="U38" s="211"/>
      <c r="V38" s="211"/>
      <c r="W38" s="211"/>
      <c r="X38" s="211"/>
      <c r="Y38" s="211"/>
      <c r="Z38" s="211"/>
      <c r="AA38" s="211"/>
      <c r="AB38" s="211"/>
      <c r="AC38" s="211"/>
      <c r="AD38" s="211"/>
      <c r="AE38" s="211"/>
      <c r="AF38" s="211"/>
      <c r="AG38" s="211"/>
      <c r="AH38" s="211"/>
      <c r="AI38" s="211"/>
      <c r="AJ38" s="211"/>
      <c r="AK38" s="211"/>
      <c r="AL38" s="211"/>
      <c r="AM38" s="211"/>
      <c r="AN38" s="211"/>
      <c r="AO38" s="211"/>
      <c r="AP38" s="211"/>
      <c r="AQ38" s="211"/>
      <c r="AR38" s="211"/>
      <c r="AS38" s="211"/>
      <c r="AT38" s="211"/>
      <c r="AU38" s="211"/>
      <c r="AV38" s="211"/>
      <c r="AW38" s="211"/>
      <c r="AX38" s="211"/>
      <c r="AY38" s="308"/>
      <c r="AZ38" s="308"/>
      <c r="BA38" s="308"/>
      <c r="BB38" s="308"/>
      <c r="BC38" s="308"/>
      <c r="BD38" s="308"/>
      <c r="BE38" s="308"/>
      <c r="BF38" s="308"/>
      <c r="BG38" s="308"/>
      <c r="BH38" s="308"/>
      <c r="BI38" s="308"/>
      <c r="BJ38" s="308"/>
      <c r="BK38" s="308"/>
      <c r="BL38" s="308"/>
      <c r="BM38" s="308"/>
      <c r="BN38" s="308"/>
      <c r="BO38" s="308"/>
      <c r="BP38" s="308"/>
      <c r="BQ38" s="308"/>
      <c r="BR38" s="308"/>
      <c r="BS38" s="308"/>
      <c r="BT38" s="308"/>
      <c r="BU38" s="308"/>
      <c r="BV38" s="308"/>
    </row>
    <row r="39" spans="1:74" ht="11.1" customHeight="1" x14ac:dyDescent="0.2">
      <c r="A39" s="672" t="s">
        <v>523</v>
      </c>
      <c r="B39" s="32" t="s">
        <v>102</v>
      </c>
      <c r="C39" s="210">
        <v>52.503999999999998</v>
      </c>
      <c r="D39" s="210">
        <v>53.468000000000004</v>
      </c>
      <c r="E39" s="210">
        <v>49.328000000000003</v>
      </c>
      <c r="F39" s="210">
        <v>51.06</v>
      </c>
      <c r="G39" s="210">
        <v>48.475999999999999</v>
      </c>
      <c r="H39" s="210">
        <v>45.177999999999997</v>
      </c>
      <c r="I39" s="210">
        <v>46.63</v>
      </c>
      <c r="J39" s="210">
        <v>48.036999999999999</v>
      </c>
      <c r="K39" s="210">
        <v>49.822000000000003</v>
      </c>
      <c r="L39" s="210">
        <v>51.578000000000003</v>
      </c>
      <c r="M39" s="210">
        <v>56.639000000000003</v>
      </c>
      <c r="N39" s="210">
        <v>57.881</v>
      </c>
      <c r="O39" s="210">
        <v>63.698</v>
      </c>
      <c r="P39" s="210">
        <v>62.228999999999999</v>
      </c>
      <c r="Q39" s="210">
        <v>62.725000000000001</v>
      </c>
      <c r="R39" s="210">
        <v>66.254000000000005</v>
      </c>
      <c r="S39" s="210">
        <v>69.977999999999994</v>
      </c>
      <c r="T39" s="210">
        <v>67.873000000000005</v>
      </c>
      <c r="U39" s="210">
        <v>70.980999999999995</v>
      </c>
      <c r="V39" s="210">
        <v>68.055000000000007</v>
      </c>
      <c r="W39" s="210">
        <v>70.230999999999995</v>
      </c>
      <c r="X39" s="210">
        <v>70.748999999999995</v>
      </c>
      <c r="Y39" s="210">
        <v>56.963000000000001</v>
      </c>
      <c r="Z39" s="210">
        <v>49.523000000000003</v>
      </c>
      <c r="AA39" s="210">
        <v>51.375999999999998</v>
      </c>
      <c r="AB39" s="210">
        <v>54.954000000000001</v>
      </c>
      <c r="AC39" s="210">
        <v>58.151000000000003</v>
      </c>
      <c r="AD39" s="210">
        <v>63.862000000000002</v>
      </c>
      <c r="AE39" s="210">
        <v>60.826999999999998</v>
      </c>
      <c r="AF39" s="210">
        <v>54.656999999999996</v>
      </c>
      <c r="AG39" s="210">
        <v>57.353999999999999</v>
      </c>
      <c r="AH39" s="210">
        <v>54.805</v>
      </c>
      <c r="AI39" s="210">
        <v>56.947000000000003</v>
      </c>
      <c r="AJ39" s="210">
        <v>53.963000000000001</v>
      </c>
      <c r="AK39" s="210">
        <v>57.027000000000001</v>
      </c>
      <c r="AL39" s="210">
        <v>59.877000000000002</v>
      </c>
      <c r="AM39" s="210">
        <v>57.52</v>
      </c>
      <c r="AN39" s="210">
        <v>50.54</v>
      </c>
      <c r="AO39" s="210">
        <v>29.21</v>
      </c>
      <c r="AP39" s="210">
        <v>16.55</v>
      </c>
      <c r="AQ39" s="210">
        <v>28.56</v>
      </c>
      <c r="AR39" s="210">
        <v>38.31</v>
      </c>
      <c r="AS39" s="210">
        <v>40.71</v>
      </c>
      <c r="AT39" s="210">
        <v>42.34</v>
      </c>
      <c r="AU39" s="210">
        <v>39.630000000000003</v>
      </c>
      <c r="AV39" s="210">
        <v>39.4</v>
      </c>
      <c r="AW39" s="210">
        <v>40.94</v>
      </c>
      <c r="AX39" s="210">
        <v>47.02</v>
      </c>
      <c r="AY39" s="307">
        <v>52</v>
      </c>
      <c r="AZ39" s="307">
        <v>53</v>
      </c>
      <c r="BA39" s="307">
        <v>53</v>
      </c>
      <c r="BB39" s="307">
        <v>52</v>
      </c>
      <c r="BC39" s="307">
        <v>50</v>
      </c>
      <c r="BD39" s="307">
        <v>49</v>
      </c>
      <c r="BE39" s="307">
        <v>48</v>
      </c>
      <c r="BF39" s="307">
        <v>48</v>
      </c>
      <c r="BG39" s="307">
        <v>48</v>
      </c>
      <c r="BH39" s="307">
        <v>48</v>
      </c>
      <c r="BI39" s="307">
        <v>48</v>
      </c>
      <c r="BJ39" s="307">
        <v>48</v>
      </c>
      <c r="BK39" s="307">
        <v>49</v>
      </c>
      <c r="BL39" s="307">
        <v>49</v>
      </c>
      <c r="BM39" s="307">
        <v>50</v>
      </c>
      <c r="BN39" s="307">
        <v>49.5</v>
      </c>
      <c r="BO39" s="307">
        <v>49.5</v>
      </c>
      <c r="BP39" s="307">
        <v>50.5</v>
      </c>
      <c r="BQ39" s="307">
        <v>50</v>
      </c>
      <c r="BR39" s="307">
        <v>50</v>
      </c>
      <c r="BS39" s="307">
        <v>50</v>
      </c>
      <c r="BT39" s="307">
        <v>50</v>
      </c>
      <c r="BU39" s="307">
        <v>50</v>
      </c>
      <c r="BV39" s="307">
        <v>50</v>
      </c>
    </row>
    <row r="40" spans="1:74" ht="11.1" customHeight="1" x14ac:dyDescent="0.2">
      <c r="A40" s="19"/>
      <c r="B40" s="22"/>
      <c r="C40" s="211"/>
      <c r="D40" s="211"/>
      <c r="E40" s="211"/>
      <c r="F40" s="211"/>
      <c r="G40" s="211"/>
      <c r="H40" s="211"/>
      <c r="I40" s="211"/>
      <c r="J40" s="211"/>
      <c r="K40" s="211"/>
      <c r="L40" s="211"/>
      <c r="M40" s="211"/>
      <c r="N40" s="211"/>
      <c r="O40" s="211"/>
      <c r="P40" s="211"/>
      <c r="Q40" s="211"/>
      <c r="R40" s="211"/>
      <c r="S40" s="211"/>
      <c r="T40" s="211"/>
      <c r="U40" s="211"/>
      <c r="V40" s="211"/>
      <c r="W40" s="211"/>
      <c r="X40" s="211"/>
      <c r="Y40" s="211"/>
      <c r="Z40" s="211"/>
      <c r="AA40" s="211"/>
      <c r="AB40" s="211"/>
      <c r="AC40" s="211"/>
      <c r="AD40" s="211"/>
      <c r="AE40" s="211"/>
      <c r="AF40" s="211"/>
      <c r="AG40" s="211"/>
      <c r="AH40" s="211"/>
      <c r="AI40" s="211"/>
      <c r="AJ40" s="211"/>
      <c r="AK40" s="211"/>
      <c r="AL40" s="211"/>
      <c r="AM40" s="211"/>
      <c r="AN40" s="211"/>
      <c r="AO40" s="211"/>
      <c r="AP40" s="211"/>
      <c r="AQ40" s="211"/>
      <c r="AR40" s="211"/>
      <c r="AS40" s="211"/>
      <c r="AT40" s="211"/>
      <c r="AU40" s="211"/>
      <c r="AV40" s="211"/>
      <c r="AW40" s="211"/>
      <c r="AX40" s="211"/>
      <c r="AY40" s="308"/>
      <c r="AZ40" s="308"/>
      <c r="BA40" s="308"/>
      <c r="BB40" s="308"/>
      <c r="BC40" s="308"/>
      <c r="BD40" s="308"/>
      <c r="BE40" s="308"/>
      <c r="BF40" s="308"/>
      <c r="BG40" s="308"/>
      <c r="BH40" s="308"/>
      <c r="BI40" s="308"/>
      <c r="BJ40" s="308"/>
      <c r="BK40" s="308"/>
      <c r="BL40" s="308"/>
      <c r="BM40" s="308"/>
      <c r="BN40" s="308"/>
      <c r="BO40" s="308"/>
      <c r="BP40" s="308"/>
      <c r="BQ40" s="308"/>
      <c r="BR40" s="308"/>
      <c r="BS40" s="308"/>
      <c r="BT40" s="308"/>
      <c r="BU40" s="308"/>
      <c r="BV40" s="308"/>
    </row>
    <row r="41" spans="1:74" ht="11.1" customHeight="1" x14ac:dyDescent="0.2">
      <c r="A41" s="572"/>
      <c r="B41" s="29" t="s">
        <v>819</v>
      </c>
      <c r="C41" s="213"/>
      <c r="D41" s="213"/>
      <c r="E41" s="213"/>
      <c r="F41" s="213"/>
      <c r="G41" s="213"/>
      <c r="H41" s="213"/>
      <c r="I41" s="213"/>
      <c r="J41" s="213"/>
      <c r="K41" s="213"/>
      <c r="L41" s="213"/>
      <c r="M41" s="213"/>
      <c r="N41" s="213"/>
      <c r="O41" s="213"/>
      <c r="P41" s="213"/>
      <c r="Q41" s="213"/>
      <c r="R41" s="213"/>
      <c r="S41" s="213"/>
      <c r="T41" s="213"/>
      <c r="U41" s="213"/>
      <c r="V41" s="213"/>
      <c r="W41" s="213"/>
      <c r="X41" s="213"/>
      <c r="Y41" s="213"/>
      <c r="Z41" s="213"/>
      <c r="AA41" s="213"/>
      <c r="AB41" s="213"/>
      <c r="AC41" s="213"/>
      <c r="AD41" s="213"/>
      <c r="AE41" s="213"/>
      <c r="AF41" s="213"/>
      <c r="AG41" s="213"/>
      <c r="AH41" s="213"/>
      <c r="AI41" s="213"/>
      <c r="AJ41" s="213"/>
      <c r="AK41" s="213"/>
      <c r="AL41" s="213"/>
      <c r="AM41" s="213"/>
      <c r="AN41" s="213"/>
      <c r="AO41" s="213"/>
      <c r="AP41" s="213"/>
      <c r="AQ41" s="213"/>
      <c r="AR41" s="213"/>
      <c r="AS41" s="213"/>
      <c r="AT41" s="213"/>
      <c r="AU41" s="213"/>
      <c r="AV41" s="213"/>
      <c r="AW41" s="213"/>
      <c r="AX41" s="213"/>
      <c r="AY41" s="312"/>
      <c r="AZ41" s="312"/>
      <c r="BA41" s="312"/>
      <c r="BB41" s="312"/>
      <c r="BC41" s="312"/>
      <c r="BD41" s="312"/>
      <c r="BE41" s="312"/>
      <c r="BF41" s="312"/>
      <c r="BG41" s="312"/>
      <c r="BH41" s="312"/>
      <c r="BI41" s="312"/>
      <c r="BJ41" s="312"/>
      <c r="BK41" s="312"/>
      <c r="BL41" s="312"/>
      <c r="BM41" s="312"/>
      <c r="BN41" s="312"/>
      <c r="BO41" s="312"/>
      <c r="BP41" s="312"/>
      <c r="BQ41" s="312"/>
      <c r="BR41" s="312"/>
      <c r="BS41" s="312"/>
      <c r="BT41" s="312"/>
      <c r="BU41" s="312"/>
      <c r="BV41" s="312"/>
    </row>
    <row r="42" spans="1:74" ht="11.1" customHeight="1" x14ac:dyDescent="0.2">
      <c r="A42" s="573" t="s">
        <v>133</v>
      </c>
      <c r="B42" s="30" t="s">
        <v>103</v>
      </c>
      <c r="C42" s="210">
        <v>3.3039999999999998</v>
      </c>
      <c r="D42" s="210">
        <v>2.8519999999999999</v>
      </c>
      <c r="E42" s="210">
        <v>2.88</v>
      </c>
      <c r="F42" s="210">
        <v>3.1030000000000002</v>
      </c>
      <c r="G42" s="210">
        <v>3.15</v>
      </c>
      <c r="H42" s="210">
        <v>2.9750000000000001</v>
      </c>
      <c r="I42" s="210">
        <v>2.984</v>
      </c>
      <c r="J42" s="210">
        <v>2.9</v>
      </c>
      <c r="K42" s="210">
        <v>2.976</v>
      </c>
      <c r="L42" s="210">
        <v>2.879</v>
      </c>
      <c r="M42" s="210">
        <v>3.0139999999999998</v>
      </c>
      <c r="N42" s="210">
        <v>2.8210000000000002</v>
      </c>
      <c r="O42" s="210">
        <v>3.69</v>
      </c>
      <c r="P42" s="210">
        <v>2.67</v>
      </c>
      <c r="Q42" s="210">
        <v>2.6930000000000001</v>
      </c>
      <c r="R42" s="210">
        <v>2.7959999999999998</v>
      </c>
      <c r="S42" s="210">
        <v>2.8</v>
      </c>
      <c r="T42" s="210">
        <v>2.9670000000000001</v>
      </c>
      <c r="U42" s="210">
        <v>2.8330000000000002</v>
      </c>
      <c r="V42" s="210">
        <v>2.9609999999999999</v>
      </c>
      <c r="W42" s="210">
        <v>2.9950000000000001</v>
      </c>
      <c r="X42" s="210">
        <v>3.2759999999999998</v>
      </c>
      <c r="Y42" s="210">
        <v>4.0910000000000002</v>
      </c>
      <c r="Z42" s="210">
        <v>4.0410000000000004</v>
      </c>
      <c r="AA42" s="210">
        <v>3.109</v>
      </c>
      <c r="AB42" s="210">
        <v>2.6909999999999998</v>
      </c>
      <c r="AC42" s="210">
        <v>2.948</v>
      </c>
      <c r="AD42" s="210">
        <v>2.6469999999999998</v>
      </c>
      <c r="AE42" s="210">
        <v>2.6379999999999999</v>
      </c>
      <c r="AF42" s="210">
        <v>2.399</v>
      </c>
      <c r="AG42" s="210">
        <v>2.3660000000000001</v>
      </c>
      <c r="AH42" s="210">
        <v>2.2210000000000001</v>
      </c>
      <c r="AI42" s="210">
        <v>2.5590000000000002</v>
      </c>
      <c r="AJ42" s="210">
        <v>2.331</v>
      </c>
      <c r="AK42" s="210">
        <v>2.653</v>
      </c>
      <c r="AL42" s="210">
        <v>2.2189999999999999</v>
      </c>
      <c r="AM42" s="210">
        <v>2.02</v>
      </c>
      <c r="AN42" s="210">
        <v>1.91</v>
      </c>
      <c r="AO42" s="210">
        <v>1.79</v>
      </c>
      <c r="AP42" s="210">
        <v>1.74</v>
      </c>
      <c r="AQ42" s="210">
        <v>1.748</v>
      </c>
      <c r="AR42" s="210">
        <v>1.631</v>
      </c>
      <c r="AS42" s="210">
        <v>1.7669999999999999</v>
      </c>
      <c r="AT42" s="210">
        <v>2.2999999999999998</v>
      </c>
      <c r="AU42" s="210">
        <v>1.9219999999999999</v>
      </c>
      <c r="AV42" s="210">
        <v>2.3889999999999998</v>
      </c>
      <c r="AW42" s="210">
        <v>2.61</v>
      </c>
      <c r="AX42" s="210">
        <v>2.59</v>
      </c>
      <c r="AY42" s="307">
        <v>3.05</v>
      </c>
      <c r="AZ42" s="307">
        <v>3.01</v>
      </c>
      <c r="BA42" s="307">
        <v>2.97</v>
      </c>
      <c r="BB42" s="307">
        <v>2.95</v>
      </c>
      <c r="BC42" s="307">
        <v>2.95</v>
      </c>
      <c r="BD42" s="307">
        <v>2.98</v>
      </c>
      <c r="BE42" s="307">
        <v>3.01</v>
      </c>
      <c r="BF42" s="307">
        <v>3.01</v>
      </c>
      <c r="BG42" s="307">
        <v>2.99</v>
      </c>
      <c r="BH42" s="307">
        <v>3.03</v>
      </c>
      <c r="BI42" s="307">
        <v>3.07</v>
      </c>
      <c r="BJ42" s="307">
        <v>3.15</v>
      </c>
      <c r="BK42" s="307">
        <v>3.32</v>
      </c>
      <c r="BL42" s="307">
        <v>3.3</v>
      </c>
      <c r="BM42" s="307">
        <v>3.24</v>
      </c>
      <c r="BN42" s="307">
        <v>3.21</v>
      </c>
      <c r="BO42" s="307">
        <v>3.2</v>
      </c>
      <c r="BP42" s="307">
        <v>3.24</v>
      </c>
      <c r="BQ42" s="307">
        <v>3.25</v>
      </c>
      <c r="BR42" s="307">
        <v>3.25</v>
      </c>
      <c r="BS42" s="307">
        <v>3.23</v>
      </c>
      <c r="BT42" s="307">
        <v>3.28</v>
      </c>
      <c r="BU42" s="307">
        <v>3.33</v>
      </c>
      <c r="BV42" s="307">
        <v>3.37</v>
      </c>
    </row>
    <row r="43" spans="1:74" ht="11.1" customHeight="1" x14ac:dyDescent="0.2">
      <c r="A43" s="16"/>
      <c r="B43" s="25"/>
      <c r="C43" s="212"/>
      <c r="D43" s="212"/>
      <c r="E43" s="212"/>
      <c r="F43" s="212"/>
      <c r="G43" s="212"/>
      <c r="H43" s="212"/>
      <c r="I43" s="212"/>
      <c r="J43" s="212"/>
      <c r="K43" s="212"/>
      <c r="L43" s="212"/>
      <c r="M43" s="212"/>
      <c r="N43" s="212"/>
      <c r="O43" s="212"/>
      <c r="P43" s="212"/>
      <c r="Q43" s="212"/>
      <c r="R43" s="212"/>
      <c r="S43" s="212"/>
      <c r="T43" s="212"/>
      <c r="U43" s="212"/>
      <c r="V43" s="212"/>
      <c r="W43" s="212"/>
      <c r="X43" s="212"/>
      <c r="Y43" s="212"/>
      <c r="Z43" s="212"/>
      <c r="AA43" s="212"/>
      <c r="AB43" s="212"/>
      <c r="AC43" s="212"/>
      <c r="AD43" s="212"/>
      <c r="AE43" s="212"/>
      <c r="AF43" s="212"/>
      <c r="AG43" s="212"/>
      <c r="AH43" s="212"/>
      <c r="AI43" s="212"/>
      <c r="AJ43" s="212"/>
      <c r="AK43" s="212"/>
      <c r="AL43" s="212"/>
      <c r="AM43" s="212"/>
      <c r="AN43" s="212"/>
      <c r="AO43" s="212"/>
      <c r="AP43" s="212"/>
      <c r="AQ43" s="212"/>
      <c r="AR43" s="212"/>
      <c r="AS43" s="212"/>
      <c r="AT43" s="212"/>
      <c r="AU43" s="212"/>
      <c r="AV43" s="212"/>
      <c r="AW43" s="212"/>
      <c r="AX43" s="212"/>
      <c r="AY43" s="311"/>
      <c r="AZ43" s="311"/>
      <c r="BA43" s="311"/>
      <c r="BB43" s="311"/>
      <c r="BC43" s="311"/>
      <c r="BD43" s="311"/>
      <c r="BE43" s="311"/>
      <c r="BF43" s="311"/>
      <c r="BG43" s="311"/>
      <c r="BH43" s="311"/>
      <c r="BI43" s="311"/>
      <c r="BJ43" s="311"/>
      <c r="BK43" s="311"/>
      <c r="BL43" s="311"/>
      <c r="BM43" s="311"/>
      <c r="BN43" s="311"/>
      <c r="BO43" s="311"/>
      <c r="BP43" s="311"/>
      <c r="BQ43" s="311"/>
      <c r="BR43" s="311"/>
      <c r="BS43" s="311"/>
      <c r="BT43" s="311"/>
      <c r="BU43" s="311"/>
      <c r="BV43" s="311"/>
    </row>
    <row r="44" spans="1:74" ht="11.1" customHeight="1" x14ac:dyDescent="0.2">
      <c r="A44" s="33"/>
      <c r="B44" s="29" t="s">
        <v>793</v>
      </c>
      <c r="C44" s="212"/>
      <c r="D44" s="212"/>
      <c r="E44" s="212"/>
      <c r="F44" s="212"/>
      <c r="G44" s="212"/>
      <c r="H44" s="212"/>
      <c r="I44" s="212"/>
      <c r="J44" s="212"/>
      <c r="K44" s="212"/>
      <c r="L44" s="212"/>
      <c r="M44" s="212"/>
      <c r="N44" s="212"/>
      <c r="O44" s="212"/>
      <c r="P44" s="212"/>
      <c r="Q44" s="212"/>
      <c r="R44" s="212"/>
      <c r="S44" s="212"/>
      <c r="T44" s="212"/>
      <c r="U44" s="212"/>
      <c r="V44" s="212"/>
      <c r="W44" s="212"/>
      <c r="X44" s="212"/>
      <c r="Y44" s="212"/>
      <c r="Z44" s="212"/>
      <c r="AA44" s="212"/>
      <c r="AB44" s="212"/>
      <c r="AC44" s="212"/>
      <c r="AD44" s="212"/>
      <c r="AE44" s="212"/>
      <c r="AF44" s="212"/>
      <c r="AG44" s="212"/>
      <c r="AH44" s="212"/>
      <c r="AI44" s="212"/>
      <c r="AJ44" s="212"/>
      <c r="AK44" s="212"/>
      <c r="AL44" s="212"/>
      <c r="AM44" s="212"/>
      <c r="AN44" s="212"/>
      <c r="AO44" s="212"/>
      <c r="AP44" s="212"/>
      <c r="AQ44" s="212"/>
      <c r="AR44" s="212"/>
      <c r="AS44" s="212"/>
      <c r="AT44" s="212"/>
      <c r="AU44" s="212"/>
      <c r="AV44" s="212"/>
      <c r="AW44" s="212"/>
      <c r="AX44" s="212"/>
      <c r="AY44" s="311"/>
      <c r="AZ44" s="311"/>
      <c r="BA44" s="311"/>
      <c r="BB44" s="311"/>
      <c r="BC44" s="311"/>
      <c r="BD44" s="311"/>
      <c r="BE44" s="311"/>
      <c r="BF44" s="311"/>
      <c r="BG44" s="311"/>
      <c r="BH44" s="311"/>
      <c r="BI44" s="311"/>
      <c r="BJ44" s="311"/>
      <c r="BK44" s="311"/>
      <c r="BL44" s="311"/>
      <c r="BM44" s="311"/>
      <c r="BN44" s="311"/>
      <c r="BO44" s="311"/>
      <c r="BP44" s="311"/>
      <c r="BQ44" s="311"/>
      <c r="BR44" s="311"/>
      <c r="BS44" s="311"/>
      <c r="BT44" s="311"/>
      <c r="BU44" s="311"/>
      <c r="BV44" s="311"/>
    </row>
    <row r="45" spans="1:74" ht="11.1" customHeight="1" x14ac:dyDescent="0.2">
      <c r="A45" s="26" t="s">
        <v>528</v>
      </c>
      <c r="B45" s="30" t="s">
        <v>103</v>
      </c>
      <c r="C45" s="210">
        <v>2.09</v>
      </c>
      <c r="D45" s="210">
        <v>2.06</v>
      </c>
      <c r="E45" s="210">
        <v>2.0699999999999998</v>
      </c>
      <c r="F45" s="210">
        <v>2.08</v>
      </c>
      <c r="G45" s="210">
        <v>2.09</v>
      </c>
      <c r="H45" s="210">
        <v>2.0699999999999998</v>
      </c>
      <c r="I45" s="210">
        <v>2.06</v>
      </c>
      <c r="J45" s="210">
        <v>2.0499999999999998</v>
      </c>
      <c r="K45" s="210">
        <v>2.02</v>
      </c>
      <c r="L45" s="210">
        <v>2.0299999999999998</v>
      </c>
      <c r="M45" s="210">
        <v>2.04</v>
      </c>
      <c r="N45" s="210">
        <v>2.04</v>
      </c>
      <c r="O45" s="210">
        <v>2.06</v>
      </c>
      <c r="P45" s="210">
        <v>2.0699999999999998</v>
      </c>
      <c r="Q45" s="210">
        <v>2.04</v>
      </c>
      <c r="R45" s="210">
        <v>2.0699999999999998</v>
      </c>
      <c r="S45" s="210">
        <v>2.04</v>
      </c>
      <c r="T45" s="210">
        <v>2.04</v>
      </c>
      <c r="U45" s="210">
        <v>2.0499999999999998</v>
      </c>
      <c r="V45" s="210">
        <v>2.06</v>
      </c>
      <c r="W45" s="210">
        <v>2.0499999999999998</v>
      </c>
      <c r="X45" s="210">
        <v>2.04</v>
      </c>
      <c r="Y45" s="210">
        <v>2.06</v>
      </c>
      <c r="Z45" s="210">
        <v>2.11</v>
      </c>
      <c r="AA45" s="210">
        <v>2.1</v>
      </c>
      <c r="AB45" s="210">
        <v>2.0699999999999998</v>
      </c>
      <c r="AC45" s="210">
        <v>2.08</v>
      </c>
      <c r="AD45" s="210">
        <v>2.0699999999999998</v>
      </c>
      <c r="AE45" s="210">
        <v>2.0499999999999998</v>
      </c>
      <c r="AF45" s="210">
        <v>2.0299999999999998</v>
      </c>
      <c r="AG45" s="210">
        <v>2.02</v>
      </c>
      <c r="AH45" s="210">
        <v>2</v>
      </c>
      <c r="AI45" s="210">
        <v>1.96</v>
      </c>
      <c r="AJ45" s="210">
        <v>1.96</v>
      </c>
      <c r="AK45" s="210">
        <v>1.96</v>
      </c>
      <c r="AL45" s="210">
        <v>1.91</v>
      </c>
      <c r="AM45" s="210">
        <v>1.94</v>
      </c>
      <c r="AN45" s="210">
        <v>1.91</v>
      </c>
      <c r="AO45" s="210">
        <v>1.94</v>
      </c>
      <c r="AP45" s="210">
        <v>1.93</v>
      </c>
      <c r="AQ45" s="210">
        <v>1.9</v>
      </c>
      <c r="AR45" s="210">
        <v>1.91</v>
      </c>
      <c r="AS45" s="210">
        <v>1.91</v>
      </c>
      <c r="AT45" s="210">
        <v>1.9</v>
      </c>
      <c r="AU45" s="210">
        <v>1.9378992312000001</v>
      </c>
      <c r="AV45" s="210">
        <v>1.9057924898</v>
      </c>
      <c r="AW45" s="210">
        <v>2.0162</v>
      </c>
      <c r="AX45" s="210">
        <v>2.0310009999999998</v>
      </c>
      <c r="AY45" s="307">
        <v>2.052009</v>
      </c>
      <c r="AZ45" s="307">
        <v>2.073509</v>
      </c>
      <c r="BA45" s="307">
        <v>2.0760540000000001</v>
      </c>
      <c r="BB45" s="307">
        <v>2.0950690000000001</v>
      </c>
      <c r="BC45" s="307">
        <v>2.0876790000000001</v>
      </c>
      <c r="BD45" s="307">
        <v>2.0559599999999998</v>
      </c>
      <c r="BE45" s="307">
        <v>2.0341749999999998</v>
      </c>
      <c r="BF45" s="307">
        <v>2.0448620000000002</v>
      </c>
      <c r="BG45" s="307">
        <v>2.0526970000000002</v>
      </c>
      <c r="BH45" s="307">
        <v>2.0416780000000001</v>
      </c>
      <c r="BI45" s="307">
        <v>2.0490629999999999</v>
      </c>
      <c r="BJ45" s="307">
        <v>2.049274</v>
      </c>
      <c r="BK45" s="307">
        <v>2.069709</v>
      </c>
      <c r="BL45" s="307">
        <v>2.077982</v>
      </c>
      <c r="BM45" s="307">
        <v>2.0823779999999998</v>
      </c>
      <c r="BN45" s="307">
        <v>2.0994350000000002</v>
      </c>
      <c r="BO45" s="307">
        <v>2.093601</v>
      </c>
      <c r="BP45" s="307">
        <v>2.0680800000000001</v>
      </c>
      <c r="BQ45" s="307">
        <v>2.0506190000000002</v>
      </c>
      <c r="BR45" s="307">
        <v>2.0625719999999998</v>
      </c>
      <c r="BS45" s="307">
        <v>2.0715349999999999</v>
      </c>
      <c r="BT45" s="307">
        <v>2.0623999999999998</v>
      </c>
      <c r="BU45" s="307">
        <v>2.070478</v>
      </c>
      <c r="BV45" s="307">
        <v>2.065785</v>
      </c>
    </row>
    <row r="46" spans="1:74" ht="11.1" customHeight="1" x14ac:dyDescent="0.2">
      <c r="A46" s="26"/>
      <c r="B46" s="34"/>
      <c r="C46" s="211"/>
      <c r="D46" s="211"/>
      <c r="E46" s="211"/>
      <c r="F46" s="211"/>
      <c r="G46" s="211"/>
      <c r="H46" s="211"/>
      <c r="I46" s="211"/>
      <c r="J46" s="211"/>
      <c r="K46" s="211"/>
      <c r="L46" s="211"/>
      <c r="M46" s="211"/>
      <c r="N46" s="211"/>
      <c r="O46" s="211"/>
      <c r="P46" s="211"/>
      <c r="Q46" s="211"/>
      <c r="R46" s="211"/>
      <c r="S46" s="211"/>
      <c r="T46" s="211"/>
      <c r="U46" s="211"/>
      <c r="V46" s="211"/>
      <c r="W46" s="211"/>
      <c r="X46" s="211"/>
      <c r="Y46" s="211"/>
      <c r="Z46" s="211"/>
      <c r="AA46" s="211"/>
      <c r="AB46" s="211"/>
      <c r="AC46" s="211"/>
      <c r="AD46" s="211"/>
      <c r="AE46" s="211"/>
      <c r="AF46" s="211"/>
      <c r="AG46" s="211"/>
      <c r="AH46" s="211"/>
      <c r="AI46" s="211"/>
      <c r="AJ46" s="211"/>
      <c r="AK46" s="211"/>
      <c r="AL46" s="211"/>
      <c r="AM46" s="211"/>
      <c r="AN46" s="211"/>
      <c r="AO46" s="211"/>
      <c r="AP46" s="211"/>
      <c r="AQ46" s="211"/>
      <c r="AR46" s="211"/>
      <c r="AS46" s="211"/>
      <c r="AT46" s="211"/>
      <c r="AU46" s="211"/>
      <c r="AV46" s="211"/>
      <c r="AW46" s="211"/>
      <c r="AX46" s="211"/>
      <c r="AY46" s="308"/>
      <c r="AZ46" s="308"/>
      <c r="BA46" s="308"/>
      <c r="BB46" s="308"/>
      <c r="BC46" s="308"/>
      <c r="BD46" s="308"/>
      <c r="BE46" s="308"/>
      <c r="BF46" s="308"/>
      <c r="BG46" s="308"/>
      <c r="BH46" s="308"/>
      <c r="BI46" s="308"/>
      <c r="BJ46" s="308"/>
      <c r="BK46" s="308"/>
      <c r="BL46" s="308"/>
      <c r="BM46" s="308"/>
      <c r="BN46" s="308"/>
      <c r="BO46" s="308"/>
      <c r="BP46" s="308"/>
      <c r="BQ46" s="308"/>
      <c r="BR46" s="308"/>
      <c r="BS46" s="308"/>
      <c r="BT46" s="308"/>
      <c r="BU46" s="308"/>
      <c r="BV46" s="308"/>
    </row>
    <row r="47" spans="1:74" ht="11.1" customHeight="1" x14ac:dyDescent="0.2">
      <c r="A47" s="19"/>
      <c r="B47" s="20" t="s">
        <v>794</v>
      </c>
      <c r="C47" s="211"/>
      <c r="D47" s="211"/>
      <c r="E47" s="211"/>
      <c r="F47" s="211"/>
      <c r="G47" s="211"/>
      <c r="H47" s="211"/>
      <c r="I47" s="211"/>
      <c r="J47" s="211"/>
      <c r="K47" s="211"/>
      <c r="L47" s="211"/>
      <c r="M47" s="211"/>
      <c r="N47" s="211"/>
      <c r="O47" s="211"/>
      <c r="P47" s="211"/>
      <c r="Q47" s="211"/>
      <c r="R47" s="211"/>
      <c r="S47" s="211"/>
      <c r="T47" s="211"/>
      <c r="U47" s="211"/>
      <c r="V47" s="211"/>
      <c r="W47" s="211"/>
      <c r="X47" s="211"/>
      <c r="Y47" s="211"/>
      <c r="Z47" s="211"/>
      <c r="AA47" s="211"/>
      <c r="AB47" s="211"/>
      <c r="AC47" s="211"/>
      <c r="AD47" s="211"/>
      <c r="AE47" s="211"/>
      <c r="AF47" s="211"/>
      <c r="AG47" s="211"/>
      <c r="AH47" s="211"/>
      <c r="AI47" s="211"/>
      <c r="AJ47" s="211"/>
      <c r="AK47" s="211"/>
      <c r="AL47" s="211"/>
      <c r="AM47" s="211"/>
      <c r="AN47" s="211"/>
      <c r="AO47" s="211"/>
      <c r="AP47" s="211"/>
      <c r="AQ47" s="211"/>
      <c r="AR47" s="211"/>
      <c r="AS47" s="211"/>
      <c r="AT47" s="211"/>
      <c r="AU47" s="211"/>
      <c r="AV47" s="211"/>
      <c r="AW47" s="211"/>
      <c r="AX47" s="211"/>
      <c r="AY47" s="308"/>
      <c r="AZ47" s="308"/>
      <c r="BA47" s="308"/>
      <c r="BB47" s="308"/>
      <c r="BC47" s="308"/>
      <c r="BD47" s="308"/>
      <c r="BE47" s="308"/>
      <c r="BF47" s="308"/>
      <c r="BG47" s="308"/>
      <c r="BH47" s="308"/>
      <c r="BI47" s="308"/>
      <c r="BJ47" s="308"/>
      <c r="BK47" s="308"/>
      <c r="BL47" s="308"/>
      <c r="BM47" s="308"/>
      <c r="BN47" s="308"/>
      <c r="BO47" s="308"/>
      <c r="BP47" s="308"/>
      <c r="BQ47" s="308"/>
      <c r="BR47" s="308"/>
      <c r="BS47" s="308"/>
      <c r="BT47" s="308"/>
      <c r="BU47" s="308"/>
      <c r="BV47" s="308"/>
    </row>
    <row r="48" spans="1:74" ht="11.1" customHeight="1" x14ac:dyDescent="0.2">
      <c r="A48" s="19"/>
      <c r="B48" s="22"/>
      <c r="C48" s="211"/>
      <c r="D48" s="211"/>
      <c r="E48" s="211"/>
      <c r="F48" s="211"/>
      <c r="G48" s="211"/>
      <c r="H48" s="211"/>
      <c r="I48" s="211"/>
      <c r="J48" s="211"/>
      <c r="K48" s="211"/>
      <c r="L48" s="211"/>
      <c r="M48" s="211"/>
      <c r="N48" s="211"/>
      <c r="O48" s="211"/>
      <c r="P48" s="211"/>
      <c r="Q48" s="211"/>
      <c r="R48" s="211"/>
      <c r="S48" s="211"/>
      <c r="T48" s="211"/>
      <c r="U48" s="211"/>
      <c r="V48" s="211"/>
      <c r="W48" s="211"/>
      <c r="X48" s="211"/>
      <c r="Y48" s="211"/>
      <c r="Z48" s="211"/>
      <c r="AA48" s="211"/>
      <c r="AB48" s="211"/>
      <c r="AC48" s="211"/>
      <c r="AD48" s="211"/>
      <c r="AE48" s="211"/>
      <c r="AF48" s="211"/>
      <c r="AG48" s="211"/>
      <c r="AH48" s="211"/>
      <c r="AI48" s="211"/>
      <c r="AJ48" s="211"/>
      <c r="AK48" s="211"/>
      <c r="AL48" s="211"/>
      <c r="AM48" s="211"/>
      <c r="AN48" s="211"/>
      <c r="AO48" s="211"/>
      <c r="AP48" s="211"/>
      <c r="AQ48" s="211"/>
      <c r="AR48" s="211"/>
      <c r="AS48" s="211"/>
      <c r="AT48" s="211"/>
      <c r="AU48" s="211"/>
      <c r="AV48" s="211"/>
      <c r="AW48" s="211"/>
      <c r="AX48" s="211"/>
      <c r="AY48" s="308"/>
      <c r="AZ48" s="308"/>
      <c r="BA48" s="308"/>
      <c r="BB48" s="308"/>
      <c r="BC48" s="308"/>
      <c r="BD48" s="308"/>
      <c r="BE48" s="308"/>
      <c r="BF48" s="308"/>
      <c r="BG48" s="308"/>
      <c r="BH48" s="308"/>
      <c r="BI48" s="308"/>
      <c r="BJ48" s="308"/>
      <c r="BK48" s="308"/>
      <c r="BL48" s="308"/>
      <c r="BM48" s="308"/>
      <c r="BN48" s="308"/>
      <c r="BO48" s="308"/>
      <c r="BP48" s="308"/>
      <c r="BQ48" s="308"/>
      <c r="BR48" s="308"/>
      <c r="BS48" s="308"/>
      <c r="BT48" s="308"/>
      <c r="BU48" s="308"/>
      <c r="BV48" s="308"/>
    </row>
    <row r="49" spans="1:74" ht="11.1" customHeight="1" x14ac:dyDescent="0.2">
      <c r="A49" s="35"/>
      <c r="B49" s="36" t="s">
        <v>558</v>
      </c>
      <c r="C49" s="211"/>
      <c r="D49" s="211"/>
      <c r="E49" s="211"/>
      <c r="F49" s="211"/>
      <c r="G49" s="211"/>
      <c r="H49" s="211"/>
      <c r="I49" s="211"/>
      <c r="J49" s="211"/>
      <c r="K49" s="211"/>
      <c r="L49" s="211"/>
      <c r="M49" s="211"/>
      <c r="N49" s="211"/>
      <c r="O49" s="211"/>
      <c r="P49" s="211"/>
      <c r="Q49" s="211"/>
      <c r="R49" s="211"/>
      <c r="S49" s="211"/>
      <c r="T49" s="211"/>
      <c r="U49" s="211"/>
      <c r="V49" s="211"/>
      <c r="W49" s="211"/>
      <c r="X49" s="211"/>
      <c r="Y49" s="211"/>
      <c r="Z49" s="211"/>
      <c r="AA49" s="211"/>
      <c r="AB49" s="211"/>
      <c r="AC49" s="211"/>
      <c r="AD49" s="211"/>
      <c r="AE49" s="211"/>
      <c r="AF49" s="211"/>
      <c r="AG49" s="211"/>
      <c r="AH49" s="211"/>
      <c r="AI49" s="211"/>
      <c r="AJ49" s="211"/>
      <c r="AK49" s="211"/>
      <c r="AL49" s="211"/>
      <c r="AM49" s="211"/>
      <c r="AN49" s="211"/>
      <c r="AO49" s="211"/>
      <c r="AP49" s="211"/>
      <c r="AQ49" s="211"/>
      <c r="AR49" s="211"/>
      <c r="AS49" s="211"/>
      <c r="AT49" s="211"/>
      <c r="AU49" s="211"/>
      <c r="AV49" s="211"/>
      <c r="AW49" s="211"/>
      <c r="AX49" s="211"/>
      <c r="AY49" s="308"/>
      <c r="AZ49" s="308"/>
      <c r="BA49" s="308"/>
      <c r="BB49" s="308"/>
      <c r="BC49" s="308"/>
      <c r="BD49" s="308"/>
      <c r="BE49" s="308"/>
      <c r="BF49" s="308"/>
      <c r="BG49" s="308"/>
      <c r="BH49" s="308"/>
      <c r="BI49" s="308"/>
      <c r="BJ49" s="308"/>
      <c r="BK49" s="308"/>
      <c r="BL49" s="308"/>
      <c r="BM49" s="308"/>
      <c r="BN49" s="308"/>
      <c r="BO49" s="308"/>
      <c r="BP49" s="308"/>
      <c r="BQ49" s="308"/>
      <c r="BR49" s="308"/>
      <c r="BS49" s="308"/>
      <c r="BT49" s="308"/>
      <c r="BU49" s="308"/>
      <c r="BV49" s="308"/>
    </row>
    <row r="50" spans="1:74" ht="11.1" customHeight="1" x14ac:dyDescent="0.2">
      <c r="A50" s="37" t="s">
        <v>559</v>
      </c>
      <c r="B50" s="38" t="s">
        <v>1119</v>
      </c>
      <c r="C50" s="232">
        <v>17947.202259000002</v>
      </c>
      <c r="D50" s="232">
        <v>17978.201481</v>
      </c>
      <c r="E50" s="232">
        <v>18006.493258999999</v>
      </c>
      <c r="F50" s="232">
        <v>18020.344556</v>
      </c>
      <c r="G50" s="232">
        <v>18052.021221999999</v>
      </c>
      <c r="H50" s="232">
        <v>18089.790222</v>
      </c>
      <c r="I50" s="232">
        <v>18135.521036999999</v>
      </c>
      <c r="J50" s="232">
        <v>18184.072593000001</v>
      </c>
      <c r="K50" s="232">
        <v>18237.31437</v>
      </c>
      <c r="L50" s="232">
        <v>18301.906666999999</v>
      </c>
      <c r="M50" s="232">
        <v>18359.533667</v>
      </c>
      <c r="N50" s="232">
        <v>18416.855667</v>
      </c>
      <c r="O50" s="232">
        <v>18480.451333000001</v>
      </c>
      <c r="P50" s="232">
        <v>18532.229332999999</v>
      </c>
      <c r="Q50" s="232">
        <v>18578.768333</v>
      </c>
      <c r="R50" s="232">
        <v>18616.924185</v>
      </c>
      <c r="S50" s="232">
        <v>18655.343295999999</v>
      </c>
      <c r="T50" s="232">
        <v>18690.881518999999</v>
      </c>
      <c r="U50" s="232">
        <v>18725.090852000001</v>
      </c>
      <c r="V50" s="232">
        <v>18753.703296</v>
      </c>
      <c r="W50" s="232">
        <v>18778.270852000001</v>
      </c>
      <c r="X50" s="232">
        <v>18782.310556</v>
      </c>
      <c r="Y50" s="232">
        <v>18811.150556000001</v>
      </c>
      <c r="Z50" s="232">
        <v>18848.307889</v>
      </c>
      <c r="AA50" s="232">
        <v>18914.675593</v>
      </c>
      <c r="AB50" s="232">
        <v>18952.797815000002</v>
      </c>
      <c r="AC50" s="232">
        <v>18983.567593</v>
      </c>
      <c r="AD50" s="232">
        <v>18989.641962999998</v>
      </c>
      <c r="AE50" s="232">
        <v>19018.714074</v>
      </c>
      <c r="AF50" s="232">
        <v>19053.440963000001</v>
      </c>
      <c r="AG50" s="232">
        <v>19102.685296</v>
      </c>
      <c r="AH50" s="232">
        <v>19142.074741</v>
      </c>
      <c r="AI50" s="232">
        <v>19180.471963</v>
      </c>
      <c r="AJ50" s="232">
        <v>19269.194888999999</v>
      </c>
      <c r="AK50" s="232">
        <v>19267.119222000001</v>
      </c>
      <c r="AL50" s="232">
        <v>19225.562889000001</v>
      </c>
      <c r="AM50" s="232">
        <v>19308.955518999999</v>
      </c>
      <c r="AN50" s="232">
        <v>19065.11563</v>
      </c>
      <c r="AO50" s="232">
        <v>18658.472851999999</v>
      </c>
      <c r="AP50" s="232">
        <v>17429.093407</v>
      </c>
      <c r="AQ50" s="232">
        <v>17191.795184999999</v>
      </c>
      <c r="AR50" s="232">
        <v>17286.644407</v>
      </c>
      <c r="AS50" s="232">
        <v>17713.641073999999</v>
      </c>
      <c r="AT50" s="232">
        <v>18472.785185000001</v>
      </c>
      <c r="AU50" s="232">
        <v>19564.076741000001</v>
      </c>
      <c r="AV50" s="232">
        <v>18765.067593</v>
      </c>
      <c r="AW50" s="232">
        <v>18834.425147999998</v>
      </c>
      <c r="AX50" s="232">
        <v>18890.927259</v>
      </c>
      <c r="AY50" s="313">
        <v>18921.490000000002</v>
      </c>
      <c r="AZ50" s="313">
        <v>18962.09</v>
      </c>
      <c r="BA50" s="313">
        <v>18999.66</v>
      </c>
      <c r="BB50" s="313">
        <v>19011.86</v>
      </c>
      <c r="BC50" s="313">
        <v>19060.080000000002</v>
      </c>
      <c r="BD50" s="313">
        <v>19122.009999999998</v>
      </c>
      <c r="BE50" s="313">
        <v>19220.55</v>
      </c>
      <c r="BF50" s="313">
        <v>19292.7</v>
      </c>
      <c r="BG50" s="313">
        <v>19361.37</v>
      </c>
      <c r="BH50" s="313">
        <v>19419.88</v>
      </c>
      <c r="BI50" s="313">
        <v>19486.62</v>
      </c>
      <c r="BJ50" s="313">
        <v>19554.89</v>
      </c>
      <c r="BK50" s="313">
        <v>19631.91</v>
      </c>
      <c r="BL50" s="313">
        <v>19697.86</v>
      </c>
      <c r="BM50" s="313">
        <v>19759.939999999999</v>
      </c>
      <c r="BN50" s="313">
        <v>19816.88</v>
      </c>
      <c r="BO50" s="313">
        <v>19872.21</v>
      </c>
      <c r="BP50" s="313">
        <v>19924.63</v>
      </c>
      <c r="BQ50" s="313">
        <v>19973.580000000002</v>
      </c>
      <c r="BR50" s="313">
        <v>20020.64</v>
      </c>
      <c r="BS50" s="313">
        <v>20065.23</v>
      </c>
      <c r="BT50" s="313">
        <v>20102.38</v>
      </c>
      <c r="BU50" s="313">
        <v>20145.77</v>
      </c>
      <c r="BV50" s="313">
        <v>20190.419999999998</v>
      </c>
    </row>
    <row r="51" spans="1:74" ht="11.1" customHeight="1" x14ac:dyDescent="0.2">
      <c r="A51" s="37" t="s">
        <v>25</v>
      </c>
      <c r="B51" s="39" t="s">
        <v>9</v>
      </c>
      <c r="C51" s="68">
        <v>2.0495431281999998</v>
      </c>
      <c r="D51" s="68">
        <v>2.062447369</v>
      </c>
      <c r="E51" s="68">
        <v>2.0884225492000001</v>
      </c>
      <c r="F51" s="68">
        <v>2.1342653622999999</v>
      </c>
      <c r="G51" s="68">
        <v>2.1812018603999999</v>
      </c>
      <c r="H51" s="68">
        <v>2.2359705400999998</v>
      </c>
      <c r="I51" s="68">
        <v>2.2871199993000002</v>
      </c>
      <c r="J51" s="68">
        <v>2.3658358910000001</v>
      </c>
      <c r="K51" s="68">
        <v>2.4606233259999999</v>
      </c>
      <c r="L51" s="68">
        <v>2.5863094764999999</v>
      </c>
      <c r="M51" s="68">
        <v>2.7016330894</v>
      </c>
      <c r="N51" s="68">
        <v>2.8215953703999999</v>
      </c>
      <c r="O51" s="68">
        <v>2.9712100325000002</v>
      </c>
      <c r="P51" s="68">
        <v>3.0816644948</v>
      </c>
      <c r="Q51" s="68">
        <v>3.1781594885</v>
      </c>
      <c r="R51" s="68">
        <v>3.3105894718000002</v>
      </c>
      <c r="S51" s="68">
        <v>3.3421303169000001</v>
      </c>
      <c r="T51" s="68">
        <v>3.3228207122</v>
      </c>
      <c r="U51" s="68">
        <v>3.2509119181999999</v>
      </c>
      <c r="V51" s="68">
        <v>3.1325804536000001</v>
      </c>
      <c r="W51" s="68">
        <v>2.9662069233000001</v>
      </c>
      <c r="X51" s="68">
        <v>2.6248843775999999</v>
      </c>
      <c r="Y51" s="68">
        <v>2.4598494553000001</v>
      </c>
      <c r="Z51" s="68">
        <v>2.3427029566000002</v>
      </c>
      <c r="AA51" s="68">
        <v>2.3496409878</v>
      </c>
      <c r="AB51" s="68">
        <v>2.2693895802999999</v>
      </c>
      <c r="AC51" s="68">
        <v>2.1788272074999999</v>
      </c>
      <c r="AD51" s="68">
        <v>2.0020373616999998</v>
      </c>
      <c r="AE51" s="68">
        <v>1.9478107264</v>
      </c>
      <c r="AF51" s="68">
        <v>1.9397664261000001</v>
      </c>
      <c r="AG51" s="68">
        <v>2.0165159541</v>
      </c>
      <c r="AH51" s="68">
        <v>2.0709053476000001</v>
      </c>
      <c r="AI51" s="68">
        <v>2.1418431669000002</v>
      </c>
      <c r="AJ51" s="68">
        <v>2.5922494034999999</v>
      </c>
      <c r="AK51" s="68">
        <v>2.4239275813000001</v>
      </c>
      <c r="AL51" s="68">
        <v>2.0015324570000002</v>
      </c>
      <c r="AM51" s="68">
        <v>2.0845185739000001</v>
      </c>
      <c r="AN51" s="68">
        <v>0.59261865141000003</v>
      </c>
      <c r="AO51" s="68">
        <v>-1.7125060352999999</v>
      </c>
      <c r="AP51" s="68">
        <v>-8.2178935158000002</v>
      </c>
      <c r="AQ51" s="68">
        <v>-9.6059012285000005</v>
      </c>
      <c r="AR51" s="68">
        <v>-9.2728476656000005</v>
      </c>
      <c r="AS51" s="68">
        <v>-7.2714605338</v>
      </c>
      <c r="AT51" s="68">
        <v>-3.4964316282999999</v>
      </c>
      <c r="AU51" s="68">
        <v>1.9999756967</v>
      </c>
      <c r="AV51" s="68">
        <v>-2.6162343532999999</v>
      </c>
      <c r="AW51" s="68">
        <v>-2.2457642426</v>
      </c>
      <c r="AX51" s="68">
        <v>-1.7405765</v>
      </c>
      <c r="AY51" s="309">
        <v>-2.006672</v>
      </c>
      <c r="AZ51" s="309">
        <v>-0.54036870000000004</v>
      </c>
      <c r="BA51" s="309">
        <v>1.828581</v>
      </c>
      <c r="BB51" s="309">
        <v>9.0811589999999995</v>
      </c>
      <c r="BC51" s="309">
        <v>10.867319999999999</v>
      </c>
      <c r="BD51" s="309">
        <v>10.61725</v>
      </c>
      <c r="BE51" s="309">
        <v>8.5070370000000004</v>
      </c>
      <c r="BF51" s="309">
        <v>4.4384969999999999</v>
      </c>
      <c r="BG51" s="309">
        <v>-1.036098</v>
      </c>
      <c r="BH51" s="309">
        <v>3.4895369999999999</v>
      </c>
      <c r="BI51" s="309">
        <v>3.4627650000000001</v>
      </c>
      <c r="BJ51" s="309">
        <v>3.5147249999999999</v>
      </c>
      <c r="BK51" s="309">
        <v>3.7545649999999999</v>
      </c>
      <c r="BL51" s="309">
        <v>3.8801839999999999</v>
      </c>
      <c r="BM51" s="309">
        <v>4.0015790000000004</v>
      </c>
      <c r="BN51" s="309">
        <v>4.2343299999999999</v>
      </c>
      <c r="BO51" s="309">
        <v>4.2608610000000002</v>
      </c>
      <c r="BP51" s="309">
        <v>4.1973700000000003</v>
      </c>
      <c r="BQ51" s="309">
        <v>3.9178730000000002</v>
      </c>
      <c r="BR51" s="309">
        <v>3.7731539999999999</v>
      </c>
      <c r="BS51" s="309">
        <v>3.635383</v>
      </c>
      <c r="BT51" s="309">
        <v>3.5144280000000001</v>
      </c>
      <c r="BU51" s="309">
        <v>3.382584</v>
      </c>
      <c r="BV51" s="309">
        <v>3.2499850000000001</v>
      </c>
    </row>
    <row r="52" spans="1:74" ht="11.1" customHeight="1" x14ac:dyDescent="0.2">
      <c r="A52" s="19"/>
      <c r="B52" s="22"/>
      <c r="C52" s="211"/>
      <c r="D52" s="211"/>
      <c r="E52" s="211"/>
      <c r="F52" s="211"/>
      <c r="G52" s="211"/>
      <c r="H52" s="211"/>
      <c r="I52" s="211"/>
      <c r="J52" s="211"/>
      <c r="K52" s="211"/>
      <c r="L52" s="211"/>
      <c r="M52" s="211"/>
      <c r="N52" s="211"/>
      <c r="O52" s="211"/>
      <c r="P52" s="211"/>
      <c r="Q52" s="211"/>
      <c r="R52" s="211"/>
      <c r="S52" s="211"/>
      <c r="T52" s="211"/>
      <c r="U52" s="211"/>
      <c r="V52" s="211"/>
      <c r="W52" s="211"/>
      <c r="X52" s="211"/>
      <c r="Y52" s="211"/>
      <c r="Z52" s="211"/>
      <c r="AA52" s="211"/>
      <c r="AB52" s="211"/>
      <c r="AC52" s="211"/>
      <c r="AD52" s="211"/>
      <c r="AE52" s="211"/>
      <c r="AF52" s="211"/>
      <c r="AG52" s="211"/>
      <c r="AH52" s="211"/>
      <c r="AI52" s="211"/>
      <c r="AJ52" s="211"/>
      <c r="AK52" s="211"/>
      <c r="AL52" s="211"/>
      <c r="AM52" s="211"/>
      <c r="AN52" s="211"/>
      <c r="AO52" s="211"/>
      <c r="AP52" s="211"/>
      <c r="AQ52" s="211"/>
      <c r="AR52" s="211"/>
      <c r="AS52" s="211"/>
      <c r="AT52" s="211"/>
      <c r="AU52" s="211"/>
      <c r="AV52" s="211"/>
      <c r="AW52" s="211"/>
      <c r="AX52" s="211"/>
      <c r="AY52" s="308"/>
      <c r="AZ52" s="308"/>
      <c r="BA52" s="308"/>
      <c r="BB52" s="308"/>
      <c r="BC52" s="308"/>
      <c r="BD52" s="308"/>
      <c r="BE52" s="308"/>
      <c r="BF52" s="308"/>
      <c r="BG52" s="308"/>
      <c r="BH52" s="308"/>
      <c r="BI52" s="308"/>
      <c r="BJ52" s="308"/>
      <c r="BK52" s="308"/>
      <c r="BL52" s="308"/>
      <c r="BM52" s="308"/>
      <c r="BN52" s="308"/>
      <c r="BO52" s="308"/>
      <c r="BP52" s="308"/>
      <c r="BQ52" s="308"/>
      <c r="BR52" s="308"/>
      <c r="BS52" s="308"/>
      <c r="BT52" s="308"/>
      <c r="BU52" s="308"/>
      <c r="BV52" s="308"/>
    </row>
    <row r="53" spans="1:74" ht="11.1" customHeight="1" x14ac:dyDescent="0.2">
      <c r="A53" s="35"/>
      <c r="B53" s="36" t="s">
        <v>560</v>
      </c>
      <c r="C53" s="213"/>
      <c r="D53" s="213"/>
      <c r="E53" s="213"/>
      <c r="F53" s="213"/>
      <c r="G53" s="213"/>
      <c r="H53" s="213"/>
      <c r="I53" s="213"/>
      <c r="J53" s="213"/>
      <c r="K53" s="213"/>
      <c r="L53" s="213"/>
      <c r="M53" s="213"/>
      <c r="N53" s="213"/>
      <c r="O53" s="213"/>
      <c r="P53" s="213"/>
      <c r="Q53" s="213"/>
      <c r="R53" s="213"/>
      <c r="S53" s="213"/>
      <c r="T53" s="213"/>
      <c r="U53" s="213"/>
      <c r="V53" s="213"/>
      <c r="W53" s="213"/>
      <c r="X53" s="213"/>
      <c r="Y53" s="213"/>
      <c r="Z53" s="213"/>
      <c r="AA53" s="213"/>
      <c r="AB53" s="213"/>
      <c r="AC53" s="213"/>
      <c r="AD53" s="213"/>
      <c r="AE53" s="213"/>
      <c r="AF53" s="213"/>
      <c r="AG53" s="213"/>
      <c r="AH53" s="213"/>
      <c r="AI53" s="213"/>
      <c r="AJ53" s="213"/>
      <c r="AK53" s="213"/>
      <c r="AL53" s="213"/>
      <c r="AM53" s="213"/>
      <c r="AN53" s="213"/>
      <c r="AO53" s="213"/>
      <c r="AP53" s="213"/>
      <c r="AQ53" s="213"/>
      <c r="AR53" s="213"/>
      <c r="AS53" s="213"/>
      <c r="AT53" s="213"/>
      <c r="AU53" s="213"/>
      <c r="AV53" s="213"/>
      <c r="AW53" s="213"/>
      <c r="AX53" s="213"/>
      <c r="AY53" s="312"/>
      <c r="AZ53" s="312"/>
      <c r="BA53" s="312"/>
      <c r="BB53" s="312"/>
      <c r="BC53" s="312"/>
      <c r="BD53" s="312"/>
      <c r="BE53" s="312"/>
      <c r="BF53" s="312"/>
      <c r="BG53" s="312"/>
      <c r="BH53" s="312"/>
      <c r="BI53" s="312"/>
      <c r="BJ53" s="312"/>
      <c r="BK53" s="312"/>
      <c r="BL53" s="312"/>
      <c r="BM53" s="312"/>
      <c r="BN53" s="312"/>
      <c r="BO53" s="312"/>
      <c r="BP53" s="312"/>
      <c r="BQ53" s="312"/>
      <c r="BR53" s="312"/>
      <c r="BS53" s="312"/>
      <c r="BT53" s="312"/>
      <c r="BU53" s="312"/>
      <c r="BV53" s="312"/>
    </row>
    <row r="54" spans="1:74" ht="11.1" customHeight="1" x14ac:dyDescent="0.2">
      <c r="A54" s="37" t="s">
        <v>561</v>
      </c>
      <c r="B54" s="38" t="s">
        <v>1103</v>
      </c>
      <c r="C54" s="68">
        <v>106.88385185</v>
      </c>
      <c r="D54" s="68">
        <v>107.03796296</v>
      </c>
      <c r="E54" s="68">
        <v>107.17118519</v>
      </c>
      <c r="F54" s="68">
        <v>107.2167037</v>
      </c>
      <c r="G54" s="68">
        <v>107.35825926</v>
      </c>
      <c r="H54" s="68">
        <v>107.52903704000001</v>
      </c>
      <c r="I54" s="68">
        <v>107.75777778</v>
      </c>
      <c r="J54" s="68">
        <v>107.96544444</v>
      </c>
      <c r="K54" s="68">
        <v>108.18077778</v>
      </c>
      <c r="L54" s="68">
        <v>108.41607406999999</v>
      </c>
      <c r="M54" s="68">
        <v>108.63751852</v>
      </c>
      <c r="N54" s="68">
        <v>108.85740740999999</v>
      </c>
      <c r="O54" s="68">
        <v>109.04137037</v>
      </c>
      <c r="P54" s="68">
        <v>109.28392593</v>
      </c>
      <c r="Q54" s="68">
        <v>109.5507037</v>
      </c>
      <c r="R54" s="68">
        <v>109.92837037</v>
      </c>
      <c r="S54" s="68">
        <v>110.17859258999999</v>
      </c>
      <c r="T54" s="68">
        <v>110.38803704</v>
      </c>
      <c r="U54" s="68">
        <v>110.505</v>
      </c>
      <c r="V54" s="68">
        <v>110.67166666999999</v>
      </c>
      <c r="W54" s="68">
        <v>110.83633333</v>
      </c>
      <c r="X54" s="68">
        <v>111.01855556</v>
      </c>
      <c r="Y54" s="68">
        <v>111.16455556</v>
      </c>
      <c r="Z54" s="68">
        <v>111.29388889000001</v>
      </c>
      <c r="AA54" s="68">
        <v>111.33307407</v>
      </c>
      <c r="AB54" s="68">
        <v>111.48418519000001</v>
      </c>
      <c r="AC54" s="68">
        <v>111.67374074</v>
      </c>
      <c r="AD54" s="68">
        <v>111.99196296</v>
      </c>
      <c r="AE54" s="68">
        <v>112.19074074</v>
      </c>
      <c r="AF54" s="68">
        <v>112.3602963</v>
      </c>
      <c r="AG54" s="68">
        <v>112.4667037</v>
      </c>
      <c r="AH54" s="68">
        <v>112.60325926</v>
      </c>
      <c r="AI54" s="68">
        <v>112.73603704</v>
      </c>
      <c r="AJ54" s="68">
        <v>112.85940741</v>
      </c>
      <c r="AK54" s="68">
        <v>112.98885185</v>
      </c>
      <c r="AL54" s="68">
        <v>113.11874074000001</v>
      </c>
      <c r="AM54" s="68">
        <v>113.38462963000001</v>
      </c>
      <c r="AN54" s="68">
        <v>113.41374073999999</v>
      </c>
      <c r="AO54" s="68">
        <v>113.34162963</v>
      </c>
      <c r="AP54" s="68">
        <v>112.80962963</v>
      </c>
      <c r="AQ54" s="68">
        <v>112.80407407</v>
      </c>
      <c r="AR54" s="68">
        <v>112.9662963</v>
      </c>
      <c r="AS54" s="68">
        <v>113.29629629999999</v>
      </c>
      <c r="AT54" s="68">
        <v>113.79407406999999</v>
      </c>
      <c r="AU54" s="68">
        <v>114.45962962999999</v>
      </c>
      <c r="AV54" s="68">
        <v>114.20972593</v>
      </c>
      <c r="AW54" s="68">
        <v>114.37268148</v>
      </c>
      <c r="AX54" s="68">
        <v>114.52549259</v>
      </c>
      <c r="AY54" s="309">
        <v>114.6405</v>
      </c>
      <c r="AZ54" s="309">
        <v>114.7938</v>
      </c>
      <c r="BA54" s="309">
        <v>114.9576</v>
      </c>
      <c r="BB54" s="309">
        <v>115.1508</v>
      </c>
      <c r="BC54" s="309">
        <v>115.3216</v>
      </c>
      <c r="BD54" s="309">
        <v>115.48869999999999</v>
      </c>
      <c r="BE54" s="309">
        <v>115.64579999999999</v>
      </c>
      <c r="BF54" s="309">
        <v>115.81059999999999</v>
      </c>
      <c r="BG54" s="309">
        <v>115.9766</v>
      </c>
      <c r="BH54" s="309">
        <v>116.1446</v>
      </c>
      <c r="BI54" s="309">
        <v>116.3126</v>
      </c>
      <c r="BJ54" s="309">
        <v>116.4815</v>
      </c>
      <c r="BK54" s="309">
        <v>116.64060000000001</v>
      </c>
      <c r="BL54" s="309">
        <v>116.8188</v>
      </c>
      <c r="BM54" s="309">
        <v>117.0057</v>
      </c>
      <c r="BN54" s="309">
        <v>117.20910000000001</v>
      </c>
      <c r="BO54" s="309">
        <v>117.4074</v>
      </c>
      <c r="BP54" s="309">
        <v>117.6084</v>
      </c>
      <c r="BQ54" s="309">
        <v>117.8198</v>
      </c>
      <c r="BR54" s="309">
        <v>118.02079999999999</v>
      </c>
      <c r="BS54" s="309">
        <v>118.2188</v>
      </c>
      <c r="BT54" s="309">
        <v>118.4067</v>
      </c>
      <c r="BU54" s="309">
        <v>118.6045</v>
      </c>
      <c r="BV54" s="309">
        <v>118.8049</v>
      </c>
    </row>
    <row r="55" spans="1:74" ht="11.1" customHeight="1" x14ac:dyDescent="0.2">
      <c r="A55" s="37" t="s">
        <v>26</v>
      </c>
      <c r="B55" s="39" t="s">
        <v>9</v>
      </c>
      <c r="C55" s="68">
        <v>1.9831101508</v>
      </c>
      <c r="D55" s="68">
        <v>2.0623118573000001</v>
      </c>
      <c r="E55" s="68">
        <v>2.0430675176999999</v>
      </c>
      <c r="F55" s="68">
        <v>1.7087599817000001</v>
      </c>
      <c r="G55" s="68">
        <v>1.6574595323000001</v>
      </c>
      <c r="H55" s="68">
        <v>1.6710166492</v>
      </c>
      <c r="I55" s="68">
        <v>1.8569767649</v>
      </c>
      <c r="J55" s="68">
        <v>1.9187200282000001</v>
      </c>
      <c r="K55" s="68">
        <v>1.9641376017000001</v>
      </c>
      <c r="L55" s="68">
        <v>1.9680312059</v>
      </c>
      <c r="M55" s="68">
        <v>1.9998942867</v>
      </c>
      <c r="N55" s="68">
        <v>2.0344399865999998</v>
      </c>
      <c r="O55" s="68">
        <v>2.0185635914</v>
      </c>
      <c r="P55" s="68">
        <v>2.0982863470000002</v>
      </c>
      <c r="Q55" s="68">
        <v>2.2202969151</v>
      </c>
      <c r="R55" s="68">
        <v>2.5291457141999998</v>
      </c>
      <c r="S55" s="68">
        <v>2.6270296788</v>
      </c>
      <c r="T55" s="68">
        <v>2.6588167055</v>
      </c>
      <c r="U55" s="68">
        <v>2.5494421644999998</v>
      </c>
      <c r="V55" s="68">
        <v>2.5065633140000001</v>
      </c>
      <c r="W55" s="68">
        <v>2.4547388270999999</v>
      </c>
      <c r="X55" s="68">
        <v>2.4004572234000001</v>
      </c>
      <c r="Y55" s="68">
        <v>2.3261181510000002</v>
      </c>
      <c r="Z55" s="68">
        <v>2.2382321419000002</v>
      </c>
      <c r="AA55" s="68">
        <v>2.1016827795999999</v>
      </c>
      <c r="AB55" s="68">
        <v>2.0133420726</v>
      </c>
      <c r="AC55" s="68">
        <v>1.9379492465999999</v>
      </c>
      <c r="AD55" s="68">
        <v>1.8772156684000001</v>
      </c>
      <c r="AE55" s="68">
        <v>1.8262605292</v>
      </c>
      <c r="AF55" s="68">
        <v>1.7866603232</v>
      </c>
      <c r="AG55" s="68">
        <v>1.7752171428000001</v>
      </c>
      <c r="AH55" s="68">
        <v>1.7453361378000001</v>
      </c>
      <c r="AI55" s="68">
        <v>1.7139719861</v>
      </c>
      <c r="AJ55" s="68">
        <v>1.6581479039</v>
      </c>
      <c r="AK55" s="68">
        <v>1.6410773085000001</v>
      </c>
      <c r="AL55" s="68">
        <v>1.6396694105</v>
      </c>
      <c r="AM55" s="68">
        <v>1.8427188619999999</v>
      </c>
      <c r="AN55" s="68">
        <v>1.7307885888000001</v>
      </c>
      <c r="AO55" s="68">
        <v>1.4935372253000001</v>
      </c>
      <c r="AP55" s="68">
        <v>0.73011191610000004</v>
      </c>
      <c r="AQ55" s="68">
        <v>0.54668801478999995</v>
      </c>
      <c r="AR55" s="68">
        <v>0.53933642039999996</v>
      </c>
      <c r="AS55" s="68">
        <v>0.73763395323000003</v>
      </c>
      <c r="AT55" s="68">
        <v>1.0575313918</v>
      </c>
      <c r="AU55" s="68">
        <v>1.5288745620999999</v>
      </c>
      <c r="AV55" s="68">
        <v>1.1964607555</v>
      </c>
      <c r="AW55" s="68">
        <v>1.2247488199000001</v>
      </c>
      <c r="AX55" s="68">
        <v>1.2436063579000001</v>
      </c>
      <c r="AY55" s="309">
        <v>1.1076589999999999</v>
      </c>
      <c r="AZ55" s="309">
        <v>1.2168159999999999</v>
      </c>
      <c r="BA55" s="309">
        <v>1.425732</v>
      </c>
      <c r="BB55" s="309">
        <v>2.0753710000000001</v>
      </c>
      <c r="BC55" s="309">
        <v>2.2317719999999999</v>
      </c>
      <c r="BD55" s="309">
        <v>2.2329240000000001</v>
      </c>
      <c r="BE55" s="309">
        <v>2.073763</v>
      </c>
      <c r="BF55" s="309">
        <v>1.7720670000000001</v>
      </c>
      <c r="BG55" s="309">
        <v>1.3253550000000001</v>
      </c>
      <c r="BH55" s="309">
        <v>1.6941219999999999</v>
      </c>
      <c r="BI55" s="309">
        <v>1.696177</v>
      </c>
      <c r="BJ55" s="309">
        <v>1.7079040000000001</v>
      </c>
      <c r="BK55" s="309">
        <v>1.7446090000000001</v>
      </c>
      <c r="BL55" s="309">
        <v>1.764068</v>
      </c>
      <c r="BM55" s="309">
        <v>1.7816399999999999</v>
      </c>
      <c r="BN55" s="309">
        <v>1.78742</v>
      </c>
      <c r="BO55" s="309">
        <v>1.808659</v>
      </c>
      <c r="BP55" s="309">
        <v>1.8354140000000001</v>
      </c>
      <c r="BQ55" s="309">
        <v>1.879888</v>
      </c>
      <c r="BR55" s="309">
        <v>1.908442</v>
      </c>
      <c r="BS55" s="309">
        <v>1.93333</v>
      </c>
      <c r="BT55" s="309">
        <v>1.947719</v>
      </c>
      <c r="BU55" s="309">
        <v>1.970459</v>
      </c>
      <c r="BV55" s="309">
        <v>1.9946839999999999</v>
      </c>
    </row>
    <row r="56" spans="1:74" ht="11.1" customHeight="1" x14ac:dyDescent="0.2">
      <c r="A56" s="16"/>
      <c r="B56" s="25"/>
      <c r="C56" s="214"/>
      <c r="D56" s="214"/>
      <c r="E56" s="214"/>
      <c r="F56" s="214"/>
      <c r="G56" s="214"/>
      <c r="H56" s="214"/>
      <c r="I56" s="214"/>
      <c r="J56" s="214"/>
      <c r="K56" s="214"/>
      <c r="L56" s="214"/>
      <c r="M56" s="214"/>
      <c r="N56" s="214"/>
      <c r="O56" s="214"/>
      <c r="P56" s="214"/>
      <c r="Q56" s="214"/>
      <c r="R56" s="214"/>
      <c r="S56" s="214"/>
      <c r="T56" s="214"/>
      <c r="U56" s="214"/>
      <c r="V56" s="214"/>
      <c r="W56" s="214"/>
      <c r="X56" s="214"/>
      <c r="Y56" s="214"/>
      <c r="Z56" s="214"/>
      <c r="AA56" s="214"/>
      <c r="AB56" s="214"/>
      <c r="AC56" s="214"/>
      <c r="AD56" s="214"/>
      <c r="AE56" s="214"/>
      <c r="AF56" s="214"/>
      <c r="AG56" s="214"/>
      <c r="AH56" s="214"/>
      <c r="AI56" s="214"/>
      <c r="AJ56" s="214"/>
      <c r="AK56" s="214"/>
      <c r="AL56" s="214"/>
      <c r="AM56" s="214"/>
      <c r="AN56" s="214"/>
      <c r="AO56" s="214"/>
      <c r="AP56" s="214"/>
      <c r="AQ56" s="214"/>
      <c r="AR56" s="214"/>
      <c r="AS56" s="214"/>
      <c r="AT56" s="214"/>
      <c r="AU56" s="214"/>
      <c r="AV56" s="214"/>
      <c r="AW56" s="214"/>
      <c r="AX56" s="214"/>
      <c r="AY56" s="314"/>
      <c r="AZ56" s="314"/>
      <c r="BA56" s="314"/>
      <c r="BB56" s="314"/>
      <c r="BC56" s="314"/>
      <c r="BD56" s="314"/>
      <c r="BE56" s="314"/>
      <c r="BF56" s="314"/>
      <c r="BG56" s="314"/>
      <c r="BH56" s="314"/>
      <c r="BI56" s="314"/>
      <c r="BJ56" s="314"/>
      <c r="BK56" s="314"/>
      <c r="BL56" s="314"/>
      <c r="BM56" s="314"/>
      <c r="BN56" s="314"/>
      <c r="BO56" s="314"/>
      <c r="BP56" s="314"/>
      <c r="BQ56" s="314"/>
      <c r="BR56" s="314"/>
      <c r="BS56" s="314"/>
      <c r="BT56" s="314"/>
      <c r="BU56" s="314"/>
      <c r="BV56" s="314"/>
    </row>
    <row r="57" spans="1:74" ht="11.1" customHeight="1" x14ac:dyDescent="0.2">
      <c r="A57" s="35"/>
      <c r="B57" s="36" t="s">
        <v>562</v>
      </c>
      <c r="C57" s="213"/>
      <c r="D57" s="213"/>
      <c r="E57" s="213"/>
      <c r="F57" s="213"/>
      <c r="G57" s="213"/>
      <c r="H57" s="213"/>
      <c r="I57" s="213"/>
      <c r="J57" s="213"/>
      <c r="K57" s="213"/>
      <c r="L57" s="213"/>
      <c r="M57" s="213"/>
      <c r="N57" s="213"/>
      <c r="O57" s="213"/>
      <c r="P57" s="213"/>
      <c r="Q57" s="213"/>
      <c r="R57" s="213"/>
      <c r="S57" s="213"/>
      <c r="T57" s="213"/>
      <c r="U57" s="213"/>
      <c r="V57" s="213"/>
      <c r="W57" s="213"/>
      <c r="X57" s="213"/>
      <c r="Y57" s="213"/>
      <c r="Z57" s="213"/>
      <c r="AA57" s="213"/>
      <c r="AB57" s="213"/>
      <c r="AC57" s="213"/>
      <c r="AD57" s="213"/>
      <c r="AE57" s="213"/>
      <c r="AF57" s="213"/>
      <c r="AG57" s="213"/>
      <c r="AH57" s="213"/>
      <c r="AI57" s="213"/>
      <c r="AJ57" s="213"/>
      <c r="AK57" s="213"/>
      <c r="AL57" s="213"/>
      <c r="AM57" s="213"/>
      <c r="AN57" s="213"/>
      <c r="AO57" s="213"/>
      <c r="AP57" s="213"/>
      <c r="AQ57" s="213"/>
      <c r="AR57" s="213"/>
      <c r="AS57" s="213"/>
      <c r="AT57" s="213"/>
      <c r="AU57" s="213"/>
      <c r="AV57" s="213"/>
      <c r="AW57" s="213"/>
      <c r="AX57" s="213"/>
      <c r="AY57" s="312"/>
      <c r="AZ57" s="312"/>
      <c r="BA57" s="312"/>
      <c r="BB57" s="312"/>
      <c r="BC57" s="312"/>
      <c r="BD57" s="312"/>
      <c r="BE57" s="312"/>
      <c r="BF57" s="312"/>
      <c r="BG57" s="312"/>
      <c r="BH57" s="312"/>
      <c r="BI57" s="312"/>
      <c r="BJ57" s="312"/>
      <c r="BK57" s="312"/>
      <c r="BL57" s="312"/>
      <c r="BM57" s="312"/>
      <c r="BN57" s="312"/>
      <c r="BO57" s="312"/>
      <c r="BP57" s="312"/>
      <c r="BQ57" s="312"/>
      <c r="BR57" s="312"/>
      <c r="BS57" s="312"/>
      <c r="BT57" s="312"/>
      <c r="BU57" s="312"/>
      <c r="BV57" s="312"/>
    </row>
    <row r="58" spans="1:74" ht="11.1" customHeight="1" x14ac:dyDescent="0.2">
      <c r="A58" s="37" t="s">
        <v>563</v>
      </c>
      <c r="B58" s="38" t="s">
        <v>1119</v>
      </c>
      <c r="C58" s="232">
        <v>13824.9</v>
      </c>
      <c r="D58" s="232">
        <v>13875.1</v>
      </c>
      <c r="E58" s="232">
        <v>13942.1</v>
      </c>
      <c r="F58" s="232">
        <v>13967</v>
      </c>
      <c r="G58" s="232">
        <v>14059.6</v>
      </c>
      <c r="H58" s="232">
        <v>14063.7</v>
      </c>
      <c r="I58" s="232">
        <v>14103.1</v>
      </c>
      <c r="J58" s="232">
        <v>14122.8</v>
      </c>
      <c r="K58" s="232">
        <v>14150.3</v>
      </c>
      <c r="L58" s="232">
        <v>14187.8</v>
      </c>
      <c r="M58" s="232">
        <v>14202.8</v>
      </c>
      <c r="N58" s="232">
        <v>14227</v>
      </c>
      <c r="O58" s="232">
        <v>14342.7</v>
      </c>
      <c r="P58" s="232">
        <v>14379.4</v>
      </c>
      <c r="Q58" s="232">
        <v>14437.8</v>
      </c>
      <c r="R58" s="232">
        <v>14471.5</v>
      </c>
      <c r="S58" s="232">
        <v>14512.2</v>
      </c>
      <c r="T58" s="232">
        <v>14557.1</v>
      </c>
      <c r="U58" s="232">
        <v>14609.9</v>
      </c>
      <c r="V58" s="232">
        <v>14649.7</v>
      </c>
      <c r="W58" s="232">
        <v>14638.2</v>
      </c>
      <c r="X58" s="232">
        <v>14670.6</v>
      </c>
      <c r="Y58" s="232">
        <v>14688.9</v>
      </c>
      <c r="Z58" s="232">
        <v>14837.3</v>
      </c>
      <c r="AA58" s="232">
        <v>14840.9</v>
      </c>
      <c r="AB58" s="232">
        <v>14864.1</v>
      </c>
      <c r="AC58" s="232">
        <v>14855.7</v>
      </c>
      <c r="AD58" s="232">
        <v>14817.2</v>
      </c>
      <c r="AE58" s="232">
        <v>14809.6</v>
      </c>
      <c r="AF58" s="232">
        <v>14826.8</v>
      </c>
      <c r="AG58" s="232">
        <v>14840.3</v>
      </c>
      <c r="AH58" s="232">
        <v>14912.4</v>
      </c>
      <c r="AI58" s="232">
        <v>14933.6</v>
      </c>
      <c r="AJ58" s="232">
        <v>14936.2</v>
      </c>
      <c r="AK58" s="232">
        <v>14997.2</v>
      </c>
      <c r="AL58" s="232">
        <v>14960.2</v>
      </c>
      <c r="AM58" s="232">
        <v>15070.2</v>
      </c>
      <c r="AN58" s="232">
        <v>15162.6</v>
      </c>
      <c r="AO58" s="232">
        <v>14949.3</v>
      </c>
      <c r="AP58" s="232">
        <v>17287.099999999999</v>
      </c>
      <c r="AQ58" s="232">
        <v>16453.5</v>
      </c>
      <c r="AR58" s="232">
        <v>16149.8</v>
      </c>
      <c r="AS58" s="232">
        <v>16240.2</v>
      </c>
      <c r="AT58" s="232">
        <v>15712</v>
      </c>
      <c r="AU58" s="232">
        <v>15803.6</v>
      </c>
      <c r="AV58" s="232">
        <v>15682.9</v>
      </c>
      <c r="AW58" s="232">
        <v>15434.204444000001</v>
      </c>
      <c r="AX58" s="232">
        <v>15427.529444</v>
      </c>
      <c r="AY58" s="313">
        <v>15653.83</v>
      </c>
      <c r="AZ58" s="313">
        <v>15674.06</v>
      </c>
      <c r="BA58" s="313">
        <v>15647.87</v>
      </c>
      <c r="BB58" s="313">
        <v>15490.83</v>
      </c>
      <c r="BC58" s="313">
        <v>15435.14</v>
      </c>
      <c r="BD58" s="313">
        <v>15396.36</v>
      </c>
      <c r="BE58" s="313">
        <v>15379.78</v>
      </c>
      <c r="BF58" s="313">
        <v>15370.87</v>
      </c>
      <c r="BG58" s="313">
        <v>15374.9</v>
      </c>
      <c r="BH58" s="313">
        <v>15401.06</v>
      </c>
      <c r="BI58" s="313">
        <v>15424.1</v>
      </c>
      <c r="BJ58" s="313">
        <v>15453.21</v>
      </c>
      <c r="BK58" s="313">
        <v>15501.87</v>
      </c>
      <c r="BL58" s="313">
        <v>15532.98</v>
      </c>
      <c r="BM58" s="313">
        <v>15560.03</v>
      </c>
      <c r="BN58" s="313">
        <v>15576.4</v>
      </c>
      <c r="BO58" s="313">
        <v>15600.31</v>
      </c>
      <c r="BP58" s="313">
        <v>15625.14</v>
      </c>
      <c r="BQ58" s="313">
        <v>15652.33</v>
      </c>
      <c r="BR58" s="313">
        <v>15677.9</v>
      </c>
      <c r="BS58" s="313">
        <v>15703.31</v>
      </c>
      <c r="BT58" s="313">
        <v>15722.01</v>
      </c>
      <c r="BU58" s="313">
        <v>15751.98</v>
      </c>
      <c r="BV58" s="313">
        <v>15786.67</v>
      </c>
    </row>
    <row r="59" spans="1:74" ht="11.1" customHeight="1" x14ac:dyDescent="0.2">
      <c r="A59" s="37" t="s">
        <v>27</v>
      </c>
      <c r="B59" s="39" t="s">
        <v>9</v>
      </c>
      <c r="C59" s="68">
        <v>1.8018880428999999</v>
      </c>
      <c r="D59" s="68">
        <v>2.0550615267999999</v>
      </c>
      <c r="E59" s="68">
        <v>2.4657151676</v>
      </c>
      <c r="F59" s="68">
        <v>2.7937648115</v>
      </c>
      <c r="G59" s="68">
        <v>3.5240409394999999</v>
      </c>
      <c r="H59" s="68">
        <v>3.5062153628999999</v>
      </c>
      <c r="I59" s="68">
        <v>3.4710198092</v>
      </c>
      <c r="J59" s="68">
        <v>3.5426258835</v>
      </c>
      <c r="K59" s="68">
        <v>3.4393777687</v>
      </c>
      <c r="L59" s="68">
        <v>3.4963708647999998</v>
      </c>
      <c r="M59" s="68">
        <v>3.3976164995999998</v>
      </c>
      <c r="N59" s="68">
        <v>3.3946467633999999</v>
      </c>
      <c r="O59" s="68">
        <v>3.7454158799999999</v>
      </c>
      <c r="P59" s="68">
        <v>3.6345683995</v>
      </c>
      <c r="Q59" s="68">
        <v>3.5554184807000002</v>
      </c>
      <c r="R59" s="68">
        <v>3.6120856304000002</v>
      </c>
      <c r="S59" s="68">
        <v>3.2191527497000001</v>
      </c>
      <c r="T59" s="68">
        <v>3.5083228452999999</v>
      </c>
      <c r="U59" s="68">
        <v>3.5935361728999999</v>
      </c>
      <c r="V59" s="68">
        <v>3.7308465743000001</v>
      </c>
      <c r="W59" s="68">
        <v>3.4479834349999998</v>
      </c>
      <c r="X59" s="68">
        <v>3.4029236385999999</v>
      </c>
      <c r="Y59" s="68">
        <v>3.4225645647</v>
      </c>
      <c r="Z59" s="68">
        <v>4.2897307936000004</v>
      </c>
      <c r="AA59" s="68">
        <v>3.4735440329</v>
      </c>
      <c r="AB59" s="68">
        <v>3.3707943307999999</v>
      </c>
      <c r="AC59" s="68">
        <v>2.8944853093999998</v>
      </c>
      <c r="AD59" s="68">
        <v>2.3888332238999999</v>
      </c>
      <c r="AE59" s="68">
        <v>2.0493102355000001</v>
      </c>
      <c r="AF59" s="68">
        <v>1.8527041787</v>
      </c>
      <c r="AG59" s="68">
        <v>1.5770128475</v>
      </c>
      <c r="AH59" s="68">
        <v>1.7932107825000001</v>
      </c>
      <c r="AI59" s="68">
        <v>2.0180076785000001</v>
      </c>
      <c r="AJ59" s="68">
        <v>1.8104235682000001</v>
      </c>
      <c r="AK59" s="68">
        <v>2.0988637679000002</v>
      </c>
      <c r="AL59" s="68">
        <v>0.82831782063000003</v>
      </c>
      <c r="AM59" s="68">
        <v>1.5450545452</v>
      </c>
      <c r="AN59" s="68">
        <v>2.0081942397999999</v>
      </c>
      <c r="AO59" s="68">
        <v>0.63006118863000005</v>
      </c>
      <c r="AP59" s="68">
        <v>16.669141268000001</v>
      </c>
      <c r="AQ59" s="68">
        <v>11.100232282</v>
      </c>
      <c r="AR59" s="68">
        <v>8.9230312677000008</v>
      </c>
      <c r="AS59" s="68">
        <v>9.4330977137000005</v>
      </c>
      <c r="AT59" s="68">
        <v>5.3619806336</v>
      </c>
      <c r="AU59" s="68">
        <v>5.8257888252000001</v>
      </c>
      <c r="AV59" s="68">
        <v>4.9992635341999998</v>
      </c>
      <c r="AW59" s="68">
        <v>2.9139068922</v>
      </c>
      <c r="AX59" s="68">
        <v>3.1238181604999999</v>
      </c>
      <c r="AY59" s="309">
        <v>3.8727239999999998</v>
      </c>
      <c r="AZ59" s="309">
        <v>3.3731499999999999</v>
      </c>
      <c r="BA59" s="309">
        <v>4.6729320000000003</v>
      </c>
      <c r="BB59" s="309">
        <v>-10.390829999999999</v>
      </c>
      <c r="BC59" s="309">
        <v>-6.1893380000000002</v>
      </c>
      <c r="BD59" s="309">
        <v>-4.6653169999999999</v>
      </c>
      <c r="BE59" s="309">
        <v>-5.2980590000000003</v>
      </c>
      <c r="BF59" s="309">
        <v>-2.1711490000000002</v>
      </c>
      <c r="BG59" s="309">
        <v>-2.7126649999999999</v>
      </c>
      <c r="BH59" s="309">
        <v>-1.797104</v>
      </c>
      <c r="BI59" s="309">
        <v>-6.5440300000000007E-2</v>
      </c>
      <c r="BJ59" s="309">
        <v>0.16645090000000001</v>
      </c>
      <c r="BK59" s="309">
        <v>-0.97075299999999998</v>
      </c>
      <c r="BL59" s="309">
        <v>-0.90008600000000005</v>
      </c>
      <c r="BM59" s="309">
        <v>-0.56135429999999997</v>
      </c>
      <c r="BN59" s="309">
        <v>0.55239380000000005</v>
      </c>
      <c r="BO59" s="309">
        <v>1.0701080000000001</v>
      </c>
      <c r="BP59" s="309">
        <v>1.485916</v>
      </c>
      <c r="BQ59" s="309">
        <v>1.772081</v>
      </c>
      <c r="BR59" s="309">
        <v>1.9974940000000001</v>
      </c>
      <c r="BS59" s="309">
        <v>2.1359849999999998</v>
      </c>
      <c r="BT59" s="309">
        <v>2.0839539999999999</v>
      </c>
      <c r="BU59" s="309">
        <v>2.1257280000000001</v>
      </c>
      <c r="BV59" s="309">
        <v>2.1578979999999999</v>
      </c>
    </row>
    <row r="60" spans="1:74" ht="11.1" customHeight="1" x14ac:dyDescent="0.2">
      <c r="A60" s="26"/>
      <c r="B60" s="34"/>
      <c r="C60" s="211"/>
      <c r="D60" s="211"/>
      <c r="E60" s="211"/>
      <c r="F60" s="211"/>
      <c r="G60" s="211"/>
      <c r="H60" s="211"/>
      <c r="I60" s="211"/>
      <c r="J60" s="211"/>
      <c r="K60" s="211"/>
      <c r="L60" s="211"/>
      <c r="M60" s="211"/>
      <c r="N60" s="211"/>
      <c r="O60" s="211"/>
      <c r="P60" s="211"/>
      <c r="Q60" s="211"/>
      <c r="R60" s="211"/>
      <c r="S60" s="211"/>
      <c r="T60" s="211"/>
      <c r="U60" s="211"/>
      <c r="V60" s="211"/>
      <c r="W60" s="211"/>
      <c r="X60" s="211"/>
      <c r="Y60" s="211"/>
      <c r="Z60" s="211"/>
      <c r="AA60" s="211"/>
      <c r="AB60" s="211"/>
      <c r="AC60" s="211"/>
      <c r="AD60" s="211"/>
      <c r="AE60" s="211"/>
      <c r="AF60" s="211"/>
      <c r="AG60" s="211"/>
      <c r="AH60" s="211"/>
      <c r="AI60" s="211"/>
      <c r="AJ60" s="211"/>
      <c r="AK60" s="211"/>
      <c r="AL60" s="211"/>
      <c r="AM60" s="211"/>
      <c r="AN60" s="211"/>
      <c r="AO60" s="211"/>
      <c r="AP60" s="211"/>
      <c r="AQ60" s="211"/>
      <c r="AR60" s="211"/>
      <c r="AS60" s="211"/>
      <c r="AT60" s="211"/>
      <c r="AU60" s="211"/>
      <c r="AV60" s="211"/>
      <c r="AW60" s="211"/>
      <c r="AX60" s="211"/>
      <c r="AY60" s="308"/>
      <c r="AZ60" s="308"/>
      <c r="BA60" s="308"/>
      <c r="BB60" s="308"/>
      <c r="BC60" s="308"/>
      <c r="BD60" s="308"/>
      <c r="BE60" s="308"/>
      <c r="BF60" s="308"/>
      <c r="BG60" s="308"/>
      <c r="BH60" s="308"/>
      <c r="BI60" s="308"/>
      <c r="BJ60" s="308"/>
      <c r="BK60" s="308"/>
      <c r="BL60" s="308"/>
      <c r="BM60" s="308"/>
      <c r="BN60" s="308"/>
      <c r="BO60" s="308"/>
      <c r="BP60" s="308"/>
      <c r="BQ60" s="308"/>
      <c r="BR60" s="308"/>
      <c r="BS60" s="308"/>
      <c r="BT60" s="308"/>
      <c r="BU60" s="308"/>
      <c r="BV60" s="308"/>
    </row>
    <row r="61" spans="1:74" ht="11.1" customHeight="1" x14ac:dyDescent="0.2">
      <c r="A61" s="35"/>
      <c r="B61" s="36" t="s">
        <v>795</v>
      </c>
      <c r="C61" s="211"/>
      <c r="D61" s="211"/>
      <c r="E61" s="211"/>
      <c r="F61" s="211"/>
      <c r="G61" s="211"/>
      <c r="H61" s="211"/>
      <c r="I61" s="211"/>
      <c r="J61" s="211"/>
      <c r="K61" s="211"/>
      <c r="L61" s="211"/>
      <c r="M61" s="211"/>
      <c r="N61" s="211"/>
      <c r="O61" s="211"/>
      <c r="P61" s="211"/>
      <c r="Q61" s="211"/>
      <c r="R61" s="211"/>
      <c r="S61" s="211"/>
      <c r="T61" s="211"/>
      <c r="U61" s="211"/>
      <c r="V61" s="211"/>
      <c r="W61" s="211"/>
      <c r="X61" s="211"/>
      <c r="Y61" s="211"/>
      <c r="Z61" s="211"/>
      <c r="AA61" s="211"/>
      <c r="AB61" s="211"/>
      <c r="AC61" s="211"/>
      <c r="AD61" s="211"/>
      <c r="AE61" s="211"/>
      <c r="AF61" s="211"/>
      <c r="AG61" s="211"/>
      <c r="AH61" s="211"/>
      <c r="AI61" s="211"/>
      <c r="AJ61" s="211"/>
      <c r="AK61" s="211"/>
      <c r="AL61" s="211"/>
      <c r="AM61" s="211"/>
      <c r="AN61" s="211"/>
      <c r="AO61" s="211"/>
      <c r="AP61" s="211"/>
      <c r="AQ61" s="211"/>
      <c r="AR61" s="211"/>
      <c r="AS61" s="211"/>
      <c r="AT61" s="211"/>
      <c r="AU61" s="211"/>
      <c r="AV61" s="211"/>
      <c r="AW61" s="211"/>
      <c r="AX61" s="211"/>
      <c r="AY61" s="308"/>
      <c r="AZ61" s="308"/>
      <c r="BA61" s="308"/>
      <c r="BB61" s="308"/>
      <c r="BC61" s="308"/>
      <c r="BD61" s="308"/>
      <c r="BE61" s="308"/>
      <c r="BF61" s="308"/>
      <c r="BG61" s="308"/>
      <c r="BH61" s="308"/>
      <c r="BI61" s="308"/>
      <c r="BJ61" s="308"/>
      <c r="BK61" s="308"/>
      <c r="BL61" s="308"/>
      <c r="BM61" s="308"/>
      <c r="BN61" s="308"/>
      <c r="BO61" s="308"/>
      <c r="BP61" s="308"/>
      <c r="BQ61" s="308"/>
      <c r="BR61" s="308"/>
      <c r="BS61" s="308"/>
      <c r="BT61" s="308"/>
      <c r="BU61" s="308"/>
      <c r="BV61" s="308"/>
    </row>
    <row r="62" spans="1:74" ht="11.1" customHeight="1" x14ac:dyDescent="0.2">
      <c r="A62" s="37" t="s">
        <v>564</v>
      </c>
      <c r="B62" s="40" t="s">
        <v>1103</v>
      </c>
      <c r="C62" s="68">
        <v>102.4892</v>
      </c>
      <c r="D62" s="68">
        <v>102.4152</v>
      </c>
      <c r="E62" s="68">
        <v>102.1635</v>
      </c>
      <c r="F62" s="68">
        <v>103.3416</v>
      </c>
      <c r="G62" s="68">
        <v>103.1555</v>
      </c>
      <c r="H62" s="68">
        <v>103.27930000000001</v>
      </c>
      <c r="I62" s="68">
        <v>103.1101</v>
      </c>
      <c r="J62" s="68">
        <v>102.8276</v>
      </c>
      <c r="K62" s="68">
        <v>102.7012</v>
      </c>
      <c r="L62" s="68">
        <v>104.09310000000001</v>
      </c>
      <c r="M62" s="68">
        <v>104.4259</v>
      </c>
      <c r="N62" s="68">
        <v>104.4342</v>
      </c>
      <c r="O62" s="68">
        <v>104.0461</v>
      </c>
      <c r="P62" s="68">
        <v>105.16670000000001</v>
      </c>
      <c r="Q62" s="68">
        <v>105.22620000000001</v>
      </c>
      <c r="R62" s="68">
        <v>105.7471</v>
      </c>
      <c r="S62" s="68">
        <v>104.965</v>
      </c>
      <c r="T62" s="68">
        <v>105.79130000000001</v>
      </c>
      <c r="U62" s="68">
        <v>106.24120000000001</v>
      </c>
      <c r="V62" s="68">
        <v>106.7033</v>
      </c>
      <c r="W62" s="68">
        <v>106.71</v>
      </c>
      <c r="X62" s="68">
        <v>106.6054</v>
      </c>
      <c r="Y62" s="68">
        <v>106.81010000000001</v>
      </c>
      <c r="Z62" s="68">
        <v>107.49630000000001</v>
      </c>
      <c r="AA62" s="68">
        <v>106.879</v>
      </c>
      <c r="AB62" s="68">
        <v>106.32040000000001</v>
      </c>
      <c r="AC62" s="68">
        <v>106.3014</v>
      </c>
      <c r="AD62" s="68">
        <v>105.3737</v>
      </c>
      <c r="AE62" s="68">
        <v>105.5026</v>
      </c>
      <c r="AF62" s="68">
        <v>106.0976</v>
      </c>
      <c r="AG62" s="68">
        <v>105.6872</v>
      </c>
      <c r="AH62" s="68">
        <v>106.35039999999999</v>
      </c>
      <c r="AI62" s="68">
        <v>105.65560000000001</v>
      </c>
      <c r="AJ62" s="68">
        <v>105.059</v>
      </c>
      <c r="AK62" s="68">
        <v>106.1088</v>
      </c>
      <c r="AL62" s="68">
        <v>106.35939999999999</v>
      </c>
      <c r="AM62" s="68">
        <v>106.17529999999999</v>
      </c>
      <c r="AN62" s="68">
        <v>106.1033</v>
      </c>
      <c r="AO62" s="68">
        <v>100.8026</v>
      </c>
      <c r="AP62" s="68">
        <v>84.849400000000003</v>
      </c>
      <c r="AQ62" s="68">
        <v>88.093500000000006</v>
      </c>
      <c r="AR62" s="68">
        <v>94.999399999999994</v>
      </c>
      <c r="AS62" s="68">
        <v>98.997799999999998</v>
      </c>
      <c r="AT62" s="68">
        <v>100.38290000000001</v>
      </c>
      <c r="AU62" s="68">
        <v>100.3849</v>
      </c>
      <c r="AV62" s="68">
        <v>101.57850000000001</v>
      </c>
      <c r="AW62" s="68">
        <v>102.3853</v>
      </c>
      <c r="AX62" s="68">
        <v>102.1747642</v>
      </c>
      <c r="AY62" s="309">
        <v>102.52500000000001</v>
      </c>
      <c r="AZ62" s="309">
        <v>102.74420000000001</v>
      </c>
      <c r="BA62" s="309">
        <v>102.85509999999999</v>
      </c>
      <c r="BB62" s="309">
        <v>102.61360000000001</v>
      </c>
      <c r="BC62" s="309">
        <v>102.691</v>
      </c>
      <c r="BD62" s="309">
        <v>102.84310000000001</v>
      </c>
      <c r="BE62" s="309">
        <v>103.11069999999999</v>
      </c>
      <c r="BF62" s="309">
        <v>103.3818</v>
      </c>
      <c r="BG62" s="309">
        <v>103.69710000000001</v>
      </c>
      <c r="BH62" s="309">
        <v>104.0543</v>
      </c>
      <c r="BI62" s="309">
        <v>104.4597</v>
      </c>
      <c r="BJ62" s="309">
        <v>104.911</v>
      </c>
      <c r="BK62" s="309">
        <v>105.5063</v>
      </c>
      <c r="BL62" s="309">
        <v>105.9759</v>
      </c>
      <c r="BM62" s="309">
        <v>106.41800000000001</v>
      </c>
      <c r="BN62" s="309">
        <v>106.83240000000001</v>
      </c>
      <c r="BO62" s="309">
        <v>107.2193</v>
      </c>
      <c r="BP62" s="309">
        <v>107.57850000000001</v>
      </c>
      <c r="BQ62" s="309">
        <v>107.8968</v>
      </c>
      <c r="BR62" s="309">
        <v>108.2109</v>
      </c>
      <c r="BS62" s="309">
        <v>108.5074</v>
      </c>
      <c r="BT62" s="309">
        <v>108.74299999999999</v>
      </c>
      <c r="BU62" s="309">
        <v>109.0369</v>
      </c>
      <c r="BV62" s="309">
        <v>109.3458</v>
      </c>
    </row>
    <row r="63" spans="1:74" ht="11.1" customHeight="1" x14ac:dyDescent="0.2">
      <c r="A63" s="37" t="s">
        <v>28</v>
      </c>
      <c r="B63" s="39" t="s">
        <v>9</v>
      </c>
      <c r="C63" s="68">
        <v>0.77006272983000001</v>
      </c>
      <c r="D63" s="68">
        <v>1.2902702585000001</v>
      </c>
      <c r="E63" s="68">
        <v>1.1925574116</v>
      </c>
      <c r="F63" s="68">
        <v>2.7678471095999999</v>
      </c>
      <c r="G63" s="68">
        <v>2.5585069312000002</v>
      </c>
      <c r="H63" s="68">
        <v>2.3924787416000002</v>
      </c>
      <c r="I63" s="68">
        <v>1.9832866656000001</v>
      </c>
      <c r="J63" s="68">
        <v>2.0784462826999999</v>
      </c>
      <c r="K63" s="68">
        <v>1.5567569064</v>
      </c>
      <c r="L63" s="68">
        <v>2.6207993910999998</v>
      </c>
      <c r="M63" s="68">
        <v>2.8646207857000001</v>
      </c>
      <c r="N63" s="68">
        <v>2.5062622202</v>
      </c>
      <c r="O63" s="68">
        <v>1.5190868892</v>
      </c>
      <c r="P63" s="68">
        <v>2.6866129245999999</v>
      </c>
      <c r="Q63" s="68">
        <v>2.9978416949</v>
      </c>
      <c r="R63" s="68">
        <v>2.3277170084000001</v>
      </c>
      <c r="S63" s="68">
        <v>1.7541478640999999</v>
      </c>
      <c r="T63" s="68">
        <v>2.4322395679</v>
      </c>
      <c r="U63" s="68">
        <v>3.0366569327000001</v>
      </c>
      <c r="V63" s="68">
        <v>3.7691242428999998</v>
      </c>
      <c r="W63" s="68">
        <v>3.9033623755</v>
      </c>
      <c r="X63" s="68">
        <v>2.4135125191000002</v>
      </c>
      <c r="Y63" s="68">
        <v>2.2831500614000002</v>
      </c>
      <c r="Z63" s="68">
        <v>2.9320854663000002</v>
      </c>
      <c r="AA63" s="68">
        <v>2.7227354029000002</v>
      </c>
      <c r="AB63" s="68">
        <v>1.0970202545000001</v>
      </c>
      <c r="AC63" s="68">
        <v>1.0217987534999999</v>
      </c>
      <c r="AD63" s="68">
        <v>-0.35310661001999999</v>
      </c>
      <c r="AE63" s="68">
        <v>0.51217072357000004</v>
      </c>
      <c r="AF63" s="68">
        <v>0.28953231503999999</v>
      </c>
      <c r="AG63" s="68">
        <v>-0.52145495345000004</v>
      </c>
      <c r="AH63" s="68">
        <v>-0.33073016486000001</v>
      </c>
      <c r="AI63" s="68">
        <v>-0.98809858495000003</v>
      </c>
      <c r="AJ63" s="68">
        <v>-1.4505831787000001</v>
      </c>
      <c r="AK63" s="68">
        <v>-0.65658584722000002</v>
      </c>
      <c r="AL63" s="68">
        <v>-1.0576177971</v>
      </c>
      <c r="AM63" s="68">
        <v>-0.65840810636000002</v>
      </c>
      <c r="AN63" s="68">
        <v>-0.20419411514999999</v>
      </c>
      <c r="AO63" s="68">
        <v>-5.1728387397000004</v>
      </c>
      <c r="AP63" s="68">
        <v>-19.477630565999998</v>
      </c>
      <c r="AQ63" s="68">
        <v>-16.501109925000002</v>
      </c>
      <c r="AR63" s="68">
        <v>-10.460368566</v>
      </c>
      <c r="AS63" s="68">
        <v>-6.3294325140999996</v>
      </c>
      <c r="AT63" s="68">
        <v>-5.6111683642000001</v>
      </c>
      <c r="AU63" s="68">
        <v>-4.9885666258999999</v>
      </c>
      <c r="AV63" s="68">
        <v>-3.3129003703</v>
      </c>
      <c r="AW63" s="68">
        <v>-3.5091340208999999</v>
      </c>
      <c r="AX63" s="68">
        <v>-3.9344296813000001</v>
      </c>
      <c r="AY63" s="309">
        <v>-3.4379940000000002</v>
      </c>
      <c r="AZ63" s="309">
        <v>-3.1658770000000001</v>
      </c>
      <c r="BA63" s="309">
        <v>2.0361579999999999</v>
      </c>
      <c r="BB63" s="309">
        <v>20.93618</v>
      </c>
      <c r="BC63" s="309">
        <v>16.570440000000001</v>
      </c>
      <c r="BD63" s="309">
        <v>8.2565709999999992</v>
      </c>
      <c r="BE63" s="309">
        <v>4.154522</v>
      </c>
      <c r="BF63" s="309">
        <v>2.9874239999999999</v>
      </c>
      <c r="BG63" s="309">
        <v>3.2994520000000001</v>
      </c>
      <c r="BH63" s="309">
        <v>2.4373119999999999</v>
      </c>
      <c r="BI63" s="309">
        <v>2.026068</v>
      </c>
      <c r="BJ63" s="309">
        <v>2.6780140000000001</v>
      </c>
      <c r="BK63" s="309">
        <v>2.907829</v>
      </c>
      <c r="BL63" s="309">
        <v>3.145381</v>
      </c>
      <c r="BM63" s="309">
        <v>3.4639530000000001</v>
      </c>
      <c r="BN63" s="309">
        <v>4.1113660000000003</v>
      </c>
      <c r="BO63" s="309">
        <v>4.4096590000000004</v>
      </c>
      <c r="BP63" s="309">
        <v>4.6045439999999997</v>
      </c>
      <c r="BQ63" s="309">
        <v>4.6417000000000002</v>
      </c>
      <c r="BR63" s="309">
        <v>4.6711229999999997</v>
      </c>
      <c r="BS63" s="309">
        <v>4.6388230000000004</v>
      </c>
      <c r="BT63" s="309">
        <v>4.5060200000000004</v>
      </c>
      <c r="BU63" s="309">
        <v>4.3818029999999997</v>
      </c>
      <c r="BV63" s="309">
        <v>4.2271770000000002</v>
      </c>
    </row>
    <row r="64" spans="1:74" ht="11.1" customHeight="1" x14ac:dyDescent="0.2">
      <c r="A64" s="26"/>
      <c r="B64" s="29"/>
      <c r="C64" s="211"/>
      <c r="D64" s="211"/>
      <c r="E64" s="211"/>
      <c r="F64" s="211"/>
      <c r="G64" s="211"/>
      <c r="H64" s="211"/>
      <c r="I64" s="211"/>
      <c r="J64" s="211"/>
      <c r="K64" s="211"/>
      <c r="L64" s="211"/>
      <c r="M64" s="211"/>
      <c r="N64" s="211"/>
      <c r="O64" s="211"/>
      <c r="P64" s="211"/>
      <c r="Q64" s="211"/>
      <c r="R64" s="211"/>
      <c r="S64" s="211"/>
      <c r="T64" s="211"/>
      <c r="U64" s="211"/>
      <c r="V64" s="211"/>
      <c r="W64" s="211"/>
      <c r="X64" s="211"/>
      <c r="Y64" s="211"/>
      <c r="Z64" s="211"/>
      <c r="AA64" s="211"/>
      <c r="AB64" s="211"/>
      <c r="AC64" s="211"/>
      <c r="AD64" s="211"/>
      <c r="AE64" s="211"/>
      <c r="AF64" s="211"/>
      <c r="AG64" s="211"/>
      <c r="AH64" s="211"/>
      <c r="AI64" s="211"/>
      <c r="AJ64" s="211"/>
      <c r="AK64" s="211"/>
      <c r="AL64" s="211"/>
      <c r="AM64" s="211"/>
      <c r="AN64" s="211"/>
      <c r="AO64" s="211"/>
      <c r="AP64" s="211"/>
      <c r="AQ64" s="211"/>
      <c r="AR64" s="211"/>
      <c r="AS64" s="211"/>
      <c r="AT64" s="211"/>
      <c r="AU64" s="211"/>
      <c r="AV64" s="211"/>
      <c r="AW64" s="211"/>
      <c r="AX64" s="211"/>
      <c r="AY64" s="308"/>
      <c r="AZ64" s="308"/>
      <c r="BA64" s="308"/>
      <c r="BB64" s="308"/>
      <c r="BC64" s="308"/>
      <c r="BD64" s="308"/>
      <c r="BE64" s="308"/>
      <c r="BF64" s="308"/>
      <c r="BG64" s="308"/>
      <c r="BH64" s="308"/>
      <c r="BI64" s="308"/>
      <c r="BJ64" s="308"/>
      <c r="BK64" s="308"/>
      <c r="BL64" s="308"/>
      <c r="BM64" s="308"/>
      <c r="BN64" s="308"/>
      <c r="BO64" s="308"/>
      <c r="BP64" s="308"/>
      <c r="BQ64" s="308"/>
      <c r="BR64" s="308"/>
      <c r="BS64" s="308"/>
      <c r="BT64" s="308"/>
      <c r="BU64" s="308"/>
      <c r="BV64" s="308"/>
    </row>
    <row r="65" spans="1:74" ht="11.1" customHeight="1" x14ac:dyDescent="0.2">
      <c r="A65" s="19"/>
      <c r="B65" s="20" t="s">
        <v>796</v>
      </c>
      <c r="C65" s="211"/>
      <c r="D65" s="211"/>
      <c r="E65" s="211"/>
      <c r="F65" s="211"/>
      <c r="G65" s="211"/>
      <c r="H65" s="211"/>
      <c r="I65" s="211"/>
      <c r="J65" s="211"/>
      <c r="K65" s="211"/>
      <c r="L65" s="211"/>
      <c r="M65" s="211"/>
      <c r="N65" s="211"/>
      <c r="O65" s="211"/>
      <c r="P65" s="211"/>
      <c r="Q65" s="211"/>
      <c r="R65" s="211"/>
      <c r="S65" s="211"/>
      <c r="T65" s="211"/>
      <c r="U65" s="211"/>
      <c r="V65" s="211"/>
      <c r="W65" s="211"/>
      <c r="X65" s="211"/>
      <c r="Y65" s="211"/>
      <c r="Z65" s="211"/>
      <c r="AA65" s="211"/>
      <c r="AB65" s="211"/>
      <c r="AC65" s="211"/>
      <c r="AD65" s="211"/>
      <c r="AE65" s="211"/>
      <c r="AF65" s="211"/>
      <c r="AG65" s="211"/>
      <c r="AH65" s="211"/>
      <c r="AI65" s="211"/>
      <c r="AJ65" s="211"/>
      <c r="AK65" s="211"/>
      <c r="AL65" s="211"/>
      <c r="AM65" s="211"/>
      <c r="AN65" s="211"/>
      <c r="AO65" s="211"/>
      <c r="AP65" s="211"/>
      <c r="AQ65" s="211"/>
      <c r="AR65" s="211"/>
      <c r="AS65" s="211"/>
      <c r="AT65" s="211"/>
      <c r="AU65" s="211"/>
      <c r="AV65" s="211"/>
      <c r="AW65" s="211"/>
      <c r="AX65" s="211"/>
      <c r="AY65" s="308"/>
      <c r="AZ65" s="308"/>
      <c r="BA65" s="308"/>
      <c r="BB65" s="308"/>
      <c r="BC65" s="308"/>
      <c r="BD65" s="308"/>
      <c r="BE65" s="308"/>
      <c r="BF65" s="308"/>
      <c r="BG65" s="308"/>
      <c r="BH65" s="308"/>
      <c r="BI65" s="308"/>
      <c r="BJ65" s="308"/>
      <c r="BK65" s="308"/>
      <c r="BL65" s="308"/>
      <c r="BM65" s="308"/>
      <c r="BN65" s="308"/>
      <c r="BO65" s="308"/>
      <c r="BP65" s="308"/>
      <c r="BQ65" s="308"/>
      <c r="BR65" s="308"/>
      <c r="BS65" s="308"/>
      <c r="BT65" s="308"/>
      <c r="BU65" s="308"/>
      <c r="BV65" s="308"/>
    </row>
    <row r="66" spans="1:74" ht="11.1" customHeight="1" x14ac:dyDescent="0.2">
      <c r="A66" s="19"/>
      <c r="B66" s="22"/>
      <c r="C66" s="211"/>
      <c r="D66" s="211"/>
      <c r="E66" s="211"/>
      <c r="F66" s="211"/>
      <c r="G66" s="211"/>
      <c r="H66" s="211"/>
      <c r="I66" s="211"/>
      <c r="J66" s="211"/>
      <c r="K66" s="211"/>
      <c r="L66" s="211"/>
      <c r="M66" s="211"/>
      <c r="N66" s="211"/>
      <c r="O66" s="211"/>
      <c r="P66" s="211"/>
      <c r="Q66" s="211"/>
      <c r="R66" s="211"/>
      <c r="S66" s="211"/>
      <c r="T66" s="211"/>
      <c r="U66" s="211"/>
      <c r="V66" s="211"/>
      <c r="W66" s="211"/>
      <c r="X66" s="211"/>
      <c r="Y66" s="211"/>
      <c r="Z66" s="211"/>
      <c r="AA66" s="211"/>
      <c r="AB66" s="211"/>
      <c r="AC66" s="211"/>
      <c r="AD66" s="211"/>
      <c r="AE66" s="211"/>
      <c r="AF66" s="211"/>
      <c r="AG66" s="211"/>
      <c r="AH66" s="211"/>
      <c r="AI66" s="211"/>
      <c r="AJ66" s="211"/>
      <c r="AK66" s="211"/>
      <c r="AL66" s="211"/>
      <c r="AM66" s="211"/>
      <c r="AN66" s="211"/>
      <c r="AO66" s="211"/>
      <c r="AP66" s="211"/>
      <c r="AQ66" s="211"/>
      <c r="AR66" s="211"/>
      <c r="AS66" s="211"/>
      <c r="AT66" s="211"/>
      <c r="AU66" s="211"/>
      <c r="AV66" s="211"/>
      <c r="AW66" s="211"/>
      <c r="AX66" s="211"/>
      <c r="AY66" s="308"/>
      <c r="AZ66" s="308"/>
      <c r="BA66" s="308"/>
      <c r="BB66" s="308"/>
      <c r="BC66" s="308"/>
      <c r="BD66" s="308"/>
      <c r="BE66" s="308"/>
      <c r="BF66" s="308"/>
      <c r="BG66" s="308"/>
      <c r="BH66" s="308"/>
      <c r="BI66" s="308"/>
      <c r="BJ66" s="308"/>
      <c r="BK66" s="308"/>
      <c r="BL66" s="308"/>
      <c r="BM66" s="308"/>
      <c r="BN66" s="308"/>
      <c r="BO66" s="308"/>
      <c r="BP66" s="308"/>
      <c r="BQ66" s="308"/>
      <c r="BR66" s="308"/>
      <c r="BS66" s="308"/>
      <c r="BT66" s="308"/>
      <c r="BU66" s="308"/>
      <c r="BV66" s="308"/>
    </row>
    <row r="67" spans="1:74" ht="11.1" customHeight="1" x14ac:dyDescent="0.2">
      <c r="A67" s="37" t="s">
        <v>565</v>
      </c>
      <c r="B67" s="41" t="s">
        <v>797</v>
      </c>
      <c r="C67" s="232">
        <v>766.30428791999998</v>
      </c>
      <c r="D67" s="232">
        <v>547.11643475999995</v>
      </c>
      <c r="E67" s="232">
        <v>542.55769178000003</v>
      </c>
      <c r="F67" s="232">
        <v>247.84273077</v>
      </c>
      <c r="G67" s="232">
        <v>153.72009127000001</v>
      </c>
      <c r="H67" s="232">
        <v>24.730240924</v>
      </c>
      <c r="I67" s="232">
        <v>5.2161611694000003</v>
      </c>
      <c r="J67" s="232">
        <v>15.1675065</v>
      </c>
      <c r="K67" s="232">
        <v>44.510979347000003</v>
      </c>
      <c r="L67" s="232">
        <v>192.89713144000001</v>
      </c>
      <c r="M67" s="232">
        <v>490.05555229999999</v>
      </c>
      <c r="N67" s="232">
        <v>797.79460360999997</v>
      </c>
      <c r="O67" s="232">
        <v>896.13629879999996</v>
      </c>
      <c r="P67" s="232">
        <v>624.95230395999999</v>
      </c>
      <c r="Q67" s="232">
        <v>608.65972768999995</v>
      </c>
      <c r="R67" s="232">
        <v>410.22449158000001</v>
      </c>
      <c r="S67" s="232">
        <v>85.363732217999996</v>
      </c>
      <c r="T67" s="232">
        <v>26.391929106999999</v>
      </c>
      <c r="U67" s="232">
        <v>3.5458233948000002</v>
      </c>
      <c r="V67" s="232">
        <v>6.9661846958</v>
      </c>
      <c r="W67" s="232">
        <v>37.672173913000002</v>
      </c>
      <c r="X67" s="232">
        <v>253.55277312999999</v>
      </c>
      <c r="Y67" s="232">
        <v>593.56126648999998</v>
      </c>
      <c r="Z67" s="232">
        <v>731.57470525999997</v>
      </c>
      <c r="AA67" s="232">
        <v>858.77163939000002</v>
      </c>
      <c r="AB67" s="232">
        <v>719.284176</v>
      </c>
      <c r="AC67" s="232">
        <v>631.5632243</v>
      </c>
      <c r="AD67" s="232">
        <v>287.84127434999999</v>
      </c>
      <c r="AE67" s="232">
        <v>158.12447741</v>
      </c>
      <c r="AF67" s="232">
        <v>34.125601611999997</v>
      </c>
      <c r="AG67" s="232">
        <v>5.3026673197000003</v>
      </c>
      <c r="AH67" s="232">
        <v>10.179138817</v>
      </c>
      <c r="AI67" s="232">
        <v>40.954065565999997</v>
      </c>
      <c r="AJ67" s="232">
        <v>253.36673995999999</v>
      </c>
      <c r="AK67" s="232">
        <v>588.60352927999998</v>
      </c>
      <c r="AL67" s="232">
        <v>715.17513610000003</v>
      </c>
      <c r="AM67" s="232">
        <v>739.36609740999995</v>
      </c>
      <c r="AN67" s="232">
        <v>651.85084446999997</v>
      </c>
      <c r="AO67" s="232">
        <v>484.02791946000002</v>
      </c>
      <c r="AP67" s="232">
        <v>358.87314027999997</v>
      </c>
      <c r="AQ67" s="232">
        <v>156.48040441000001</v>
      </c>
      <c r="AR67" s="232">
        <v>25.278393014999999</v>
      </c>
      <c r="AS67" s="232">
        <v>4.6314702682000002</v>
      </c>
      <c r="AT67" s="232">
        <v>7.2819137173000001</v>
      </c>
      <c r="AU67" s="232">
        <v>58.323920936</v>
      </c>
      <c r="AV67" s="232">
        <v>246.79075617999999</v>
      </c>
      <c r="AW67" s="232">
        <v>420.94559158999999</v>
      </c>
      <c r="AX67" s="232">
        <v>726.63578189999998</v>
      </c>
      <c r="AY67" s="313">
        <v>850.61666341</v>
      </c>
      <c r="AZ67" s="313">
        <v>684.36799526000004</v>
      </c>
      <c r="BA67" s="313">
        <v>555.41981446</v>
      </c>
      <c r="BB67" s="313">
        <v>310.42766037000001</v>
      </c>
      <c r="BC67" s="313">
        <v>135.16442721999999</v>
      </c>
      <c r="BD67" s="313">
        <v>28.699066891000001</v>
      </c>
      <c r="BE67" s="313">
        <v>6.6992784169000004</v>
      </c>
      <c r="BF67" s="313">
        <v>9.9063511137999996</v>
      </c>
      <c r="BG67" s="313">
        <v>53.410266501000002</v>
      </c>
      <c r="BH67" s="313">
        <v>239.03736975000001</v>
      </c>
      <c r="BI67" s="313">
        <v>485.58986284000002</v>
      </c>
      <c r="BJ67" s="313">
        <v>769.87507463999998</v>
      </c>
      <c r="BK67" s="313">
        <v>848.29048461000002</v>
      </c>
      <c r="BL67" s="313">
        <v>684.02429801000005</v>
      </c>
      <c r="BM67" s="313">
        <v>557.54668699000001</v>
      </c>
      <c r="BN67" s="313">
        <v>309.91454146000001</v>
      </c>
      <c r="BO67" s="313">
        <v>134.94995617999999</v>
      </c>
      <c r="BP67" s="313">
        <v>28.702141323999999</v>
      </c>
      <c r="BQ67" s="313">
        <v>6.7004065032</v>
      </c>
      <c r="BR67" s="313">
        <v>9.8969412382000002</v>
      </c>
      <c r="BS67" s="313">
        <v>53.324405767999998</v>
      </c>
      <c r="BT67" s="313">
        <v>238.61504238000001</v>
      </c>
      <c r="BU67" s="313">
        <v>484.94439052000001</v>
      </c>
      <c r="BV67" s="313">
        <v>768.96498322000002</v>
      </c>
    </row>
    <row r="68" spans="1:74" ht="11.1" customHeight="1" x14ac:dyDescent="0.2">
      <c r="A68" s="19"/>
      <c r="B68" s="22"/>
      <c r="C68" s="211"/>
      <c r="D68" s="211"/>
      <c r="E68" s="211"/>
      <c r="F68" s="211"/>
      <c r="G68" s="211"/>
      <c r="H68" s="211"/>
      <c r="I68" s="211"/>
      <c r="J68" s="211"/>
      <c r="K68" s="211"/>
      <c r="L68" s="211"/>
      <c r="M68" s="211"/>
      <c r="N68" s="211"/>
      <c r="O68" s="211"/>
      <c r="P68" s="211"/>
      <c r="Q68" s="211"/>
      <c r="R68" s="211"/>
      <c r="S68" s="211"/>
      <c r="T68" s="211"/>
      <c r="U68" s="211"/>
      <c r="V68" s="211"/>
      <c r="W68" s="211"/>
      <c r="X68" s="211"/>
      <c r="Y68" s="211"/>
      <c r="Z68" s="211"/>
      <c r="AA68" s="211"/>
      <c r="AB68" s="211"/>
      <c r="AC68" s="211"/>
      <c r="AD68" s="211"/>
      <c r="AE68" s="211"/>
      <c r="AF68" s="211"/>
      <c r="AG68" s="211"/>
      <c r="AH68" s="211"/>
      <c r="AI68" s="211"/>
      <c r="AJ68" s="211"/>
      <c r="AK68" s="211"/>
      <c r="AL68" s="211"/>
      <c r="AM68" s="211"/>
      <c r="AN68" s="211"/>
      <c r="AO68" s="211"/>
      <c r="AP68" s="211"/>
      <c r="AQ68" s="211"/>
      <c r="AR68" s="211"/>
      <c r="AS68" s="211"/>
      <c r="AT68" s="211"/>
      <c r="AU68" s="211"/>
      <c r="AV68" s="211"/>
      <c r="AW68" s="211"/>
      <c r="AX68" s="211"/>
      <c r="AY68" s="308"/>
      <c r="AZ68" s="308"/>
      <c r="BA68" s="308"/>
      <c r="BB68" s="308"/>
      <c r="BC68" s="308"/>
      <c r="BD68" s="308"/>
      <c r="BE68" s="308"/>
      <c r="BF68" s="308"/>
      <c r="BG68" s="308"/>
      <c r="BH68" s="308"/>
      <c r="BI68" s="308"/>
      <c r="BJ68" s="308"/>
      <c r="BK68" s="308"/>
      <c r="BL68" s="308"/>
      <c r="BM68" s="308"/>
      <c r="BN68" s="308"/>
      <c r="BO68" s="308"/>
      <c r="BP68" s="308"/>
      <c r="BQ68" s="308"/>
      <c r="BR68" s="308"/>
      <c r="BS68" s="308"/>
      <c r="BT68" s="308"/>
      <c r="BU68" s="308"/>
      <c r="BV68" s="308"/>
    </row>
    <row r="69" spans="1:74" ht="11.1" customHeight="1" x14ac:dyDescent="0.2">
      <c r="A69" s="37" t="s">
        <v>572</v>
      </c>
      <c r="B69" s="42" t="s">
        <v>3</v>
      </c>
      <c r="C69" s="262">
        <v>16.661354357</v>
      </c>
      <c r="D69" s="262">
        <v>21.733911524</v>
      </c>
      <c r="E69" s="262">
        <v>31.938342560999999</v>
      </c>
      <c r="F69" s="262">
        <v>55.948397116000002</v>
      </c>
      <c r="G69" s="262">
        <v>105.7457019</v>
      </c>
      <c r="H69" s="262">
        <v>241.38829265999999</v>
      </c>
      <c r="I69" s="262">
        <v>363.07942250000002</v>
      </c>
      <c r="J69" s="262">
        <v>292.196528</v>
      </c>
      <c r="K69" s="262">
        <v>184.33663913999999</v>
      </c>
      <c r="L69" s="262">
        <v>77.773442371000002</v>
      </c>
      <c r="M69" s="262">
        <v>27.420420118999999</v>
      </c>
      <c r="N69" s="262">
        <v>10.119832095</v>
      </c>
      <c r="O69" s="262">
        <v>7.5232976449000004</v>
      </c>
      <c r="P69" s="262">
        <v>22.923752128</v>
      </c>
      <c r="Q69" s="262">
        <v>21.141661171999999</v>
      </c>
      <c r="R69" s="262">
        <v>32.692720792999999</v>
      </c>
      <c r="S69" s="262">
        <v>174.30277226000001</v>
      </c>
      <c r="T69" s="262">
        <v>270.07541722000002</v>
      </c>
      <c r="U69" s="262">
        <v>376.09655803999999</v>
      </c>
      <c r="V69" s="262">
        <v>351.07406743000001</v>
      </c>
      <c r="W69" s="262">
        <v>231.13134208</v>
      </c>
      <c r="X69" s="262">
        <v>69.531336924000001</v>
      </c>
      <c r="Y69" s="262">
        <v>17.801906820999999</v>
      </c>
      <c r="Z69" s="262">
        <v>10.704606985</v>
      </c>
      <c r="AA69" s="262">
        <v>9.0113121250999999</v>
      </c>
      <c r="AB69" s="262">
        <v>18.166852288000001</v>
      </c>
      <c r="AC69" s="262">
        <v>18.447425053</v>
      </c>
      <c r="AD69" s="262">
        <v>41.782489417000001</v>
      </c>
      <c r="AE69" s="262">
        <v>129.49852117</v>
      </c>
      <c r="AF69" s="262">
        <v>227.24479753</v>
      </c>
      <c r="AG69" s="262">
        <v>373.15898074</v>
      </c>
      <c r="AH69" s="262">
        <v>336.68692501999999</v>
      </c>
      <c r="AI69" s="262">
        <v>243.2894934</v>
      </c>
      <c r="AJ69" s="262">
        <v>75.524110831000002</v>
      </c>
      <c r="AK69" s="262">
        <v>16.092974685000002</v>
      </c>
      <c r="AL69" s="262">
        <v>13.626846076</v>
      </c>
      <c r="AM69" s="262">
        <v>15.316843515</v>
      </c>
      <c r="AN69" s="262">
        <v>12.620229345</v>
      </c>
      <c r="AO69" s="262">
        <v>42.789586663999998</v>
      </c>
      <c r="AP69" s="262">
        <v>42.666926255</v>
      </c>
      <c r="AQ69" s="262">
        <v>105.50612682000001</v>
      </c>
      <c r="AR69" s="262">
        <v>247.23829814999999</v>
      </c>
      <c r="AS69" s="262">
        <v>397.35984678</v>
      </c>
      <c r="AT69" s="262">
        <v>356.51817746</v>
      </c>
      <c r="AU69" s="262">
        <v>181.28966937999999</v>
      </c>
      <c r="AV69" s="262">
        <v>83.545430504999999</v>
      </c>
      <c r="AW69" s="262">
        <v>32.179096332</v>
      </c>
      <c r="AX69" s="262">
        <v>7.5022009223000001</v>
      </c>
      <c r="AY69" s="315">
        <v>10.589032134</v>
      </c>
      <c r="AZ69" s="315">
        <v>11.664657945</v>
      </c>
      <c r="BA69" s="315">
        <v>23.555555472999998</v>
      </c>
      <c r="BB69" s="315">
        <v>42.607255467000002</v>
      </c>
      <c r="BC69" s="315">
        <v>125.65575133</v>
      </c>
      <c r="BD69" s="315">
        <v>245.16542393</v>
      </c>
      <c r="BE69" s="315">
        <v>357.61904140000001</v>
      </c>
      <c r="BF69" s="315">
        <v>332.20937186999998</v>
      </c>
      <c r="BG69" s="315">
        <v>183.10747372</v>
      </c>
      <c r="BH69" s="315">
        <v>67.387030272999993</v>
      </c>
      <c r="BI69" s="315">
        <v>21.675769892999998</v>
      </c>
      <c r="BJ69" s="315">
        <v>10.497528108999999</v>
      </c>
      <c r="BK69" s="315">
        <v>10.641249688</v>
      </c>
      <c r="BL69" s="315">
        <v>11.593730424</v>
      </c>
      <c r="BM69" s="315">
        <v>23.009952041999998</v>
      </c>
      <c r="BN69" s="315">
        <v>42.787719688000003</v>
      </c>
      <c r="BO69" s="315">
        <v>126.0153585</v>
      </c>
      <c r="BP69" s="315">
        <v>245.59119147999999</v>
      </c>
      <c r="BQ69" s="315">
        <v>358.00480843000003</v>
      </c>
      <c r="BR69" s="315">
        <v>332.63604757000002</v>
      </c>
      <c r="BS69" s="315">
        <v>183.56581534</v>
      </c>
      <c r="BT69" s="315">
        <v>67.667143328999998</v>
      </c>
      <c r="BU69" s="315">
        <v>21.785557278999999</v>
      </c>
      <c r="BV69" s="315">
        <v>10.548934049</v>
      </c>
    </row>
    <row r="70" spans="1:74" s="268" customFormat="1" ht="11.1" customHeight="1" x14ac:dyDescent="0.2">
      <c r="A70" s="16"/>
      <c r="C70" s="269"/>
      <c r="D70" s="269"/>
      <c r="E70" s="269"/>
      <c r="F70" s="269"/>
      <c r="G70" s="269"/>
      <c r="H70" s="269"/>
      <c r="I70" s="269"/>
      <c r="J70" s="269"/>
      <c r="K70" s="269"/>
      <c r="L70" s="269"/>
      <c r="M70" s="269"/>
      <c r="N70" s="269"/>
      <c r="O70" s="269"/>
      <c r="P70" s="269"/>
      <c r="Q70" s="269"/>
      <c r="R70" s="269"/>
      <c r="S70" s="269"/>
      <c r="T70" s="269"/>
      <c r="U70" s="269"/>
      <c r="V70" s="269"/>
      <c r="W70" s="269"/>
      <c r="X70" s="269"/>
      <c r="Y70" s="269"/>
      <c r="Z70" s="269"/>
      <c r="AA70" s="269"/>
      <c r="AB70" s="269"/>
      <c r="AC70" s="269"/>
      <c r="AD70" s="269"/>
      <c r="AE70" s="269"/>
      <c r="AF70" s="269"/>
      <c r="AG70" s="269"/>
      <c r="AH70" s="269"/>
      <c r="AI70" s="269"/>
      <c r="AJ70" s="269"/>
      <c r="AK70" s="269"/>
      <c r="AL70" s="269"/>
      <c r="AM70" s="269"/>
      <c r="AN70" s="269"/>
      <c r="AO70" s="269"/>
      <c r="AP70" s="269"/>
      <c r="AQ70" s="269"/>
      <c r="AR70" s="269"/>
      <c r="AS70" s="269"/>
      <c r="AT70" s="269"/>
      <c r="AU70" s="269"/>
      <c r="AV70" s="269"/>
      <c r="AW70" s="269"/>
      <c r="AX70" s="269"/>
      <c r="AY70" s="316"/>
      <c r="AZ70" s="316"/>
      <c r="BA70" s="316"/>
      <c r="BB70" s="316"/>
      <c r="BC70" s="316"/>
      <c r="BD70" s="316"/>
      <c r="BE70" s="269"/>
      <c r="BF70" s="269"/>
      <c r="BG70" s="316"/>
      <c r="BH70" s="316"/>
      <c r="BI70" s="316"/>
      <c r="BJ70" s="316"/>
      <c r="BK70" s="316"/>
      <c r="BL70" s="316"/>
      <c r="BM70" s="316"/>
      <c r="BN70" s="316"/>
      <c r="BO70" s="316"/>
      <c r="BP70" s="316"/>
      <c r="BQ70" s="316"/>
      <c r="BR70" s="316"/>
      <c r="BS70" s="316"/>
      <c r="BT70" s="316"/>
      <c r="BU70" s="316"/>
      <c r="BV70" s="316"/>
    </row>
    <row r="71" spans="1:74" s="268" customFormat="1" ht="12" customHeight="1" x14ac:dyDescent="0.25">
      <c r="A71" s="16"/>
      <c r="B71" s="778" t="s">
        <v>815</v>
      </c>
      <c r="C71" s="779"/>
      <c r="D71" s="779"/>
      <c r="E71" s="779"/>
      <c r="F71" s="779"/>
      <c r="G71" s="779"/>
      <c r="H71" s="779"/>
      <c r="I71" s="779"/>
      <c r="J71" s="779"/>
      <c r="K71" s="779"/>
      <c r="L71" s="779"/>
      <c r="M71" s="779"/>
      <c r="N71" s="779"/>
      <c r="O71" s="779"/>
      <c r="P71" s="779"/>
      <c r="Q71" s="779"/>
      <c r="AY71" s="463"/>
      <c r="AZ71" s="463"/>
      <c r="BA71" s="463"/>
      <c r="BB71" s="463"/>
      <c r="BC71" s="463"/>
      <c r="BD71" s="705"/>
      <c r="BE71" s="705"/>
      <c r="BF71" s="705"/>
      <c r="BG71" s="463"/>
      <c r="BH71" s="463"/>
      <c r="BI71" s="463"/>
      <c r="BJ71" s="463"/>
    </row>
    <row r="72" spans="1:74" s="268" customFormat="1" ht="12" customHeight="1" x14ac:dyDescent="0.25">
      <c r="A72" s="16"/>
      <c r="B72" s="780" t="s">
        <v>129</v>
      </c>
      <c r="C72" s="779"/>
      <c r="D72" s="779"/>
      <c r="E72" s="779"/>
      <c r="F72" s="779"/>
      <c r="G72" s="779"/>
      <c r="H72" s="779"/>
      <c r="I72" s="779"/>
      <c r="J72" s="779"/>
      <c r="K72" s="779"/>
      <c r="L72" s="779"/>
      <c r="M72" s="779"/>
      <c r="N72" s="779"/>
      <c r="O72" s="779"/>
      <c r="P72" s="779"/>
      <c r="Q72" s="779"/>
      <c r="AY72" s="463"/>
      <c r="AZ72" s="463"/>
      <c r="BA72" s="463"/>
      <c r="BB72" s="463"/>
      <c r="BC72" s="463"/>
      <c r="BD72" s="705"/>
      <c r="BE72" s="705"/>
      <c r="BF72" s="705"/>
      <c r="BG72" s="463"/>
      <c r="BH72" s="463"/>
      <c r="BI72" s="463"/>
      <c r="BJ72" s="463"/>
    </row>
    <row r="73" spans="1:74" s="400" customFormat="1" ht="12" customHeight="1" x14ac:dyDescent="0.25">
      <c r="A73" s="399"/>
      <c r="B73" s="759" t="s">
        <v>816</v>
      </c>
      <c r="C73" s="781"/>
      <c r="D73" s="781"/>
      <c r="E73" s="781"/>
      <c r="F73" s="781"/>
      <c r="G73" s="781"/>
      <c r="H73" s="781"/>
      <c r="I73" s="781"/>
      <c r="J73" s="781"/>
      <c r="K73" s="781"/>
      <c r="L73" s="781"/>
      <c r="M73" s="781"/>
      <c r="N73" s="781"/>
      <c r="O73" s="781"/>
      <c r="P73" s="781"/>
      <c r="Q73" s="761"/>
      <c r="AY73" s="464"/>
      <c r="AZ73" s="464"/>
      <c r="BA73" s="464"/>
      <c r="BB73" s="464"/>
      <c r="BC73" s="464"/>
      <c r="BD73" s="563"/>
      <c r="BE73" s="563"/>
      <c r="BF73" s="563"/>
      <c r="BG73" s="464"/>
      <c r="BH73" s="464"/>
      <c r="BI73" s="464"/>
      <c r="BJ73" s="464"/>
    </row>
    <row r="74" spans="1:74" s="400" customFormat="1" ht="12" customHeight="1" x14ac:dyDescent="0.25">
      <c r="A74" s="399"/>
      <c r="B74" s="759" t="s">
        <v>817</v>
      </c>
      <c r="C74" s="760"/>
      <c r="D74" s="760"/>
      <c r="E74" s="760"/>
      <c r="F74" s="760"/>
      <c r="G74" s="760"/>
      <c r="H74" s="760"/>
      <c r="I74" s="760"/>
      <c r="J74" s="760"/>
      <c r="K74" s="760"/>
      <c r="L74" s="760"/>
      <c r="M74" s="760"/>
      <c r="N74" s="760"/>
      <c r="O74" s="760"/>
      <c r="P74" s="760"/>
      <c r="Q74" s="761"/>
      <c r="AY74" s="464"/>
      <c r="AZ74" s="464"/>
      <c r="BA74" s="464"/>
      <c r="BB74" s="464"/>
      <c r="BC74" s="464"/>
      <c r="BD74" s="563"/>
      <c r="BE74" s="563"/>
      <c r="BF74" s="563"/>
      <c r="BG74" s="464"/>
      <c r="BH74" s="464"/>
      <c r="BI74" s="464"/>
      <c r="BJ74" s="464"/>
    </row>
    <row r="75" spans="1:74" s="400" customFormat="1" ht="12" customHeight="1" x14ac:dyDescent="0.25">
      <c r="A75" s="399"/>
      <c r="B75" s="759" t="s">
        <v>818</v>
      </c>
      <c r="C75" s="760"/>
      <c r="D75" s="760"/>
      <c r="E75" s="760"/>
      <c r="F75" s="760"/>
      <c r="G75" s="760"/>
      <c r="H75" s="760"/>
      <c r="I75" s="760"/>
      <c r="J75" s="760"/>
      <c r="K75" s="760"/>
      <c r="L75" s="760"/>
      <c r="M75" s="760"/>
      <c r="N75" s="760"/>
      <c r="O75" s="760"/>
      <c r="P75" s="760"/>
      <c r="Q75" s="761"/>
      <c r="AY75" s="464"/>
      <c r="AZ75" s="464"/>
      <c r="BA75" s="464"/>
      <c r="BB75" s="464"/>
      <c r="BC75" s="464"/>
      <c r="BD75" s="563"/>
      <c r="BE75" s="563"/>
      <c r="BF75" s="563"/>
      <c r="BG75" s="464"/>
      <c r="BH75" s="464"/>
      <c r="BI75" s="464"/>
      <c r="BJ75" s="464"/>
    </row>
    <row r="76" spans="1:74" s="400" customFormat="1" ht="12" customHeight="1" x14ac:dyDescent="0.25">
      <c r="A76" s="399"/>
      <c r="B76" s="759" t="s">
        <v>829</v>
      </c>
      <c r="C76" s="761"/>
      <c r="D76" s="761"/>
      <c r="E76" s="761"/>
      <c r="F76" s="761"/>
      <c r="G76" s="761"/>
      <c r="H76" s="761"/>
      <c r="I76" s="761"/>
      <c r="J76" s="761"/>
      <c r="K76" s="761"/>
      <c r="L76" s="761"/>
      <c r="M76" s="761"/>
      <c r="N76" s="761"/>
      <c r="O76" s="761"/>
      <c r="P76" s="761"/>
      <c r="Q76" s="761"/>
      <c r="AY76" s="464"/>
      <c r="AZ76" s="464"/>
      <c r="BA76" s="464"/>
      <c r="BB76" s="464"/>
      <c r="BC76" s="464"/>
      <c r="BD76" s="563"/>
      <c r="BE76" s="563"/>
      <c r="BF76" s="563"/>
      <c r="BG76" s="464"/>
      <c r="BH76" s="464"/>
      <c r="BI76" s="464"/>
      <c r="BJ76" s="464"/>
    </row>
    <row r="77" spans="1:74" s="400" customFormat="1" ht="12" customHeight="1" x14ac:dyDescent="0.25">
      <c r="A77" s="399"/>
      <c r="B77" s="759" t="s">
        <v>832</v>
      </c>
      <c r="C77" s="760"/>
      <c r="D77" s="760"/>
      <c r="E77" s="760"/>
      <c r="F77" s="760"/>
      <c r="G77" s="760"/>
      <c r="H77" s="760"/>
      <c r="I77" s="760"/>
      <c r="J77" s="760"/>
      <c r="K77" s="760"/>
      <c r="L77" s="760"/>
      <c r="M77" s="760"/>
      <c r="N77" s="760"/>
      <c r="O77" s="760"/>
      <c r="P77" s="760"/>
      <c r="Q77" s="761"/>
      <c r="AY77" s="464"/>
      <c r="AZ77" s="464"/>
      <c r="BA77" s="464"/>
      <c r="BB77" s="464"/>
      <c r="BC77" s="464"/>
      <c r="BD77" s="563"/>
      <c r="BE77" s="563"/>
      <c r="BF77" s="563"/>
      <c r="BG77" s="464"/>
      <c r="BH77" s="464"/>
      <c r="BI77" s="464"/>
      <c r="BJ77" s="464"/>
    </row>
    <row r="78" spans="1:74" s="400" customFormat="1" ht="12" customHeight="1" x14ac:dyDescent="0.25">
      <c r="A78" s="399"/>
      <c r="B78" s="762" t="s">
        <v>833</v>
      </c>
      <c r="C78" s="761"/>
      <c r="D78" s="761"/>
      <c r="E78" s="761"/>
      <c r="F78" s="761"/>
      <c r="G78" s="761"/>
      <c r="H78" s="761"/>
      <c r="I78" s="761"/>
      <c r="J78" s="761"/>
      <c r="K78" s="761"/>
      <c r="L78" s="761"/>
      <c r="M78" s="761"/>
      <c r="N78" s="761"/>
      <c r="O78" s="761"/>
      <c r="P78" s="761"/>
      <c r="Q78" s="761"/>
      <c r="AY78" s="464"/>
      <c r="AZ78" s="464"/>
      <c r="BA78" s="464"/>
      <c r="BB78" s="464"/>
      <c r="BC78" s="464"/>
      <c r="BD78" s="563"/>
      <c r="BE78" s="563"/>
      <c r="BF78" s="563"/>
      <c r="BG78" s="464"/>
      <c r="BH78" s="464"/>
      <c r="BI78" s="464"/>
      <c r="BJ78" s="464"/>
    </row>
    <row r="79" spans="1:74" s="400" customFormat="1" ht="12" customHeight="1" x14ac:dyDescent="0.25">
      <c r="A79" s="399"/>
      <c r="B79" s="763" t="s">
        <v>834</v>
      </c>
      <c r="C79" s="764"/>
      <c r="D79" s="764"/>
      <c r="E79" s="764"/>
      <c r="F79" s="764"/>
      <c r="G79" s="764"/>
      <c r="H79" s="764"/>
      <c r="I79" s="764"/>
      <c r="J79" s="764"/>
      <c r="K79" s="764"/>
      <c r="L79" s="764"/>
      <c r="M79" s="764"/>
      <c r="N79" s="764"/>
      <c r="O79" s="764"/>
      <c r="P79" s="764"/>
      <c r="Q79" s="758"/>
      <c r="AY79" s="464"/>
      <c r="AZ79" s="464"/>
      <c r="BA79" s="464"/>
      <c r="BB79" s="464"/>
      <c r="BC79" s="464"/>
      <c r="BD79" s="563"/>
      <c r="BE79" s="563"/>
      <c r="BF79" s="563"/>
      <c r="BG79" s="464"/>
      <c r="BH79" s="464"/>
      <c r="BI79" s="464"/>
      <c r="BJ79" s="464"/>
    </row>
    <row r="80" spans="1:74" s="400" customFormat="1" ht="12" customHeight="1" x14ac:dyDescent="0.25">
      <c r="A80" s="399"/>
      <c r="B80" s="770" t="str">
        <f>"Notes: "&amp;"EIA completed modeling and analysis for this report on " &amp;Dates!D2&amp;"."</f>
        <v>Notes: EIA completed modeling and analysis for this report on Thursday January 7, 2021.</v>
      </c>
      <c r="C80" s="771"/>
      <c r="D80" s="771"/>
      <c r="E80" s="771"/>
      <c r="F80" s="771"/>
      <c r="G80" s="771"/>
      <c r="H80" s="771"/>
      <c r="I80" s="771"/>
      <c r="J80" s="771"/>
      <c r="K80" s="771"/>
      <c r="L80" s="771"/>
      <c r="M80" s="771"/>
      <c r="N80" s="771"/>
      <c r="O80" s="771"/>
      <c r="P80" s="771"/>
      <c r="Q80" s="771"/>
      <c r="AY80" s="464"/>
      <c r="AZ80" s="464"/>
      <c r="BA80" s="464"/>
      <c r="BB80" s="464"/>
      <c r="BC80" s="464"/>
      <c r="BD80" s="563"/>
      <c r="BE80" s="563"/>
      <c r="BF80" s="563"/>
      <c r="BG80" s="464"/>
      <c r="BH80" s="464"/>
      <c r="BI80" s="464"/>
      <c r="BJ80" s="464"/>
    </row>
    <row r="81" spans="1:74" s="400" customFormat="1" ht="12" customHeight="1" x14ac:dyDescent="0.25">
      <c r="A81" s="399"/>
      <c r="B81" s="772" t="s">
        <v>353</v>
      </c>
      <c r="C81" s="771"/>
      <c r="D81" s="771"/>
      <c r="E81" s="771"/>
      <c r="F81" s="771"/>
      <c r="G81" s="771"/>
      <c r="H81" s="771"/>
      <c r="I81" s="771"/>
      <c r="J81" s="771"/>
      <c r="K81" s="771"/>
      <c r="L81" s="771"/>
      <c r="M81" s="771"/>
      <c r="N81" s="771"/>
      <c r="O81" s="771"/>
      <c r="P81" s="771"/>
      <c r="Q81" s="771"/>
      <c r="AY81" s="464"/>
      <c r="AZ81" s="464"/>
      <c r="BA81" s="464"/>
      <c r="BB81" s="464"/>
      <c r="BC81" s="464"/>
      <c r="BD81" s="563"/>
      <c r="BE81" s="563"/>
      <c r="BF81" s="563"/>
      <c r="BG81" s="464"/>
      <c r="BH81" s="464"/>
      <c r="BI81" s="464"/>
      <c r="BJ81" s="464"/>
    </row>
    <row r="82" spans="1:74" s="400" customFormat="1" ht="12" customHeight="1" x14ac:dyDescent="0.25">
      <c r="A82" s="399"/>
      <c r="B82" s="765" t="s">
        <v>835</v>
      </c>
      <c r="C82" s="764"/>
      <c r="D82" s="764"/>
      <c r="E82" s="764"/>
      <c r="F82" s="764"/>
      <c r="G82" s="764"/>
      <c r="H82" s="764"/>
      <c r="I82" s="764"/>
      <c r="J82" s="764"/>
      <c r="K82" s="764"/>
      <c r="L82" s="764"/>
      <c r="M82" s="764"/>
      <c r="N82" s="764"/>
      <c r="O82" s="764"/>
      <c r="P82" s="764"/>
      <c r="Q82" s="758"/>
      <c r="AY82" s="464"/>
      <c r="AZ82" s="464"/>
      <c r="BA82" s="464"/>
      <c r="BB82" s="464"/>
      <c r="BC82" s="464"/>
      <c r="BD82" s="563"/>
      <c r="BE82" s="563"/>
      <c r="BF82" s="563"/>
      <c r="BG82" s="464"/>
      <c r="BH82" s="464"/>
      <c r="BI82" s="464"/>
      <c r="BJ82" s="464"/>
    </row>
    <row r="83" spans="1:74" s="400" customFormat="1" ht="12" customHeight="1" x14ac:dyDescent="0.25">
      <c r="A83" s="399"/>
      <c r="B83" s="766" t="s">
        <v>836</v>
      </c>
      <c r="C83" s="758"/>
      <c r="D83" s="758"/>
      <c r="E83" s="758"/>
      <c r="F83" s="758"/>
      <c r="G83" s="758"/>
      <c r="H83" s="758"/>
      <c r="I83" s="758"/>
      <c r="J83" s="758"/>
      <c r="K83" s="758"/>
      <c r="L83" s="758"/>
      <c r="M83" s="758"/>
      <c r="N83" s="758"/>
      <c r="O83" s="758"/>
      <c r="P83" s="758"/>
      <c r="Q83" s="758"/>
      <c r="AY83" s="464"/>
      <c r="AZ83" s="464"/>
      <c r="BA83" s="464"/>
      <c r="BB83" s="464"/>
      <c r="BC83" s="464"/>
      <c r="BD83" s="563"/>
      <c r="BE83" s="563"/>
      <c r="BF83" s="563"/>
      <c r="BG83" s="464"/>
      <c r="BH83" s="464"/>
      <c r="BI83" s="464"/>
      <c r="BJ83" s="464"/>
    </row>
    <row r="84" spans="1:74" s="400" customFormat="1" ht="12" customHeight="1" x14ac:dyDescent="0.25">
      <c r="A84" s="399"/>
      <c r="B84" s="766" t="s">
        <v>837</v>
      </c>
      <c r="C84" s="758"/>
      <c r="D84" s="758"/>
      <c r="E84" s="758"/>
      <c r="F84" s="758"/>
      <c r="G84" s="758"/>
      <c r="H84" s="758"/>
      <c r="I84" s="758"/>
      <c r="J84" s="758"/>
      <c r="K84" s="758"/>
      <c r="L84" s="758"/>
      <c r="M84" s="758"/>
      <c r="N84" s="758"/>
      <c r="O84" s="758"/>
      <c r="P84" s="758"/>
      <c r="Q84" s="758"/>
      <c r="AY84" s="464"/>
      <c r="AZ84" s="464"/>
      <c r="BA84" s="464"/>
      <c r="BB84" s="464"/>
      <c r="BC84" s="464"/>
      <c r="BD84" s="563"/>
      <c r="BE84" s="563"/>
      <c r="BF84" s="563"/>
      <c r="BG84" s="464"/>
      <c r="BH84" s="464"/>
      <c r="BI84" s="464"/>
      <c r="BJ84" s="464"/>
    </row>
    <row r="85" spans="1:74" s="400" customFormat="1" ht="12" customHeight="1" x14ac:dyDescent="0.25">
      <c r="A85" s="399"/>
      <c r="B85" s="767" t="s">
        <v>838</v>
      </c>
      <c r="C85" s="768"/>
      <c r="D85" s="768"/>
      <c r="E85" s="768"/>
      <c r="F85" s="768"/>
      <c r="G85" s="768"/>
      <c r="H85" s="768"/>
      <c r="I85" s="768"/>
      <c r="J85" s="768"/>
      <c r="K85" s="768"/>
      <c r="L85" s="768"/>
      <c r="M85" s="768"/>
      <c r="N85" s="768"/>
      <c r="O85" s="768"/>
      <c r="P85" s="768"/>
      <c r="Q85" s="758"/>
      <c r="AY85" s="464"/>
      <c r="AZ85" s="464"/>
      <c r="BA85" s="464"/>
      <c r="BB85" s="464"/>
      <c r="BC85" s="464"/>
      <c r="BD85" s="563"/>
      <c r="BE85" s="563"/>
      <c r="BF85" s="563"/>
      <c r="BG85" s="464"/>
      <c r="BH85" s="464"/>
      <c r="BI85" s="464"/>
      <c r="BJ85" s="464"/>
    </row>
    <row r="86" spans="1:74" s="401" customFormat="1" ht="12" customHeight="1" x14ac:dyDescent="0.25">
      <c r="A86" s="399"/>
      <c r="B86" s="769" t="s">
        <v>1409</v>
      </c>
      <c r="C86" s="758"/>
      <c r="D86" s="758"/>
      <c r="E86" s="758"/>
      <c r="F86" s="758"/>
      <c r="G86" s="758"/>
      <c r="H86" s="758"/>
      <c r="I86" s="758"/>
      <c r="J86" s="758"/>
      <c r="K86" s="758"/>
      <c r="L86" s="758"/>
      <c r="M86" s="758"/>
      <c r="N86" s="758"/>
      <c r="O86" s="758"/>
      <c r="P86" s="758"/>
      <c r="Q86" s="758"/>
      <c r="AY86" s="465"/>
      <c r="AZ86" s="465"/>
      <c r="BA86" s="465"/>
      <c r="BB86" s="465"/>
      <c r="BC86" s="465"/>
      <c r="BD86" s="706"/>
      <c r="BE86" s="706"/>
      <c r="BF86" s="706"/>
      <c r="BG86" s="465"/>
      <c r="BH86" s="465"/>
      <c r="BI86" s="465"/>
      <c r="BJ86" s="465"/>
    </row>
    <row r="87" spans="1:74" s="401" customFormat="1" ht="12" customHeight="1" x14ac:dyDescent="0.25">
      <c r="A87" s="399"/>
      <c r="B87" s="757" t="s">
        <v>1408</v>
      </c>
      <c r="C87" s="758"/>
      <c r="D87" s="758"/>
      <c r="E87" s="758"/>
      <c r="F87" s="758"/>
      <c r="G87" s="758"/>
      <c r="H87" s="758"/>
      <c r="I87" s="758"/>
      <c r="J87" s="758"/>
      <c r="K87" s="758"/>
      <c r="L87" s="758"/>
      <c r="M87" s="758"/>
      <c r="N87" s="758"/>
      <c r="O87" s="758"/>
      <c r="P87" s="758"/>
      <c r="Q87" s="758"/>
      <c r="AY87" s="465"/>
      <c r="AZ87" s="465"/>
      <c r="BA87" s="465"/>
      <c r="BB87" s="465"/>
      <c r="BC87" s="465"/>
      <c r="BD87" s="706"/>
      <c r="BE87" s="706"/>
      <c r="BF87" s="706"/>
      <c r="BG87" s="465"/>
      <c r="BH87" s="465"/>
      <c r="BI87" s="465"/>
      <c r="BJ87" s="465"/>
    </row>
    <row r="88" spans="1:74" x14ac:dyDescent="0.2">
      <c r="A88" s="399"/>
      <c r="BK88" s="317"/>
      <c r="BL88" s="317"/>
      <c r="BM88" s="317"/>
      <c r="BN88" s="317"/>
      <c r="BO88" s="317"/>
      <c r="BP88" s="317"/>
      <c r="BQ88" s="317"/>
      <c r="BR88" s="317"/>
      <c r="BS88" s="317"/>
      <c r="BT88" s="317"/>
      <c r="BU88" s="317"/>
      <c r="BV88" s="317"/>
    </row>
    <row r="89" spans="1:74" x14ac:dyDescent="0.2">
      <c r="BK89" s="317"/>
      <c r="BL89" s="317"/>
      <c r="BM89" s="317"/>
      <c r="BN89" s="317"/>
      <c r="BO89" s="317"/>
      <c r="BP89" s="317"/>
      <c r="BQ89" s="317"/>
      <c r="BR89" s="317"/>
      <c r="BS89" s="317"/>
      <c r="BT89" s="317"/>
      <c r="BU89" s="317"/>
      <c r="BV89" s="317"/>
    </row>
    <row r="90" spans="1:74" x14ac:dyDescent="0.2">
      <c r="B90" s="750"/>
      <c r="BK90" s="317"/>
      <c r="BL90" s="317"/>
      <c r="BM90" s="317"/>
      <c r="BN90" s="317"/>
      <c r="BO90" s="317"/>
      <c r="BP90" s="317"/>
      <c r="BQ90" s="317"/>
      <c r="BR90" s="317"/>
      <c r="BS90" s="317"/>
      <c r="BT90" s="317"/>
      <c r="BU90" s="317"/>
      <c r="BV90" s="317"/>
    </row>
    <row r="91" spans="1:74" x14ac:dyDescent="0.2">
      <c r="BK91" s="317"/>
      <c r="BL91" s="317"/>
      <c r="BM91" s="317"/>
      <c r="BN91" s="317"/>
      <c r="BO91" s="317"/>
      <c r="BP91" s="317"/>
      <c r="BQ91" s="317"/>
      <c r="BR91" s="317"/>
      <c r="BS91" s="317"/>
      <c r="BT91" s="317"/>
      <c r="BU91" s="317"/>
      <c r="BV91" s="317"/>
    </row>
    <row r="92" spans="1:74" x14ac:dyDescent="0.2">
      <c r="BK92" s="317"/>
      <c r="BL92" s="317"/>
      <c r="BM92" s="317"/>
      <c r="BN92" s="317"/>
      <c r="BO92" s="317"/>
      <c r="BP92" s="317"/>
      <c r="BQ92" s="317"/>
      <c r="BR92" s="317"/>
      <c r="BS92" s="317"/>
      <c r="BT92" s="317"/>
      <c r="BU92" s="317"/>
      <c r="BV92" s="317"/>
    </row>
    <row r="93" spans="1:74" x14ac:dyDescent="0.2">
      <c r="BK93" s="317"/>
      <c r="BL93" s="317"/>
      <c r="BM93" s="317"/>
      <c r="BN93" s="317"/>
      <c r="BO93" s="317"/>
      <c r="BP93" s="317"/>
      <c r="BQ93" s="317"/>
      <c r="BR93" s="317"/>
      <c r="BS93" s="317"/>
      <c r="BT93" s="317"/>
      <c r="BU93" s="317"/>
      <c r="BV93" s="317"/>
    </row>
    <row r="94" spans="1:74" x14ac:dyDescent="0.2">
      <c r="BK94" s="317"/>
      <c r="BL94" s="317"/>
      <c r="BM94" s="317"/>
      <c r="BN94" s="317"/>
      <c r="BO94" s="317"/>
      <c r="BP94" s="317"/>
      <c r="BQ94" s="317"/>
      <c r="BR94" s="317"/>
      <c r="BS94" s="317"/>
      <c r="BT94" s="317"/>
      <c r="BU94" s="317"/>
      <c r="BV94" s="317"/>
    </row>
    <row r="95" spans="1:74" x14ac:dyDescent="0.2">
      <c r="BK95" s="317"/>
      <c r="BL95" s="317"/>
      <c r="BM95" s="317"/>
      <c r="BN95" s="317"/>
      <c r="BO95" s="317"/>
      <c r="BP95" s="317"/>
      <c r="BQ95" s="317"/>
      <c r="BR95" s="317"/>
      <c r="BS95" s="317"/>
      <c r="BT95" s="317"/>
      <c r="BU95" s="317"/>
      <c r="BV95" s="317"/>
    </row>
    <row r="96" spans="1:74" x14ac:dyDescent="0.2">
      <c r="BK96" s="317"/>
      <c r="BL96" s="317"/>
      <c r="BM96" s="317"/>
      <c r="BN96" s="317"/>
      <c r="BO96" s="317"/>
      <c r="BP96" s="317"/>
      <c r="BQ96" s="317"/>
      <c r="BR96" s="317"/>
      <c r="BS96" s="317"/>
      <c r="BT96" s="317"/>
      <c r="BU96" s="317"/>
      <c r="BV96" s="317"/>
    </row>
    <row r="97" spans="63:74" x14ac:dyDescent="0.2">
      <c r="BK97" s="317"/>
      <c r="BL97" s="317"/>
      <c r="BM97" s="317"/>
      <c r="BN97" s="317"/>
      <c r="BO97" s="317"/>
      <c r="BP97" s="317"/>
      <c r="BQ97" s="317"/>
      <c r="BR97" s="317"/>
      <c r="BS97" s="317"/>
      <c r="BT97" s="317"/>
      <c r="BU97" s="317"/>
      <c r="BV97" s="317"/>
    </row>
    <row r="98" spans="63:74" x14ac:dyDescent="0.2">
      <c r="BK98" s="317"/>
      <c r="BL98" s="317"/>
      <c r="BM98" s="317"/>
      <c r="BN98" s="317"/>
      <c r="BO98" s="317"/>
      <c r="BP98" s="317"/>
      <c r="BQ98" s="317"/>
      <c r="BR98" s="317"/>
      <c r="BS98" s="317"/>
      <c r="BT98" s="317"/>
      <c r="BU98" s="317"/>
      <c r="BV98" s="317"/>
    </row>
    <row r="99" spans="63:74" x14ac:dyDescent="0.2">
      <c r="BK99" s="317"/>
      <c r="BL99" s="317"/>
      <c r="BM99" s="317"/>
      <c r="BN99" s="317"/>
      <c r="BO99" s="317"/>
      <c r="BP99" s="317"/>
      <c r="BQ99" s="317"/>
      <c r="BR99" s="317"/>
      <c r="BS99" s="317"/>
      <c r="BT99" s="317"/>
      <c r="BU99" s="317"/>
      <c r="BV99" s="317"/>
    </row>
    <row r="100" spans="63:74" x14ac:dyDescent="0.2">
      <c r="BK100" s="317"/>
      <c r="BL100" s="317"/>
      <c r="BM100" s="317"/>
      <c r="BN100" s="317"/>
      <c r="BO100" s="317"/>
      <c r="BP100" s="317"/>
      <c r="BQ100" s="317"/>
      <c r="BR100" s="317"/>
      <c r="BS100" s="317"/>
      <c r="BT100" s="317"/>
      <c r="BU100" s="317"/>
      <c r="BV100" s="317"/>
    </row>
    <row r="101" spans="63:74" x14ac:dyDescent="0.2">
      <c r="BK101" s="317"/>
      <c r="BL101" s="317"/>
      <c r="BM101" s="317"/>
      <c r="BN101" s="317"/>
      <c r="BO101" s="317"/>
      <c r="BP101" s="317"/>
      <c r="BQ101" s="317"/>
      <c r="BR101" s="317"/>
      <c r="BS101" s="317"/>
      <c r="BT101" s="317"/>
      <c r="BU101" s="317"/>
      <c r="BV101" s="317"/>
    </row>
    <row r="102" spans="63:74" x14ac:dyDescent="0.2">
      <c r="BK102" s="317"/>
      <c r="BL102" s="317"/>
      <c r="BM102" s="317"/>
      <c r="BN102" s="317"/>
      <c r="BO102" s="317"/>
      <c r="BP102" s="317"/>
      <c r="BQ102" s="317"/>
      <c r="BR102" s="317"/>
      <c r="BS102" s="317"/>
      <c r="BT102" s="317"/>
      <c r="BU102" s="317"/>
      <c r="BV102" s="317"/>
    </row>
    <row r="103" spans="63:74" x14ac:dyDescent="0.2">
      <c r="BK103" s="317"/>
      <c r="BL103" s="317"/>
      <c r="BM103" s="317"/>
      <c r="BN103" s="317"/>
      <c r="BO103" s="317"/>
      <c r="BP103" s="317"/>
      <c r="BQ103" s="317"/>
      <c r="BR103" s="317"/>
      <c r="BS103" s="317"/>
      <c r="BT103" s="317"/>
      <c r="BU103" s="317"/>
      <c r="BV103" s="317"/>
    </row>
    <row r="104" spans="63:74" x14ac:dyDescent="0.2">
      <c r="BK104" s="317"/>
      <c r="BL104" s="317"/>
      <c r="BM104" s="317"/>
      <c r="BN104" s="317"/>
      <c r="BO104" s="317"/>
      <c r="BP104" s="317"/>
      <c r="BQ104" s="317"/>
      <c r="BR104" s="317"/>
      <c r="BS104" s="317"/>
      <c r="BT104" s="317"/>
      <c r="BU104" s="317"/>
      <c r="BV104" s="317"/>
    </row>
    <row r="105" spans="63:74" x14ac:dyDescent="0.2">
      <c r="BK105" s="317"/>
      <c r="BL105" s="317"/>
      <c r="BM105" s="317"/>
      <c r="BN105" s="317"/>
      <c r="BO105" s="317"/>
      <c r="BP105" s="317"/>
      <c r="BQ105" s="317"/>
      <c r="BR105" s="317"/>
      <c r="BS105" s="317"/>
      <c r="BT105" s="317"/>
      <c r="BU105" s="317"/>
      <c r="BV105" s="317"/>
    </row>
    <row r="106" spans="63:74" x14ac:dyDescent="0.2">
      <c r="BK106" s="317"/>
      <c r="BL106" s="317"/>
      <c r="BM106" s="317"/>
      <c r="BN106" s="317"/>
      <c r="BO106" s="317"/>
      <c r="BP106" s="317"/>
      <c r="BQ106" s="317"/>
      <c r="BR106" s="317"/>
      <c r="BS106" s="317"/>
      <c r="BT106" s="317"/>
      <c r="BU106" s="317"/>
      <c r="BV106" s="317"/>
    </row>
    <row r="107" spans="63:74" x14ac:dyDescent="0.2">
      <c r="BK107" s="317"/>
      <c r="BL107" s="317"/>
      <c r="BM107" s="317"/>
      <c r="BN107" s="317"/>
      <c r="BO107" s="317"/>
      <c r="BP107" s="317"/>
      <c r="BQ107" s="317"/>
      <c r="BR107" s="317"/>
      <c r="BS107" s="317"/>
      <c r="BT107" s="317"/>
      <c r="BU107" s="317"/>
      <c r="BV107" s="317"/>
    </row>
    <row r="108" spans="63:74" x14ac:dyDescent="0.2">
      <c r="BK108" s="317"/>
      <c r="BL108" s="317"/>
      <c r="BM108" s="317"/>
      <c r="BN108" s="317"/>
      <c r="BO108" s="317"/>
      <c r="BP108" s="317"/>
      <c r="BQ108" s="317"/>
      <c r="BR108" s="317"/>
      <c r="BS108" s="317"/>
      <c r="BT108" s="317"/>
      <c r="BU108" s="317"/>
      <c r="BV108" s="317"/>
    </row>
    <row r="109" spans="63:74" x14ac:dyDescent="0.2">
      <c r="BK109" s="317"/>
      <c r="BL109" s="317"/>
      <c r="BM109" s="317"/>
      <c r="BN109" s="317"/>
      <c r="BO109" s="317"/>
      <c r="BP109" s="317"/>
      <c r="BQ109" s="317"/>
      <c r="BR109" s="317"/>
      <c r="BS109" s="317"/>
      <c r="BT109" s="317"/>
      <c r="BU109" s="317"/>
      <c r="BV109" s="317"/>
    </row>
    <row r="110" spans="63:74" x14ac:dyDescent="0.2">
      <c r="BK110" s="317"/>
      <c r="BL110" s="317"/>
      <c r="BM110" s="317"/>
      <c r="BN110" s="317"/>
      <c r="BO110" s="317"/>
      <c r="BP110" s="317"/>
      <c r="BQ110" s="317"/>
      <c r="BR110" s="317"/>
      <c r="BS110" s="317"/>
      <c r="BT110" s="317"/>
      <c r="BU110" s="317"/>
      <c r="BV110" s="317"/>
    </row>
    <row r="111" spans="63:74" x14ac:dyDescent="0.2">
      <c r="BK111" s="317"/>
      <c r="BL111" s="317"/>
      <c r="BM111" s="317"/>
      <c r="BN111" s="317"/>
      <c r="BO111" s="317"/>
      <c r="BP111" s="317"/>
      <c r="BQ111" s="317"/>
      <c r="BR111" s="317"/>
      <c r="BS111" s="317"/>
      <c r="BT111" s="317"/>
      <c r="BU111" s="317"/>
      <c r="BV111" s="317"/>
    </row>
    <row r="112" spans="63:74" x14ac:dyDescent="0.2">
      <c r="BK112" s="317"/>
      <c r="BL112" s="317"/>
      <c r="BM112" s="317"/>
      <c r="BN112" s="317"/>
      <c r="BO112" s="317"/>
      <c r="BP112" s="317"/>
      <c r="BQ112" s="317"/>
      <c r="BR112" s="317"/>
      <c r="BS112" s="317"/>
      <c r="BT112" s="317"/>
      <c r="BU112" s="317"/>
      <c r="BV112" s="317"/>
    </row>
    <row r="113" spans="63:74" x14ac:dyDescent="0.2">
      <c r="BK113" s="317"/>
      <c r="BL113" s="317"/>
      <c r="BM113" s="317"/>
      <c r="BN113" s="317"/>
      <c r="BO113" s="317"/>
      <c r="BP113" s="317"/>
      <c r="BQ113" s="317"/>
      <c r="BR113" s="317"/>
      <c r="BS113" s="317"/>
      <c r="BT113" s="317"/>
      <c r="BU113" s="317"/>
      <c r="BV113" s="317"/>
    </row>
    <row r="114" spans="63:74" x14ac:dyDescent="0.2">
      <c r="BK114" s="317"/>
      <c r="BL114" s="317"/>
      <c r="BM114" s="317"/>
      <c r="BN114" s="317"/>
      <c r="BO114" s="317"/>
      <c r="BP114" s="317"/>
      <c r="BQ114" s="317"/>
      <c r="BR114" s="317"/>
      <c r="BS114" s="317"/>
      <c r="BT114" s="317"/>
      <c r="BU114" s="317"/>
      <c r="BV114" s="317"/>
    </row>
    <row r="115" spans="63:74" x14ac:dyDescent="0.2">
      <c r="BK115" s="317"/>
      <c r="BL115" s="317"/>
      <c r="BM115" s="317"/>
      <c r="BN115" s="317"/>
      <c r="BO115" s="317"/>
      <c r="BP115" s="317"/>
      <c r="BQ115" s="317"/>
      <c r="BR115" s="317"/>
      <c r="BS115" s="317"/>
      <c r="BT115" s="317"/>
      <c r="BU115" s="317"/>
      <c r="BV115" s="317"/>
    </row>
    <row r="116" spans="63:74" x14ac:dyDescent="0.2">
      <c r="BK116" s="317"/>
      <c r="BL116" s="317"/>
      <c r="BM116" s="317"/>
      <c r="BN116" s="317"/>
      <c r="BO116" s="317"/>
      <c r="BP116" s="317"/>
      <c r="BQ116" s="317"/>
      <c r="BR116" s="317"/>
      <c r="BS116" s="317"/>
      <c r="BT116" s="317"/>
      <c r="BU116" s="317"/>
      <c r="BV116" s="317"/>
    </row>
    <row r="117" spans="63:74" x14ac:dyDescent="0.2">
      <c r="BK117" s="317"/>
      <c r="BL117" s="317"/>
      <c r="BM117" s="317"/>
      <c r="BN117" s="317"/>
      <c r="BO117" s="317"/>
      <c r="BP117" s="317"/>
      <c r="BQ117" s="317"/>
      <c r="BR117" s="317"/>
      <c r="BS117" s="317"/>
      <c r="BT117" s="317"/>
      <c r="BU117" s="317"/>
      <c r="BV117" s="317"/>
    </row>
    <row r="118" spans="63:74" x14ac:dyDescent="0.2">
      <c r="BK118" s="317"/>
      <c r="BL118" s="317"/>
      <c r="BM118" s="317"/>
      <c r="BN118" s="317"/>
      <c r="BO118" s="317"/>
      <c r="BP118" s="317"/>
      <c r="BQ118" s="317"/>
      <c r="BR118" s="317"/>
      <c r="BS118" s="317"/>
      <c r="BT118" s="317"/>
      <c r="BU118" s="317"/>
      <c r="BV118" s="317"/>
    </row>
    <row r="119" spans="63:74" x14ac:dyDescent="0.2">
      <c r="BK119" s="317"/>
      <c r="BL119" s="317"/>
      <c r="BM119" s="317"/>
      <c r="BN119" s="317"/>
      <c r="BO119" s="317"/>
      <c r="BP119" s="317"/>
      <c r="BQ119" s="317"/>
      <c r="BR119" s="317"/>
      <c r="BS119" s="317"/>
      <c r="BT119" s="317"/>
      <c r="BU119" s="317"/>
      <c r="BV119" s="317"/>
    </row>
    <row r="120" spans="63:74" x14ac:dyDescent="0.2">
      <c r="BK120" s="317"/>
      <c r="BL120" s="317"/>
      <c r="BM120" s="317"/>
      <c r="BN120" s="317"/>
      <c r="BO120" s="317"/>
      <c r="BP120" s="317"/>
      <c r="BQ120" s="317"/>
      <c r="BR120" s="317"/>
      <c r="BS120" s="317"/>
      <c r="BT120" s="317"/>
      <c r="BU120" s="317"/>
      <c r="BV120" s="317"/>
    </row>
    <row r="121" spans="63:74" x14ac:dyDescent="0.2">
      <c r="BK121" s="317"/>
      <c r="BL121" s="317"/>
      <c r="BM121" s="317"/>
      <c r="BN121" s="317"/>
      <c r="BO121" s="317"/>
      <c r="BP121" s="317"/>
      <c r="BQ121" s="317"/>
      <c r="BR121" s="317"/>
      <c r="BS121" s="317"/>
      <c r="BT121" s="317"/>
      <c r="BU121" s="317"/>
      <c r="BV121" s="317"/>
    </row>
    <row r="122" spans="63:74" x14ac:dyDescent="0.2">
      <c r="BK122" s="317"/>
      <c r="BL122" s="317"/>
      <c r="BM122" s="317"/>
      <c r="BN122" s="317"/>
      <c r="BO122" s="317"/>
      <c r="BP122" s="317"/>
      <c r="BQ122" s="317"/>
      <c r="BR122" s="317"/>
      <c r="BS122" s="317"/>
      <c r="BT122" s="317"/>
      <c r="BU122" s="317"/>
      <c r="BV122" s="317"/>
    </row>
    <row r="123" spans="63:74" x14ac:dyDescent="0.2">
      <c r="BK123" s="317"/>
      <c r="BL123" s="317"/>
      <c r="BM123" s="317"/>
      <c r="BN123" s="317"/>
      <c r="BO123" s="317"/>
      <c r="BP123" s="317"/>
      <c r="BQ123" s="317"/>
      <c r="BR123" s="317"/>
      <c r="BS123" s="317"/>
      <c r="BT123" s="317"/>
      <c r="BU123" s="317"/>
      <c r="BV123" s="317"/>
    </row>
    <row r="124" spans="63:74" x14ac:dyDescent="0.2">
      <c r="BK124" s="317"/>
      <c r="BL124" s="317"/>
      <c r="BM124" s="317"/>
      <c r="BN124" s="317"/>
      <c r="BO124" s="317"/>
      <c r="BP124" s="317"/>
      <c r="BQ124" s="317"/>
      <c r="BR124" s="317"/>
      <c r="BS124" s="317"/>
      <c r="BT124" s="317"/>
      <c r="BU124" s="317"/>
      <c r="BV124" s="317"/>
    </row>
    <row r="125" spans="63:74" x14ac:dyDescent="0.2">
      <c r="BK125" s="317"/>
      <c r="BL125" s="317"/>
      <c r="BM125" s="317"/>
      <c r="BN125" s="317"/>
      <c r="BO125" s="317"/>
      <c r="BP125" s="317"/>
      <c r="BQ125" s="317"/>
      <c r="BR125" s="317"/>
      <c r="BS125" s="317"/>
      <c r="BT125" s="317"/>
      <c r="BU125" s="317"/>
      <c r="BV125" s="317"/>
    </row>
    <row r="126" spans="63:74" x14ac:dyDescent="0.2">
      <c r="BK126" s="317"/>
      <c r="BL126" s="317"/>
      <c r="BM126" s="317"/>
      <c r="BN126" s="317"/>
      <c r="BO126" s="317"/>
      <c r="BP126" s="317"/>
      <c r="BQ126" s="317"/>
      <c r="BR126" s="317"/>
      <c r="BS126" s="317"/>
      <c r="BT126" s="317"/>
      <c r="BU126" s="317"/>
      <c r="BV126" s="317"/>
    </row>
    <row r="127" spans="63:74" x14ac:dyDescent="0.2">
      <c r="BK127" s="317"/>
      <c r="BL127" s="317"/>
      <c r="BM127" s="317"/>
      <c r="BN127" s="317"/>
      <c r="BO127" s="317"/>
      <c r="BP127" s="317"/>
      <c r="BQ127" s="317"/>
      <c r="BR127" s="317"/>
      <c r="BS127" s="317"/>
      <c r="BT127" s="317"/>
      <c r="BU127" s="317"/>
      <c r="BV127" s="317"/>
    </row>
    <row r="128" spans="63:74" x14ac:dyDescent="0.2">
      <c r="BK128" s="317"/>
      <c r="BL128" s="317"/>
      <c r="BM128" s="317"/>
      <c r="BN128" s="317"/>
      <c r="BO128" s="317"/>
      <c r="BP128" s="317"/>
      <c r="BQ128" s="317"/>
      <c r="BR128" s="317"/>
      <c r="BS128" s="317"/>
      <c r="BT128" s="317"/>
      <c r="BU128" s="317"/>
      <c r="BV128" s="317"/>
    </row>
    <row r="129" spans="63:74" x14ac:dyDescent="0.2">
      <c r="BK129" s="317"/>
      <c r="BL129" s="317"/>
      <c r="BM129" s="317"/>
      <c r="BN129" s="317"/>
      <c r="BO129" s="317"/>
      <c r="BP129" s="317"/>
      <c r="BQ129" s="317"/>
      <c r="BR129" s="317"/>
      <c r="BS129" s="317"/>
      <c r="BT129" s="317"/>
      <c r="BU129" s="317"/>
      <c r="BV129" s="317"/>
    </row>
    <row r="130" spans="63:74" x14ac:dyDescent="0.2">
      <c r="BK130" s="317"/>
      <c r="BL130" s="317"/>
      <c r="BM130" s="317"/>
      <c r="BN130" s="317"/>
      <c r="BO130" s="317"/>
      <c r="BP130" s="317"/>
      <c r="BQ130" s="317"/>
      <c r="BR130" s="317"/>
      <c r="BS130" s="317"/>
      <c r="BT130" s="317"/>
      <c r="BU130" s="317"/>
      <c r="BV130" s="317"/>
    </row>
    <row r="131" spans="63:74" x14ac:dyDescent="0.2">
      <c r="BK131" s="317"/>
      <c r="BL131" s="317"/>
      <c r="BM131" s="317"/>
      <c r="BN131" s="317"/>
      <c r="BO131" s="317"/>
      <c r="BP131" s="317"/>
      <c r="BQ131" s="317"/>
      <c r="BR131" s="317"/>
      <c r="BS131" s="317"/>
      <c r="BT131" s="317"/>
      <c r="BU131" s="317"/>
      <c r="BV131" s="317"/>
    </row>
    <row r="132" spans="63:74" x14ac:dyDescent="0.2">
      <c r="BK132" s="317"/>
      <c r="BL132" s="317"/>
      <c r="BM132" s="317"/>
      <c r="BN132" s="317"/>
      <c r="BO132" s="317"/>
      <c r="BP132" s="317"/>
      <c r="BQ132" s="317"/>
      <c r="BR132" s="317"/>
      <c r="BS132" s="317"/>
      <c r="BT132" s="317"/>
      <c r="BU132" s="317"/>
      <c r="BV132" s="317"/>
    </row>
    <row r="133" spans="63:74" x14ac:dyDescent="0.2">
      <c r="BK133" s="317"/>
      <c r="BL133" s="317"/>
      <c r="BM133" s="317"/>
      <c r="BN133" s="317"/>
      <c r="BO133" s="317"/>
      <c r="BP133" s="317"/>
      <c r="BQ133" s="317"/>
      <c r="BR133" s="317"/>
      <c r="BS133" s="317"/>
      <c r="BT133" s="317"/>
      <c r="BU133" s="317"/>
      <c r="BV133" s="317"/>
    </row>
    <row r="134" spans="63:74" x14ac:dyDescent="0.2">
      <c r="BK134" s="317"/>
      <c r="BL134" s="317"/>
      <c r="BM134" s="317"/>
      <c r="BN134" s="317"/>
      <c r="BO134" s="317"/>
      <c r="BP134" s="317"/>
      <c r="BQ134" s="317"/>
      <c r="BR134" s="317"/>
      <c r="BS134" s="317"/>
      <c r="BT134" s="317"/>
      <c r="BU134" s="317"/>
      <c r="BV134" s="317"/>
    </row>
    <row r="135" spans="63:74" x14ac:dyDescent="0.2">
      <c r="BK135" s="317"/>
      <c r="BL135" s="317"/>
      <c r="BM135" s="317"/>
      <c r="BN135" s="317"/>
      <c r="BO135" s="317"/>
      <c r="BP135" s="317"/>
      <c r="BQ135" s="317"/>
      <c r="BR135" s="317"/>
      <c r="BS135" s="317"/>
      <c r="BT135" s="317"/>
      <c r="BU135" s="317"/>
      <c r="BV135" s="317"/>
    </row>
    <row r="136" spans="63:74" x14ac:dyDescent="0.2">
      <c r="BK136" s="317"/>
      <c r="BL136" s="317"/>
      <c r="BM136" s="317"/>
      <c r="BN136" s="317"/>
      <c r="BO136" s="317"/>
      <c r="BP136" s="317"/>
      <c r="BQ136" s="317"/>
      <c r="BR136" s="317"/>
      <c r="BS136" s="317"/>
      <c r="BT136" s="317"/>
      <c r="BU136" s="317"/>
      <c r="BV136" s="317"/>
    </row>
    <row r="137" spans="63:74" x14ac:dyDescent="0.2">
      <c r="BK137" s="317"/>
      <c r="BL137" s="317"/>
      <c r="BM137" s="317"/>
      <c r="BN137" s="317"/>
      <c r="BO137" s="317"/>
      <c r="BP137" s="317"/>
      <c r="BQ137" s="317"/>
      <c r="BR137" s="317"/>
      <c r="BS137" s="317"/>
      <c r="BT137" s="317"/>
      <c r="BU137" s="317"/>
      <c r="BV137" s="317"/>
    </row>
    <row r="138" spans="63:74" x14ac:dyDescent="0.2">
      <c r="BK138" s="317"/>
      <c r="BL138" s="317"/>
      <c r="BM138" s="317"/>
      <c r="BN138" s="317"/>
      <c r="BO138" s="317"/>
      <c r="BP138" s="317"/>
      <c r="BQ138" s="317"/>
      <c r="BR138" s="317"/>
      <c r="BS138" s="317"/>
      <c r="BT138" s="317"/>
      <c r="BU138" s="317"/>
      <c r="BV138" s="317"/>
    </row>
    <row r="139" spans="63:74" x14ac:dyDescent="0.2">
      <c r="BK139" s="317"/>
      <c r="BL139" s="317"/>
      <c r="BM139" s="317"/>
      <c r="BN139" s="317"/>
      <c r="BO139" s="317"/>
      <c r="BP139" s="317"/>
      <c r="BQ139" s="317"/>
      <c r="BR139" s="317"/>
      <c r="BS139" s="317"/>
      <c r="BT139" s="317"/>
      <c r="BU139" s="317"/>
      <c r="BV139" s="317"/>
    </row>
    <row r="140" spans="63:74" x14ac:dyDescent="0.2">
      <c r="BK140" s="317"/>
      <c r="BL140" s="317"/>
      <c r="BM140" s="317"/>
      <c r="BN140" s="317"/>
      <c r="BO140" s="317"/>
      <c r="BP140" s="317"/>
      <c r="BQ140" s="317"/>
      <c r="BR140" s="317"/>
      <c r="BS140" s="317"/>
      <c r="BT140" s="317"/>
      <c r="BU140" s="317"/>
      <c r="BV140" s="317"/>
    </row>
    <row r="141" spans="63:74" x14ac:dyDescent="0.2">
      <c r="BK141" s="317"/>
      <c r="BL141" s="317"/>
      <c r="BM141" s="317"/>
      <c r="BN141" s="317"/>
      <c r="BO141" s="317"/>
      <c r="BP141" s="317"/>
      <c r="BQ141" s="317"/>
      <c r="BR141" s="317"/>
      <c r="BS141" s="317"/>
      <c r="BT141" s="317"/>
      <c r="BU141" s="317"/>
      <c r="BV141" s="317"/>
    </row>
    <row r="142" spans="63:74" x14ac:dyDescent="0.2">
      <c r="BK142" s="317"/>
      <c r="BL142" s="317"/>
      <c r="BM142" s="317"/>
      <c r="BN142" s="317"/>
      <c r="BO142" s="317"/>
      <c r="BP142" s="317"/>
      <c r="BQ142" s="317"/>
      <c r="BR142" s="317"/>
      <c r="BS142" s="317"/>
      <c r="BT142" s="317"/>
      <c r="BU142" s="317"/>
      <c r="BV142" s="317"/>
    </row>
    <row r="143" spans="63:74" x14ac:dyDescent="0.2">
      <c r="BK143" s="317"/>
      <c r="BL143" s="317"/>
      <c r="BM143" s="317"/>
      <c r="BN143" s="317"/>
      <c r="BO143" s="317"/>
      <c r="BP143" s="317"/>
      <c r="BQ143" s="317"/>
      <c r="BR143" s="317"/>
      <c r="BS143" s="317"/>
      <c r="BT143" s="317"/>
      <c r="BU143" s="317"/>
      <c r="BV143" s="317"/>
    </row>
    <row r="144" spans="63:74" x14ac:dyDescent="0.2">
      <c r="BK144" s="317"/>
      <c r="BL144" s="317"/>
      <c r="BM144" s="317"/>
      <c r="BN144" s="317"/>
      <c r="BO144" s="317"/>
      <c r="BP144" s="317"/>
      <c r="BQ144" s="317"/>
      <c r="BR144" s="317"/>
      <c r="BS144" s="317"/>
      <c r="BT144" s="317"/>
      <c r="BU144" s="317"/>
      <c r="BV144" s="317"/>
    </row>
    <row r="145" spans="63:74" x14ac:dyDescent="0.2">
      <c r="BK145" s="317"/>
      <c r="BL145" s="317"/>
      <c r="BM145" s="317"/>
      <c r="BN145" s="317"/>
      <c r="BO145" s="317"/>
      <c r="BP145" s="317"/>
      <c r="BQ145" s="317"/>
      <c r="BR145" s="317"/>
      <c r="BS145" s="317"/>
      <c r="BT145" s="317"/>
      <c r="BU145" s="317"/>
      <c r="BV145" s="317"/>
    </row>
  </sheetData>
  <mergeCells count="25">
    <mergeCell ref="B74:Q74"/>
    <mergeCell ref="A1:A2"/>
    <mergeCell ref="B1:AL1"/>
    <mergeCell ref="C3:N3"/>
    <mergeCell ref="O3:Z3"/>
    <mergeCell ref="AA3:AL3"/>
    <mergeCell ref="AY3:BJ3"/>
    <mergeCell ref="BK3:BV3"/>
    <mergeCell ref="B71:Q71"/>
    <mergeCell ref="B72:Q72"/>
    <mergeCell ref="B73:Q73"/>
    <mergeCell ref="AM3:AX3"/>
    <mergeCell ref="B87:Q87"/>
    <mergeCell ref="B75:Q75"/>
    <mergeCell ref="B76:Q76"/>
    <mergeCell ref="B77:Q77"/>
    <mergeCell ref="B78:Q78"/>
    <mergeCell ref="B79:Q79"/>
    <mergeCell ref="B82:Q82"/>
    <mergeCell ref="B83:Q83"/>
    <mergeCell ref="B84:Q84"/>
    <mergeCell ref="B85:Q85"/>
    <mergeCell ref="B86:Q86"/>
    <mergeCell ref="B80:Q80"/>
    <mergeCell ref="B81:Q81"/>
  </mergeCells>
  <hyperlinks>
    <hyperlink ref="A1:A2" location="Contents!A1" display="Table of Contents"/>
  </hyperlinks>
  <pageMargins left="0.25" right="0.25" top="0.25" bottom="0.25" header="0.54" footer="0.5"/>
  <pageSetup scale="39" orientation="portrait" horizontalDpi="300" verticalDpi="30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
    <pageSetUpPr fitToPage="1"/>
  </sheetPr>
  <dimension ref="A1:BV143"/>
  <sheetViews>
    <sheetView showGridLines="0" zoomScaleNormal="100" workbookViewId="0">
      <pane xSplit="2" ySplit="4" topLeftCell="C5" activePane="bottomRight" state="frozen"/>
      <selection activeCell="BF63" sqref="BF63"/>
      <selection pane="topRight" activeCell="BF63" sqref="BF63"/>
      <selection pane="bottomLeft" activeCell="BF63" sqref="BF63"/>
      <selection pane="bottomRight" activeCell="B1" sqref="B1:AL1"/>
    </sheetView>
  </sheetViews>
  <sheetFormatPr defaultColWidth="9.5546875" defaultRowHeight="10.199999999999999" x14ac:dyDescent="0.2"/>
  <cols>
    <col min="1" max="1" width="8.5546875" style="13" customWidth="1"/>
    <col min="2" max="2" width="40.21875" style="13" customWidth="1"/>
    <col min="3" max="3" width="8.5546875" style="13" bestFit="1" customWidth="1"/>
    <col min="4" max="50" width="6.5546875" style="13" customWidth="1"/>
    <col min="51" max="55" width="6.5546875" style="384" customWidth="1"/>
    <col min="56" max="58" width="6.5546875" style="600" customWidth="1"/>
    <col min="59" max="62" width="6.5546875" style="384" customWidth="1"/>
    <col min="63" max="74" width="6.5546875" style="13" customWidth="1"/>
    <col min="75" max="16384" width="9.5546875" style="13"/>
  </cols>
  <sheetData>
    <row r="1" spans="1:74" ht="13.35" customHeight="1" x14ac:dyDescent="0.25">
      <c r="A1" s="782" t="s">
        <v>798</v>
      </c>
      <c r="B1" s="787" t="s">
        <v>992</v>
      </c>
      <c r="C1" s="779"/>
      <c r="D1" s="779"/>
      <c r="E1" s="779"/>
      <c r="F1" s="779"/>
      <c r="G1" s="779"/>
      <c r="H1" s="779"/>
      <c r="I1" s="779"/>
      <c r="J1" s="779"/>
      <c r="K1" s="779"/>
      <c r="L1" s="779"/>
      <c r="M1" s="779"/>
      <c r="N1" s="779"/>
      <c r="O1" s="779"/>
      <c r="P1" s="779"/>
      <c r="Q1" s="779"/>
      <c r="R1" s="779"/>
      <c r="S1" s="779"/>
      <c r="T1" s="779"/>
      <c r="U1" s="779"/>
      <c r="V1" s="779"/>
      <c r="W1" s="779"/>
      <c r="X1" s="779"/>
      <c r="Y1" s="779"/>
      <c r="Z1" s="779"/>
      <c r="AA1" s="779"/>
      <c r="AB1" s="779"/>
      <c r="AC1" s="779"/>
      <c r="AD1" s="779"/>
      <c r="AE1" s="779"/>
      <c r="AF1" s="779"/>
      <c r="AG1" s="779"/>
      <c r="AH1" s="779"/>
      <c r="AI1" s="779"/>
      <c r="AJ1" s="779"/>
      <c r="AK1" s="779"/>
      <c r="AL1" s="779"/>
      <c r="AM1" s="254"/>
    </row>
    <row r="2" spans="1:74" ht="13.2" x14ac:dyDescent="0.25">
      <c r="A2" s="783"/>
      <c r="B2" s="505" t="str">
        <f>"U.S. Energy Information Administration  |  Short-Term Energy Outlook  - "&amp;Dates!D1</f>
        <v>U.S. Energy Information Administration  |  Short-Term Energy Outlook  - January 2021</v>
      </c>
      <c r="C2" s="507"/>
      <c r="D2" s="507"/>
      <c r="E2" s="507"/>
      <c r="F2" s="507"/>
      <c r="G2" s="507"/>
      <c r="H2" s="507"/>
      <c r="I2" s="507"/>
      <c r="J2" s="507"/>
      <c r="K2" s="507"/>
      <c r="L2" s="507"/>
      <c r="M2" s="507"/>
      <c r="N2" s="507"/>
      <c r="O2" s="507"/>
      <c r="P2" s="507"/>
      <c r="Q2" s="507"/>
      <c r="R2" s="507"/>
      <c r="S2" s="507"/>
      <c r="T2" s="507"/>
      <c r="U2" s="507"/>
      <c r="V2" s="507"/>
      <c r="W2" s="507"/>
      <c r="X2" s="507"/>
      <c r="Y2" s="507"/>
      <c r="Z2" s="507"/>
      <c r="AA2" s="507"/>
      <c r="AB2" s="507"/>
      <c r="AC2" s="507"/>
      <c r="AD2" s="507"/>
      <c r="AE2" s="507"/>
      <c r="AF2" s="507"/>
      <c r="AG2" s="507"/>
      <c r="AH2" s="507"/>
      <c r="AI2" s="507"/>
      <c r="AJ2" s="507"/>
      <c r="AK2" s="507"/>
      <c r="AL2" s="507"/>
      <c r="AM2" s="254"/>
    </row>
    <row r="3" spans="1:74" s="12" customFormat="1" ht="13.2" x14ac:dyDescent="0.25">
      <c r="A3" s="14"/>
      <c r="B3" s="15"/>
      <c r="C3" s="785">
        <f>Dates!D3</f>
        <v>2017</v>
      </c>
      <c r="D3" s="776"/>
      <c r="E3" s="776"/>
      <c r="F3" s="776"/>
      <c r="G3" s="776"/>
      <c r="H3" s="776"/>
      <c r="I3" s="776"/>
      <c r="J3" s="776"/>
      <c r="K3" s="776"/>
      <c r="L3" s="776"/>
      <c r="M3" s="776"/>
      <c r="N3" s="777"/>
      <c r="O3" s="785">
        <f>C3+1</f>
        <v>2018</v>
      </c>
      <c r="P3" s="786"/>
      <c r="Q3" s="786"/>
      <c r="R3" s="786"/>
      <c r="S3" s="786"/>
      <c r="T3" s="786"/>
      <c r="U3" s="786"/>
      <c r="V3" s="786"/>
      <c r="W3" s="786"/>
      <c r="X3" s="776"/>
      <c r="Y3" s="776"/>
      <c r="Z3" s="777"/>
      <c r="AA3" s="773">
        <f>O3+1</f>
        <v>2019</v>
      </c>
      <c r="AB3" s="776"/>
      <c r="AC3" s="776"/>
      <c r="AD3" s="776"/>
      <c r="AE3" s="776"/>
      <c r="AF3" s="776"/>
      <c r="AG3" s="776"/>
      <c r="AH3" s="776"/>
      <c r="AI3" s="776"/>
      <c r="AJ3" s="776"/>
      <c r="AK3" s="776"/>
      <c r="AL3" s="777"/>
      <c r="AM3" s="773">
        <f>AA3+1</f>
        <v>2020</v>
      </c>
      <c r="AN3" s="776"/>
      <c r="AO3" s="776"/>
      <c r="AP3" s="776"/>
      <c r="AQ3" s="776"/>
      <c r="AR3" s="776"/>
      <c r="AS3" s="776"/>
      <c r="AT3" s="776"/>
      <c r="AU3" s="776"/>
      <c r="AV3" s="776"/>
      <c r="AW3" s="776"/>
      <c r="AX3" s="777"/>
      <c r="AY3" s="773">
        <f>AM3+1</f>
        <v>2021</v>
      </c>
      <c r="AZ3" s="774"/>
      <c r="BA3" s="774"/>
      <c r="BB3" s="774"/>
      <c r="BC3" s="774"/>
      <c r="BD3" s="774"/>
      <c r="BE3" s="774"/>
      <c r="BF3" s="774"/>
      <c r="BG3" s="774"/>
      <c r="BH3" s="774"/>
      <c r="BI3" s="774"/>
      <c r="BJ3" s="775"/>
      <c r="BK3" s="773">
        <f>AY3+1</f>
        <v>2022</v>
      </c>
      <c r="BL3" s="776"/>
      <c r="BM3" s="776"/>
      <c r="BN3" s="776"/>
      <c r="BO3" s="776"/>
      <c r="BP3" s="776"/>
      <c r="BQ3" s="776"/>
      <c r="BR3" s="776"/>
      <c r="BS3" s="776"/>
      <c r="BT3" s="776"/>
      <c r="BU3" s="776"/>
      <c r="BV3" s="777"/>
    </row>
    <row r="4" spans="1:74" s="12" customFormat="1" x14ac:dyDescent="0.2">
      <c r="A4" s="16"/>
      <c r="B4" s="17"/>
      <c r="C4" s="18" t="s">
        <v>473</v>
      </c>
      <c r="D4" s="18" t="s">
        <v>474</v>
      </c>
      <c r="E4" s="18" t="s">
        <v>475</v>
      </c>
      <c r="F4" s="18" t="s">
        <v>476</v>
      </c>
      <c r="G4" s="18" t="s">
        <v>477</v>
      </c>
      <c r="H4" s="18" t="s">
        <v>478</v>
      </c>
      <c r="I4" s="18" t="s">
        <v>479</v>
      </c>
      <c r="J4" s="18" t="s">
        <v>480</v>
      </c>
      <c r="K4" s="18" t="s">
        <v>481</v>
      </c>
      <c r="L4" s="18" t="s">
        <v>482</v>
      </c>
      <c r="M4" s="18" t="s">
        <v>483</v>
      </c>
      <c r="N4" s="18" t="s">
        <v>484</v>
      </c>
      <c r="O4" s="18" t="s">
        <v>473</v>
      </c>
      <c r="P4" s="18" t="s">
        <v>474</v>
      </c>
      <c r="Q4" s="18" t="s">
        <v>475</v>
      </c>
      <c r="R4" s="18" t="s">
        <v>476</v>
      </c>
      <c r="S4" s="18" t="s">
        <v>477</v>
      </c>
      <c r="T4" s="18" t="s">
        <v>478</v>
      </c>
      <c r="U4" s="18" t="s">
        <v>479</v>
      </c>
      <c r="V4" s="18" t="s">
        <v>480</v>
      </c>
      <c r="W4" s="18" t="s">
        <v>481</v>
      </c>
      <c r="X4" s="18" t="s">
        <v>482</v>
      </c>
      <c r="Y4" s="18" t="s">
        <v>483</v>
      </c>
      <c r="Z4" s="18" t="s">
        <v>484</v>
      </c>
      <c r="AA4" s="18" t="s">
        <v>473</v>
      </c>
      <c r="AB4" s="18" t="s">
        <v>474</v>
      </c>
      <c r="AC4" s="18" t="s">
        <v>475</v>
      </c>
      <c r="AD4" s="18" t="s">
        <v>476</v>
      </c>
      <c r="AE4" s="18" t="s">
        <v>477</v>
      </c>
      <c r="AF4" s="18" t="s">
        <v>478</v>
      </c>
      <c r="AG4" s="18" t="s">
        <v>479</v>
      </c>
      <c r="AH4" s="18" t="s">
        <v>480</v>
      </c>
      <c r="AI4" s="18" t="s">
        <v>481</v>
      </c>
      <c r="AJ4" s="18" t="s">
        <v>482</v>
      </c>
      <c r="AK4" s="18" t="s">
        <v>483</v>
      </c>
      <c r="AL4" s="18" t="s">
        <v>484</v>
      </c>
      <c r="AM4" s="18" t="s">
        <v>473</v>
      </c>
      <c r="AN4" s="18" t="s">
        <v>474</v>
      </c>
      <c r="AO4" s="18" t="s">
        <v>475</v>
      </c>
      <c r="AP4" s="18" t="s">
        <v>476</v>
      </c>
      <c r="AQ4" s="18" t="s">
        <v>477</v>
      </c>
      <c r="AR4" s="18" t="s">
        <v>478</v>
      </c>
      <c r="AS4" s="18" t="s">
        <v>479</v>
      </c>
      <c r="AT4" s="18" t="s">
        <v>480</v>
      </c>
      <c r="AU4" s="18" t="s">
        <v>481</v>
      </c>
      <c r="AV4" s="18" t="s">
        <v>482</v>
      </c>
      <c r="AW4" s="18" t="s">
        <v>483</v>
      </c>
      <c r="AX4" s="18" t="s">
        <v>484</v>
      </c>
      <c r="AY4" s="18" t="s">
        <v>473</v>
      </c>
      <c r="AZ4" s="18" t="s">
        <v>474</v>
      </c>
      <c r="BA4" s="18" t="s">
        <v>475</v>
      </c>
      <c r="BB4" s="18" t="s">
        <v>476</v>
      </c>
      <c r="BC4" s="18" t="s">
        <v>477</v>
      </c>
      <c r="BD4" s="18" t="s">
        <v>478</v>
      </c>
      <c r="BE4" s="18" t="s">
        <v>479</v>
      </c>
      <c r="BF4" s="18" t="s">
        <v>480</v>
      </c>
      <c r="BG4" s="18" t="s">
        <v>481</v>
      </c>
      <c r="BH4" s="18" t="s">
        <v>482</v>
      </c>
      <c r="BI4" s="18" t="s">
        <v>483</v>
      </c>
      <c r="BJ4" s="18" t="s">
        <v>484</v>
      </c>
      <c r="BK4" s="18" t="s">
        <v>473</v>
      </c>
      <c r="BL4" s="18" t="s">
        <v>474</v>
      </c>
      <c r="BM4" s="18" t="s">
        <v>475</v>
      </c>
      <c r="BN4" s="18" t="s">
        <v>476</v>
      </c>
      <c r="BO4" s="18" t="s">
        <v>477</v>
      </c>
      <c r="BP4" s="18" t="s">
        <v>478</v>
      </c>
      <c r="BQ4" s="18" t="s">
        <v>479</v>
      </c>
      <c r="BR4" s="18" t="s">
        <v>480</v>
      </c>
      <c r="BS4" s="18" t="s">
        <v>481</v>
      </c>
      <c r="BT4" s="18" t="s">
        <v>482</v>
      </c>
      <c r="BU4" s="18" t="s">
        <v>483</v>
      </c>
      <c r="BV4" s="18" t="s">
        <v>484</v>
      </c>
    </row>
    <row r="5" spans="1:74" ht="11.1" customHeight="1" x14ac:dyDescent="0.2">
      <c r="A5" s="49"/>
      <c r="B5" s="50" t="s">
        <v>107</v>
      </c>
      <c r="C5" s="51"/>
      <c r="D5" s="51"/>
      <c r="E5" s="51"/>
      <c r="F5" s="51"/>
      <c r="G5" s="51"/>
      <c r="H5" s="51"/>
      <c r="I5" s="51"/>
      <c r="J5" s="51"/>
      <c r="K5" s="51"/>
      <c r="L5" s="51"/>
      <c r="M5" s="51"/>
      <c r="N5" s="51"/>
      <c r="O5" s="51"/>
      <c r="P5" s="51"/>
      <c r="Q5" s="51"/>
      <c r="R5" s="51"/>
      <c r="S5" s="51"/>
      <c r="T5" s="51"/>
      <c r="U5" s="51"/>
      <c r="V5" s="51"/>
      <c r="W5" s="51"/>
      <c r="X5" s="51"/>
      <c r="Y5" s="51"/>
      <c r="Z5" s="51"/>
      <c r="AA5" s="51"/>
      <c r="AB5" s="51"/>
      <c r="AC5" s="51"/>
      <c r="AD5" s="51"/>
      <c r="AE5" s="51"/>
      <c r="AF5" s="51"/>
      <c r="AG5" s="51"/>
      <c r="AH5" s="51"/>
      <c r="AI5" s="51"/>
      <c r="AJ5" s="51"/>
      <c r="AK5" s="51"/>
      <c r="AL5" s="51"/>
      <c r="AM5" s="51"/>
      <c r="AN5" s="51"/>
      <c r="AO5" s="51"/>
      <c r="AP5" s="51"/>
      <c r="AQ5" s="51"/>
      <c r="AR5" s="51"/>
      <c r="AS5" s="51"/>
      <c r="AT5" s="51"/>
      <c r="AU5" s="51"/>
      <c r="AV5" s="51"/>
      <c r="AW5" s="51"/>
      <c r="AX5" s="51"/>
      <c r="AY5" s="51"/>
      <c r="AZ5" s="51"/>
      <c r="BA5" s="51"/>
      <c r="BB5" s="51"/>
      <c r="BC5" s="51"/>
      <c r="BD5" s="601"/>
      <c r="BE5" s="601"/>
      <c r="BF5" s="601"/>
      <c r="BG5" s="601"/>
      <c r="BH5" s="601"/>
      <c r="BI5" s="601"/>
      <c r="BJ5" s="51"/>
      <c r="BK5" s="51"/>
      <c r="BL5" s="51"/>
      <c r="BM5" s="51"/>
      <c r="BN5" s="51"/>
      <c r="BO5" s="51"/>
      <c r="BP5" s="51"/>
      <c r="BQ5" s="51"/>
      <c r="BR5" s="51"/>
      <c r="BS5" s="51"/>
      <c r="BT5" s="51"/>
      <c r="BU5" s="51"/>
      <c r="BV5" s="51"/>
    </row>
    <row r="6" spans="1:74" ht="11.1" customHeight="1" x14ac:dyDescent="0.2">
      <c r="A6" s="52" t="s">
        <v>523</v>
      </c>
      <c r="B6" s="150" t="s">
        <v>471</v>
      </c>
      <c r="C6" s="210">
        <v>52.503999999999998</v>
      </c>
      <c r="D6" s="210">
        <v>53.468000000000004</v>
      </c>
      <c r="E6" s="210">
        <v>49.328000000000003</v>
      </c>
      <c r="F6" s="210">
        <v>51.06</v>
      </c>
      <c r="G6" s="210">
        <v>48.475999999999999</v>
      </c>
      <c r="H6" s="210">
        <v>45.177999999999997</v>
      </c>
      <c r="I6" s="210">
        <v>46.63</v>
      </c>
      <c r="J6" s="210">
        <v>48.036999999999999</v>
      </c>
      <c r="K6" s="210">
        <v>49.822000000000003</v>
      </c>
      <c r="L6" s="210">
        <v>51.578000000000003</v>
      </c>
      <c r="M6" s="210">
        <v>56.639000000000003</v>
      </c>
      <c r="N6" s="210">
        <v>57.881</v>
      </c>
      <c r="O6" s="210">
        <v>63.698</v>
      </c>
      <c r="P6" s="210">
        <v>62.228999999999999</v>
      </c>
      <c r="Q6" s="210">
        <v>62.725000000000001</v>
      </c>
      <c r="R6" s="210">
        <v>66.254000000000005</v>
      </c>
      <c r="S6" s="210">
        <v>69.977999999999994</v>
      </c>
      <c r="T6" s="210">
        <v>67.873000000000005</v>
      </c>
      <c r="U6" s="210">
        <v>70.980999999999995</v>
      </c>
      <c r="V6" s="210">
        <v>68.055000000000007</v>
      </c>
      <c r="W6" s="210">
        <v>70.230999999999995</v>
      </c>
      <c r="X6" s="210">
        <v>70.748999999999995</v>
      </c>
      <c r="Y6" s="210">
        <v>56.963000000000001</v>
      </c>
      <c r="Z6" s="210">
        <v>49.523000000000003</v>
      </c>
      <c r="AA6" s="210">
        <v>51.375999999999998</v>
      </c>
      <c r="AB6" s="210">
        <v>54.954000000000001</v>
      </c>
      <c r="AC6" s="210">
        <v>58.151000000000003</v>
      </c>
      <c r="AD6" s="210">
        <v>63.862000000000002</v>
      </c>
      <c r="AE6" s="210">
        <v>60.826999999999998</v>
      </c>
      <c r="AF6" s="210">
        <v>54.656999999999996</v>
      </c>
      <c r="AG6" s="210">
        <v>57.353999999999999</v>
      </c>
      <c r="AH6" s="210">
        <v>54.805</v>
      </c>
      <c r="AI6" s="210">
        <v>56.947000000000003</v>
      </c>
      <c r="AJ6" s="210">
        <v>53.963000000000001</v>
      </c>
      <c r="AK6" s="210">
        <v>57.027000000000001</v>
      </c>
      <c r="AL6" s="210">
        <v>59.877000000000002</v>
      </c>
      <c r="AM6" s="210">
        <v>57.52</v>
      </c>
      <c r="AN6" s="210">
        <v>50.54</v>
      </c>
      <c r="AO6" s="210">
        <v>29.21</v>
      </c>
      <c r="AP6" s="210">
        <v>16.55</v>
      </c>
      <c r="AQ6" s="210">
        <v>28.56</v>
      </c>
      <c r="AR6" s="210">
        <v>38.31</v>
      </c>
      <c r="AS6" s="210">
        <v>40.71</v>
      </c>
      <c r="AT6" s="210">
        <v>42.34</v>
      </c>
      <c r="AU6" s="210">
        <v>39.630000000000003</v>
      </c>
      <c r="AV6" s="210">
        <v>39.4</v>
      </c>
      <c r="AW6" s="210">
        <v>40.94</v>
      </c>
      <c r="AX6" s="210">
        <v>47.02</v>
      </c>
      <c r="AY6" s="307">
        <v>52</v>
      </c>
      <c r="AZ6" s="307">
        <v>53</v>
      </c>
      <c r="BA6" s="307">
        <v>53</v>
      </c>
      <c r="BB6" s="307">
        <v>52</v>
      </c>
      <c r="BC6" s="307">
        <v>50</v>
      </c>
      <c r="BD6" s="307">
        <v>49</v>
      </c>
      <c r="BE6" s="307">
        <v>48</v>
      </c>
      <c r="BF6" s="307">
        <v>48</v>
      </c>
      <c r="BG6" s="307">
        <v>48</v>
      </c>
      <c r="BH6" s="307">
        <v>48</v>
      </c>
      <c r="BI6" s="307">
        <v>48</v>
      </c>
      <c r="BJ6" s="307">
        <v>48</v>
      </c>
      <c r="BK6" s="307">
        <v>49</v>
      </c>
      <c r="BL6" s="307">
        <v>49</v>
      </c>
      <c r="BM6" s="307">
        <v>50</v>
      </c>
      <c r="BN6" s="307">
        <v>49.5</v>
      </c>
      <c r="BO6" s="307">
        <v>49.5</v>
      </c>
      <c r="BP6" s="307">
        <v>50.5</v>
      </c>
      <c r="BQ6" s="307">
        <v>50</v>
      </c>
      <c r="BR6" s="307">
        <v>50</v>
      </c>
      <c r="BS6" s="307">
        <v>50</v>
      </c>
      <c r="BT6" s="307">
        <v>50</v>
      </c>
      <c r="BU6" s="307">
        <v>50</v>
      </c>
      <c r="BV6" s="307">
        <v>50</v>
      </c>
    </row>
    <row r="7" spans="1:74" ht="11.1" customHeight="1" x14ac:dyDescent="0.2">
      <c r="A7" s="52" t="s">
        <v>96</v>
      </c>
      <c r="B7" s="150" t="s">
        <v>95</v>
      </c>
      <c r="C7" s="210">
        <v>54.576999999999998</v>
      </c>
      <c r="D7" s="210">
        <v>54.87</v>
      </c>
      <c r="E7" s="210">
        <v>51.588999999999999</v>
      </c>
      <c r="F7" s="210">
        <v>52.308</v>
      </c>
      <c r="G7" s="210">
        <v>50.326999999999998</v>
      </c>
      <c r="H7" s="210">
        <v>46.368000000000002</v>
      </c>
      <c r="I7" s="210">
        <v>48.478999999999999</v>
      </c>
      <c r="J7" s="210">
        <v>51.704000000000001</v>
      </c>
      <c r="K7" s="210">
        <v>56.152999999999999</v>
      </c>
      <c r="L7" s="210">
        <v>57.508000000000003</v>
      </c>
      <c r="M7" s="210">
        <v>62.713999999999999</v>
      </c>
      <c r="N7" s="210">
        <v>64.373999999999995</v>
      </c>
      <c r="O7" s="210">
        <v>69.076999999999998</v>
      </c>
      <c r="P7" s="210">
        <v>65.317999999999998</v>
      </c>
      <c r="Q7" s="210">
        <v>66.016999999999996</v>
      </c>
      <c r="R7" s="210">
        <v>72.105999999999995</v>
      </c>
      <c r="S7" s="210">
        <v>76.974999999999994</v>
      </c>
      <c r="T7" s="210">
        <v>74.405000000000001</v>
      </c>
      <c r="U7" s="210">
        <v>74.254000000000005</v>
      </c>
      <c r="V7" s="210">
        <v>72.528000000000006</v>
      </c>
      <c r="W7" s="210">
        <v>78.891000000000005</v>
      </c>
      <c r="X7" s="210">
        <v>81.031999999999996</v>
      </c>
      <c r="Y7" s="210">
        <v>64.748000000000005</v>
      </c>
      <c r="Z7" s="210">
        <v>57.362000000000002</v>
      </c>
      <c r="AA7" s="210">
        <v>59.41</v>
      </c>
      <c r="AB7" s="210">
        <v>63.960999999999999</v>
      </c>
      <c r="AC7" s="210">
        <v>66.138999999999996</v>
      </c>
      <c r="AD7" s="210">
        <v>71.233000000000004</v>
      </c>
      <c r="AE7" s="210">
        <v>71.317999999999998</v>
      </c>
      <c r="AF7" s="210">
        <v>64.221000000000004</v>
      </c>
      <c r="AG7" s="210">
        <v>63.918999999999997</v>
      </c>
      <c r="AH7" s="210">
        <v>59.042000000000002</v>
      </c>
      <c r="AI7" s="210">
        <v>62.826999999999998</v>
      </c>
      <c r="AJ7" s="210">
        <v>59.713000000000001</v>
      </c>
      <c r="AK7" s="210">
        <v>63.212000000000003</v>
      </c>
      <c r="AL7" s="210">
        <v>67.31</v>
      </c>
      <c r="AM7" s="210">
        <v>63.65</v>
      </c>
      <c r="AN7" s="210">
        <v>55.66</v>
      </c>
      <c r="AO7" s="210">
        <v>32.01</v>
      </c>
      <c r="AP7" s="210">
        <v>18.38</v>
      </c>
      <c r="AQ7" s="210">
        <v>29.38</v>
      </c>
      <c r="AR7" s="210">
        <v>40.270000000000003</v>
      </c>
      <c r="AS7" s="210">
        <v>43.24</v>
      </c>
      <c r="AT7" s="210">
        <v>44.74</v>
      </c>
      <c r="AU7" s="210">
        <v>40.909999999999997</v>
      </c>
      <c r="AV7" s="210">
        <v>40.19</v>
      </c>
      <c r="AW7" s="210">
        <v>42.69</v>
      </c>
      <c r="AX7" s="210">
        <v>49.99</v>
      </c>
      <c r="AY7" s="307">
        <v>55</v>
      </c>
      <c r="AZ7" s="307">
        <v>56</v>
      </c>
      <c r="BA7" s="307">
        <v>56</v>
      </c>
      <c r="BB7" s="307">
        <v>55</v>
      </c>
      <c r="BC7" s="307">
        <v>53</v>
      </c>
      <c r="BD7" s="307">
        <v>52</v>
      </c>
      <c r="BE7" s="307">
        <v>51</v>
      </c>
      <c r="BF7" s="307">
        <v>51</v>
      </c>
      <c r="BG7" s="307">
        <v>51</v>
      </c>
      <c r="BH7" s="307">
        <v>51</v>
      </c>
      <c r="BI7" s="307">
        <v>51</v>
      </c>
      <c r="BJ7" s="307">
        <v>51</v>
      </c>
      <c r="BK7" s="307">
        <v>52</v>
      </c>
      <c r="BL7" s="307">
        <v>52</v>
      </c>
      <c r="BM7" s="307">
        <v>53</v>
      </c>
      <c r="BN7" s="307">
        <v>53</v>
      </c>
      <c r="BO7" s="307">
        <v>53</v>
      </c>
      <c r="BP7" s="307">
        <v>54</v>
      </c>
      <c r="BQ7" s="307">
        <v>54</v>
      </c>
      <c r="BR7" s="307">
        <v>54</v>
      </c>
      <c r="BS7" s="307">
        <v>54</v>
      </c>
      <c r="BT7" s="307">
        <v>54</v>
      </c>
      <c r="BU7" s="307">
        <v>54</v>
      </c>
      <c r="BV7" s="307">
        <v>54</v>
      </c>
    </row>
    <row r="8" spans="1:74" ht="11.1" customHeight="1" x14ac:dyDescent="0.2">
      <c r="A8" s="52" t="s">
        <v>522</v>
      </c>
      <c r="B8" s="597" t="s">
        <v>995</v>
      </c>
      <c r="C8" s="210">
        <v>48.12</v>
      </c>
      <c r="D8" s="210">
        <v>49.38</v>
      </c>
      <c r="E8" s="210">
        <v>46.53</v>
      </c>
      <c r="F8" s="210">
        <v>47.47</v>
      </c>
      <c r="G8" s="210">
        <v>47.21</v>
      </c>
      <c r="H8" s="210">
        <v>44.03</v>
      </c>
      <c r="I8" s="210">
        <v>44.76</v>
      </c>
      <c r="J8" s="210">
        <v>47.62</v>
      </c>
      <c r="K8" s="210">
        <v>50.46</v>
      </c>
      <c r="L8" s="210">
        <v>51.4</v>
      </c>
      <c r="M8" s="210">
        <v>56.3</v>
      </c>
      <c r="N8" s="210">
        <v>57.44</v>
      </c>
      <c r="O8" s="210">
        <v>59.71</v>
      </c>
      <c r="P8" s="210">
        <v>58.03</v>
      </c>
      <c r="Q8" s="210">
        <v>56.82</v>
      </c>
      <c r="R8" s="210">
        <v>61.24</v>
      </c>
      <c r="S8" s="210">
        <v>65.89</v>
      </c>
      <c r="T8" s="210">
        <v>66.819999999999993</v>
      </c>
      <c r="U8" s="210">
        <v>66.62</v>
      </c>
      <c r="V8" s="210">
        <v>65.48</v>
      </c>
      <c r="W8" s="210">
        <v>66.7</v>
      </c>
      <c r="X8" s="210">
        <v>67.790000000000006</v>
      </c>
      <c r="Y8" s="210">
        <v>54.4</v>
      </c>
      <c r="Z8" s="210">
        <v>42.8</v>
      </c>
      <c r="AA8" s="210">
        <v>49.71</v>
      </c>
      <c r="AB8" s="210">
        <v>56.66</v>
      </c>
      <c r="AC8" s="210">
        <v>61.14</v>
      </c>
      <c r="AD8" s="210">
        <v>65.42</v>
      </c>
      <c r="AE8" s="210">
        <v>65.03</v>
      </c>
      <c r="AF8" s="210">
        <v>58.16</v>
      </c>
      <c r="AG8" s="210">
        <v>59.18</v>
      </c>
      <c r="AH8" s="210">
        <v>55.41</v>
      </c>
      <c r="AI8" s="210">
        <v>57.31</v>
      </c>
      <c r="AJ8" s="210">
        <v>54.44</v>
      </c>
      <c r="AK8" s="210">
        <v>55.27</v>
      </c>
      <c r="AL8" s="210">
        <v>56.85</v>
      </c>
      <c r="AM8" s="210">
        <v>53.96</v>
      </c>
      <c r="AN8" s="210">
        <v>47.42</v>
      </c>
      <c r="AO8" s="210">
        <v>28.5</v>
      </c>
      <c r="AP8" s="210">
        <v>16.739999999999998</v>
      </c>
      <c r="AQ8" s="210">
        <v>22.56</v>
      </c>
      <c r="AR8" s="210">
        <v>36.14</v>
      </c>
      <c r="AS8" s="210">
        <v>39.33</v>
      </c>
      <c r="AT8" s="210">
        <v>41.72</v>
      </c>
      <c r="AU8" s="210">
        <v>38.799999999999997</v>
      </c>
      <c r="AV8" s="210">
        <v>37.4</v>
      </c>
      <c r="AW8" s="210">
        <v>38.94</v>
      </c>
      <c r="AX8" s="210">
        <v>45.02</v>
      </c>
      <c r="AY8" s="307">
        <v>50</v>
      </c>
      <c r="AZ8" s="307">
        <v>51</v>
      </c>
      <c r="BA8" s="307">
        <v>51</v>
      </c>
      <c r="BB8" s="307">
        <v>50</v>
      </c>
      <c r="BC8" s="307">
        <v>48</v>
      </c>
      <c r="BD8" s="307">
        <v>47</v>
      </c>
      <c r="BE8" s="307">
        <v>46</v>
      </c>
      <c r="BF8" s="307">
        <v>46</v>
      </c>
      <c r="BG8" s="307">
        <v>46</v>
      </c>
      <c r="BH8" s="307">
        <v>46</v>
      </c>
      <c r="BI8" s="307">
        <v>46</v>
      </c>
      <c r="BJ8" s="307">
        <v>46</v>
      </c>
      <c r="BK8" s="307">
        <v>46.75</v>
      </c>
      <c r="BL8" s="307">
        <v>46.75</v>
      </c>
      <c r="BM8" s="307">
        <v>47.75</v>
      </c>
      <c r="BN8" s="307">
        <v>47.25</v>
      </c>
      <c r="BO8" s="307">
        <v>47.25</v>
      </c>
      <c r="BP8" s="307">
        <v>48.25</v>
      </c>
      <c r="BQ8" s="307">
        <v>47.5</v>
      </c>
      <c r="BR8" s="307">
        <v>47.5</v>
      </c>
      <c r="BS8" s="307">
        <v>47.5</v>
      </c>
      <c r="BT8" s="307">
        <v>47.5</v>
      </c>
      <c r="BU8" s="307">
        <v>47.5</v>
      </c>
      <c r="BV8" s="307">
        <v>47.5</v>
      </c>
    </row>
    <row r="9" spans="1:74" ht="11.1" customHeight="1" x14ac:dyDescent="0.2">
      <c r="A9" s="52" t="s">
        <v>785</v>
      </c>
      <c r="B9" s="597" t="s">
        <v>994</v>
      </c>
      <c r="C9" s="210">
        <v>49.99</v>
      </c>
      <c r="D9" s="210">
        <v>51.24</v>
      </c>
      <c r="E9" s="210">
        <v>48.65</v>
      </c>
      <c r="F9" s="210">
        <v>49.47</v>
      </c>
      <c r="G9" s="210">
        <v>48.47</v>
      </c>
      <c r="H9" s="210">
        <v>45.25</v>
      </c>
      <c r="I9" s="210">
        <v>46.27</v>
      </c>
      <c r="J9" s="210">
        <v>48.22</v>
      </c>
      <c r="K9" s="210">
        <v>50.78</v>
      </c>
      <c r="L9" s="210">
        <v>52.67</v>
      </c>
      <c r="M9" s="210">
        <v>57.75</v>
      </c>
      <c r="N9" s="210">
        <v>59.53</v>
      </c>
      <c r="O9" s="210">
        <v>63.25</v>
      </c>
      <c r="P9" s="210">
        <v>61.74</v>
      </c>
      <c r="Q9" s="210">
        <v>60.81</v>
      </c>
      <c r="R9" s="210">
        <v>64.41</v>
      </c>
      <c r="S9" s="210">
        <v>68.91</v>
      </c>
      <c r="T9" s="210">
        <v>68.349999999999994</v>
      </c>
      <c r="U9" s="210">
        <v>70.290000000000006</v>
      </c>
      <c r="V9" s="210">
        <v>67.680000000000007</v>
      </c>
      <c r="W9" s="210">
        <v>69.290000000000006</v>
      </c>
      <c r="X9" s="210">
        <v>70.989999999999995</v>
      </c>
      <c r="Y9" s="210">
        <v>59.01</v>
      </c>
      <c r="Z9" s="210">
        <v>48.83</v>
      </c>
      <c r="AA9" s="210">
        <v>52.29</v>
      </c>
      <c r="AB9" s="210">
        <v>57.62</v>
      </c>
      <c r="AC9" s="210">
        <v>61.64</v>
      </c>
      <c r="AD9" s="210">
        <v>66.510000000000005</v>
      </c>
      <c r="AE9" s="210">
        <v>65.11</v>
      </c>
      <c r="AF9" s="210">
        <v>59.16</v>
      </c>
      <c r="AG9" s="210">
        <v>60.53</v>
      </c>
      <c r="AH9" s="210">
        <v>56.9</v>
      </c>
      <c r="AI9" s="210">
        <v>58.6</v>
      </c>
      <c r="AJ9" s="210">
        <v>55.85</v>
      </c>
      <c r="AK9" s="210">
        <v>57.88</v>
      </c>
      <c r="AL9" s="210">
        <v>60.27</v>
      </c>
      <c r="AM9" s="210">
        <v>57.94</v>
      </c>
      <c r="AN9" s="210">
        <v>51.37</v>
      </c>
      <c r="AO9" s="210">
        <v>32.549999999999997</v>
      </c>
      <c r="AP9" s="210">
        <v>19.41</v>
      </c>
      <c r="AQ9" s="210">
        <v>23.84</v>
      </c>
      <c r="AR9" s="210">
        <v>36.799999999999997</v>
      </c>
      <c r="AS9" s="210">
        <v>40.07</v>
      </c>
      <c r="AT9" s="210">
        <v>42.41</v>
      </c>
      <c r="AU9" s="210">
        <v>39.83</v>
      </c>
      <c r="AV9" s="210">
        <v>38.4</v>
      </c>
      <c r="AW9" s="210">
        <v>39.94</v>
      </c>
      <c r="AX9" s="210">
        <v>46.02</v>
      </c>
      <c r="AY9" s="307">
        <v>51</v>
      </c>
      <c r="AZ9" s="307">
        <v>52</v>
      </c>
      <c r="BA9" s="307">
        <v>52</v>
      </c>
      <c r="BB9" s="307">
        <v>51</v>
      </c>
      <c r="BC9" s="307">
        <v>49</v>
      </c>
      <c r="BD9" s="307">
        <v>48</v>
      </c>
      <c r="BE9" s="307">
        <v>47</v>
      </c>
      <c r="BF9" s="307">
        <v>47</v>
      </c>
      <c r="BG9" s="307">
        <v>47</v>
      </c>
      <c r="BH9" s="307">
        <v>47</v>
      </c>
      <c r="BI9" s="307">
        <v>47</v>
      </c>
      <c r="BJ9" s="307">
        <v>47</v>
      </c>
      <c r="BK9" s="307">
        <v>47.75</v>
      </c>
      <c r="BL9" s="307">
        <v>47.75</v>
      </c>
      <c r="BM9" s="307">
        <v>48.75</v>
      </c>
      <c r="BN9" s="307">
        <v>48.25</v>
      </c>
      <c r="BO9" s="307">
        <v>48.25</v>
      </c>
      <c r="BP9" s="307">
        <v>49.25</v>
      </c>
      <c r="BQ9" s="307">
        <v>48.5</v>
      </c>
      <c r="BR9" s="307">
        <v>48.5</v>
      </c>
      <c r="BS9" s="307">
        <v>48.5</v>
      </c>
      <c r="BT9" s="307">
        <v>48.5</v>
      </c>
      <c r="BU9" s="307">
        <v>48.5</v>
      </c>
      <c r="BV9" s="307">
        <v>48.5</v>
      </c>
    </row>
    <row r="10" spans="1:74" ht="11.1" customHeight="1" x14ac:dyDescent="0.2">
      <c r="A10" s="49"/>
      <c r="B10" s="50" t="s">
        <v>996</v>
      </c>
      <c r="C10" s="215"/>
      <c r="D10" s="215"/>
      <c r="E10" s="215"/>
      <c r="F10" s="215"/>
      <c r="G10" s="215"/>
      <c r="H10" s="215"/>
      <c r="I10" s="215"/>
      <c r="J10" s="215"/>
      <c r="K10" s="215"/>
      <c r="L10" s="215"/>
      <c r="M10" s="215"/>
      <c r="N10" s="215"/>
      <c r="O10" s="215"/>
      <c r="P10" s="215"/>
      <c r="Q10" s="215"/>
      <c r="R10" s="215"/>
      <c r="S10" s="215"/>
      <c r="T10" s="215"/>
      <c r="U10" s="215"/>
      <c r="V10" s="215"/>
      <c r="W10" s="215"/>
      <c r="X10" s="215"/>
      <c r="Y10" s="215"/>
      <c r="Z10" s="215"/>
      <c r="AA10" s="215"/>
      <c r="AB10" s="215"/>
      <c r="AC10" s="215"/>
      <c r="AD10" s="215"/>
      <c r="AE10" s="215"/>
      <c r="AF10" s="215"/>
      <c r="AG10" s="215"/>
      <c r="AH10" s="215"/>
      <c r="AI10" s="215"/>
      <c r="AJ10" s="215"/>
      <c r="AK10" s="215"/>
      <c r="AL10" s="215"/>
      <c r="AM10" s="215"/>
      <c r="AN10" s="215"/>
      <c r="AO10" s="215"/>
      <c r="AP10" s="215"/>
      <c r="AQ10" s="215"/>
      <c r="AR10" s="215"/>
      <c r="AS10" s="215"/>
      <c r="AT10" s="215"/>
      <c r="AU10" s="215"/>
      <c r="AV10" s="215"/>
      <c r="AW10" s="215"/>
      <c r="AX10" s="215"/>
      <c r="AY10" s="382"/>
      <c r="AZ10" s="382"/>
      <c r="BA10" s="382"/>
      <c r="BB10" s="382"/>
      <c r="BC10" s="382"/>
      <c r="BD10" s="382"/>
      <c r="BE10" s="382"/>
      <c r="BF10" s="382"/>
      <c r="BG10" s="382"/>
      <c r="BH10" s="382"/>
      <c r="BI10" s="382"/>
      <c r="BJ10" s="382"/>
      <c r="BK10" s="382"/>
      <c r="BL10" s="382"/>
      <c r="BM10" s="382"/>
      <c r="BN10" s="382"/>
      <c r="BO10" s="382"/>
      <c r="BP10" s="382"/>
      <c r="BQ10" s="382"/>
      <c r="BR10" s="382"/>
      <c r="BS10" s="382"/>
      <c r="BT10" s="382"/>
      <c r="BU10" s="382"/>
      <c r="BV10" s="382"/>
    </row>
    <row r="11" spans="1:74" ht="11.1" customHeight="1" x14ac:dyDescent="0.2">
      <c r="A11" s="49"/>
      <c r="B11" s="50" t="s">
        <v>550</v>
      </c>
      <c r="C11" s="215"/>
      <c r="D11" s="215"/>
      <c r="E11" s="215"/>
      <c r="F11" s="215"/>
      <c r="G11" s="215"/>
      <c r="H11" s="215"/>
      <c r="I11" s="215"/>
      <c r="J11" s="215"/>
      <c r="K11" s="215"/>
      <c r="L11" s="215"/>
      <c r="M11" s="215"/>
      <c r="N11" s="215"/>
      <c r="O11" s="215"/>
      <c r="P11" s="215"/>
      <c r="Q11" s="215"/>
      <c r="R11" s="215"/>
      <c r="S11" s="215"/>
      <c r="T11" s="215"/>
      <c r="U11" s="215"/>
      <c r="V11" s="215"/>
      <c r="W11" s="215"/>
      <c r="X11" s="215"/>
      <c r="Y11" s="215"/>
      <c r="Z11" s="215"/>
      <c r="AA11" s="215"/>
      <c r="AB11" s="215"/>
      <c r="AC11" s="215"/>
      <c r="AD11" s="215"/>
      <c r="AE11" s="215"/>
      <c r="AF11" s="215"/>
      <c r="AG11" s="215"/>
      <c r="AH11" s="215"/>
      <c r="AI11" s="215"/>
      <c r="AJ11" s="215"/>
      <c r="AK11" s="215"/>
      <c r="AL11" s="215"/>
      <c r="AM11" s="215"/>
      <c r="AN11" s="215"/>
      <c r="AO11" s="215"/>
      <c r="AP11" s="215"/>
      <c r="AQ11" s="215"/>
      <c r="AR11" s="215"/>
      <c r="AS11" s="215"/>
      <c r="AT11" s="215"/>
      <c r="AU11" s="215"/>
      <c r="AV11" s="215"/>
      <c r="AW11" s="215"/>
      <c r="AX11" s="215"/>
      <c r="AY11" s="382"/>
      <c r="AZ11" s="382"/>
      <c r="BA11" s="382"/>
      <c r="BB11" s="382"/>
      <c r="BC11" s="382"/>
      <c r="BD11" s="382"/>
      <c r="BE11" s="382"/>
      <c r="BF11" s="382"/>
      <c r="BG11" s="382"/>
      <c r="BH11" s="382"/>
      <c r="BI11" s="382"/>
      <c r="BJ11" s="382"/>
      <c r="BK11" s="382"/>
      <c r="BL11" s="382"/>
      <c r="BM11" s="382"/>
      <c r="BN11" s="382"/>
      <c r="BO11" s="382"/>
      <c r="BP11" s="382"/>
      <c r="BQ11" s="382"/>
      <c r="BR11" s="382"/>
      <c r="BS11" s="382"/>
      <c r="BT11" s="382"/>
      <c r="BU11" s="382"/>
      <c r="BV11" s="382"/>
    </row>
    <row r="12" spans="1:74" ht="11.1" customHeight="1" x14ac:dyDescent="0.2">
      <c r="A12" s="52" t="s">
        <v>770</v>
      </c>
      <c r="B12" s="150" t="s">
        <v>551</v>
      </c>
      <c r="C12" s="232">
        <v>162.69999999999999</v>
      </c>
      <c r="D12" s="232">
        <v>162.5</v>
      </c>
      <c r="E12" s="232">
        <v>163.4</v>
      </c>
      <c r="F12" s="232">
        <v>172.3</v>
      </c>
      <c r="G12" s="232">
        <v>166.8</v>
      </c>
      <c r="H12" s="232">
        <v>157.4</v>
      </c>
      <c r="I12" s="232">
        <v>162.1</v>
      </c>
      <c r="J12" s="232">
        <v>171.1</v>
      </c>
      <c r="K12" s="232">
        <v>182.6</v>
      </c>
      <c r="L12" s="232">
        <v>173</v>
      </c>
      <c r="M12" s="232">
        <v>180.6</v>
      </c>
      <c r="N12" s="232">
        <v>172</v>
      </c>
      <c r="O12" s="232">
        <v>184.9</v>
      </c>
      <c r="P12" s="232">
        <v>182.3</v>
      </c>
      <c r="Q12" s="232">
        <v>188.9</v>
      </c>
      <c r="R12" s="232">
        <v>205.4</v>
      </c>
      <c r="S12" s="232">
        <v>220.5</v>
      </c>
      <c r="T12" s="232">
        <v>213.5</v>
      </c>
      <c r="U12" s="232">
        <v>214.8</v>
      </c>
      <c r="V12" s="232">
        <v>211.8</v>
      </c>
      <c r="W12" s="232">
        <v>213.6</v>
      </c>
      <c r="X12" s="232">
        <v>209</v>
      </c>
      <c r="Y12" s="232">
        <v>173.2</v>
      </c>
      <c r="Z12" s="232">
        <v>151.4</v>
      </c>
      <c r="AA12" s="232">
        <v>148.30000000000001</v>
      </c>
      <c r="AB12" s="232">
        <v>162.4</v>
      </c>
      <c r="AC12" s="232">
        <v>188.1</v>
      </c>
      <c r="AD12" s="232">
        <v>213.8</v>
      </c>
      <c r="AE12" s="232">
        <v>211</v>
      </c>
      <c r="AF12" s="232">
        <v>190.9</v>
      </c>
      <c r="AG12" s="232">
        <v>198.4</v>
      </c>
      <c r="AH12" s="232">
        <v>182</v>
      </c>
      <c r="AI12" s="232">
        <v>185.4</v>
      </c>
      <c r="AJ12" s="232">
        <v>187.1</v>
      </c>
      <c r="AK12" s="232">
        <v>181.9</v>
      </c>
      <c r="AL12" s="232">
        <v>175.7</v>
      </c>
      <c r="AM12" s="232">
        <v>174.3</v>
      </c>
      <c r="AN12" s="232">
        <v>166.9</v>
      </c>
      <c r="AO12" s="232">
        <v>112.7</v>
      </c>
      <c r="AP12" s="232">
        <v>64.5</v>
      </c>
      <c r="AQ12" s="232">
        <v>104.9</v>
      </c>
      <c r="AR12" s="232">
        <v>131.1</v>
      </c>
      <c r="AS12" s="232">
        <v>138</v>
      </c>
      <c r="AT12" s="232">
        <v>138.9</v>
      </c>
      <c r="AU12" s="232">
        <v>135.4</v>
      </c>
      <c r="AV12" s="232">
        <v>131.19999999999999</v>
      </c>
      <c r="AW12" s="232">
        <v>129.30760000000001</v>
      </c>
      <c r="AX12" s="232">
        <v>141.61089999999999</v>
      </c>
      <c r="AY12" s="313">
        <v>155.5977</v>
      </c>
      <c r="AZ12" s="313">
        <v>160.3835</v>
      </c>
      <c r="BA12" s="313">
        <v>166.84</v>
      </c>
      <c r="BB12" s="313">
        <v>173.87729999999999</v>
      </c>
      <c r="BC12" s="313">
        <v>172.93940000000001</v>
      </c>
      <c r="BD12" s="313">
        <v>169.62110000000001</v>
      </c>
      <c r="BE12" s="313">
        <v>165.15369999999999</v>
      </c>
      <c r="BF12" s="313">
        <v>164.6233</v>
      </c>
      <c r="BG12" s="313">
        <v>159.71559999999999</v>
      </c>
      <c r="BH12" s="313">
        <v>154.45930000000001</v>
      </c>
      <c r="BI12" s="313">
        <v>150.23820000000001</v>
      </c>
      <c r="BJ12" s="313">
        <v>147.52250000000001</v>
      </c>
      <c r="BK12" s="313">
        <v>145.29429999999999</v>
      </c>
      <c r="BL12" s="313">
        <v>149.70959999999999</v>
      </c>
      <c r="BM12" s="313">
        <v>157.03100000000001</v>
      </c>
      <c r="BN12" s="313">
        <v>164.9308</v>
      </c>
      <c r="BO12" s="313">
        <v>168.38759999999999</v>
      </c>
      <c r="BP12" s="313">
        <v>170.6842</v>
      </c>
      <c r="BQ12" s="313">
        <v>170.63030000000001</v>
      </c>
      <c r="BR12" s="313">
        <v>174.07470000000001</v>
      </c>
      <c r="BS12" s="313">
        <v>168.81540000000001</v>
      </c>
      <c r="BT12" s="313">
        <v>163.0248</v>
      </c>
      <c r="BU12" s="313">
        <v>160.91560000000001</v>
      </c>
      <c r="BV12" s="313">
        <v>153.59559999999999</v>
      </c>
    </row>
    <row r="13" spans="1:74" ht="11.1" customHeight="1" x14ac:dyDescent="0.2">
      <c r="A13" s="49" t="s">
        <v>786</v>
      </c>
      <c r="B13" s="150" t="s">
        <v>556</v>
      </c>
      <c r="C13" s="232">
        <v>163.6</v>
      </c>
      <c r="D13" s="232">
        <v>164.1</v>
      </c>
      <c r="E13" s="232">
        <v>158.1</v>
      </c>
      <c r="F13" s="232">
        <v>162.69999999999999</v>
      </c>
      <c r="G13" s="232">
        <v>155.19999999999999</v>
      </c>
      <c r="H13" s="232">
        <v>146.5</v>
      </c>
      <c r="I13" s="232">
        <v>153.30000000000001</v>
      </c>
      <c r="J13" s="232">
        <v>168.1</v>
      </c>
      <c r="K13" s="232">
        <v>184.7</v>
      </c>
      <c r="L13" s="232">
        <v>185.2</v>
      </c>
      <c r="M13" s="232">
        <v>193.6</v>
      </c>
      <c r="N13" s="232">
        <v>191.8</v>
      </c>
      <c r="O13" s="232">
        <v>204.2</v>
      </c>
      <c r="P13" s="232">
        <v>197.2</v>
      </c>
      <c r="Q13" s="232">
        <v>195.2</v>
      </c>
      <c r="R13" s="232">
        <v>209.9</v>
      </c>
      <c r="S13" s="232">
        <v>225.8</v>
      </c>
      <c r="T13" s="232">
        <v>220.3</v>
      </c>
      <c r="U13" s="232">
        <v>219.2</v>
      </c>
      <c r="V13" s="232">
        <v>220.3</v>
      </c>
      <c r="W13" s="232">
        <v>228.2</v>
      </c>
      <c r="X13" s="232">
        <v>237.9</v>
      </c>
      <c r="Y13" s="232">
        <v>213</v>
      </c>
      <c r="Z13" s="232">
        <v>179.4</v>
      </c>
      <c r="AA13" s="232">
        <v>178.9</v>
      </c>
      <c r="AB13" s="232">
        <v>195</v>
      </c>
      <c r="AC13" s="232">
        <v>202</v>
      </c>
      <c r="AD13" s="232">
        <v>210</v>
      </c>
      <c r="AE13" s="232">
        <v>210.6</v>
      </c>
      <c r="AF13" s="232">
        <v>187.4</v>
      </c>
      <c r="AG13" s="232">
        <v>193.8</v>
      </c>
      <c r="AH13" s="232">
        <v>186.5</v>
      </c>
      <c r="AI13" s="232">
        <v>195.5</v>
      </c>
      <c r="AJ13" s="232">
        <v>198.4</v>
      </c>
      <c r="AK13" s="232">
        <v>197.4</v>
      </c>
      <c r="AL13" s="232">
        <v>194.3</v>
      </c>
      <c r="AM13" s="232">
        <v>185.8</v>
      </c>
      <c r="AN13" s="232">
        <v>167.1</v>
      </c>
      <c r="AO13" s="232">
        <v>127.8</v>
      </c>
      <c r="AP13" s="232">
        <v>90.8</v>
      </c>
      <c r="AQ13" s="232">
        <v>87.8</v>
      </c>
      <c r="AR13" s="232">
        <v>113.5</v>
      </c>
      <c r="AS13" s="232">
        <v>125.4</v>
      </c>
      <c r="AT13" s="232">
        <v>127.5</v>
      </c>
      <c r="AU13" s="232">
        <v>119.5</v>
      </c>
      <c r="AV13" s="232">
        <v>121.5</v>
      </c>
      <c r="AW13" s="232">
        <v>131.47389999999999</v>
      </c>
      <c r="AX13" s="232">
        <v>147.15270000000001</v>
      </c>
      <c r="AY13" s="313">
        <v>159.7133</v>
      </c>
      <c r="AZ13" s="313">
        <v>164.68219999999999</v>
      </c>
      <c r="BA13" s="313">
        <v>172.3492</v>
      </c>
      <c r="BB13" s="313">
        <v>169.3288</v>
      </c>
      <c r="BC13" s="313">
        <v>164.98699999999999</v>
      </c>
      <c r="BD13" s="313">
        <v>162.82740000000001</v>
      </c>
      <c r="BE13" s="313">
        <v>160.58189999999999</v>
      </c>
      <c r="BF13" s="313">
        <v>164.99</v>
      </c>
      <c r="BG13" s="313">
        <v>162.50280000000001</v>
      </c>
      <c r="BH13" s="313">
        <v>166.38509999999999</v>
      </c>
      <c r="BI13" s="313">
        <v>165.2517</v>
      </c>
      <c r="BJ13" s="313">
        <v>158.07320000000001</v>
      </c>
      <c r="BK13" s="313">
        <v>161.5993</v>
      </c>
      <c r="BL13" s="313">
        <v>164.19</v>
      </c>
      <c r="BM13" s="313">
        <v>167.70009999999999</v>
      </c>
      <c r="BN13" s="313">
        <v>167.3501</v>
      </c>
      <c r="BO13" s="313">
        <v>169.44040000000001</v>
      </c>
      <c r="BP13" s="313">
        <v>169.31559999999999</v>
      </c>
      <c r="BQ13" s="313">
        <v>169.3152</v>
      </c>
      <c r="BR13" s="313">
        <v>173.22219999999999</v>
      </c>
      <c r="BS13" s="313">
        <v>171.5052</v>
      </c>
      <c r="BT13" s="313">
        <v>176.28039999999999</v>
      </c>
      <c r="BU13" s="313">
        <v>173.9864</v>
      </c>
      <c r="BV13" s="313">
        <v>162.5402</v>
      </c>
    </row>
    <row r="14" spans="1:74" ht="11.1" customHeight="1" x14ac:dyDescent="0.2">
      <c r="A14" s="52" t="s">
        <v>526</v>
      </c>
      <c r="B14" s="597" t="s">
        <v>1393</v>
      </c>
      <c r="C14" s="232">
        <v>156</v>
      </c>
      <c r="D14" s="232">
        <v>155.30000000000001</v>
      </c>
      <c r="E14" s="232">
        <v>149.5</v>
      </c>
      <c r="F14" s="232">
        <v>149.9</v>
      </c>
      <c r="G14" s="232">
        <v>144.69999999999999</v>
      </c>
      <c r="H14" s="232">
        <v>137.5</v>
      </c>
      <c r="I14" s="232">
        <v>139.19999999999999</v>
      </c>
      <c r="J14" s="232">
        <v>152.19999999999999</v>
      </c>
      <c r="K14" s="232">
        <v>166.8</v>
      </c>
      <c r="L14" s="232">
        <v>169.5</v>
      </c>
      <c r="M14" s="232">
        <v>178.1</v>
      </c>
      <c r="N14" s="232">
        <v>184.1</v>
      </c>
      <c r="O14" s="232">
        <v>199</v>
      </c>
      <c r="P14" s="232">
        <v>188.9</v>
      </c>
      <c r="Q14" s="232">
        <v>184.8</v>
      </c>
      <c r="R14" s="232">
        <v>198.2</v>
      </c>
      <c r="S14" s="232">
        <v>214.3</v>
      </c>
      <c r="T14" s="232">
        <v>208.9</v>
      </c>
      <c r="U14" s="232">
        <v>207.9</v>
      </c>
      <c r="V14" s="232">
        <v>211.4</v>
      </c>
      <c r="W14" s="232">
        <v>221.4</v>
      </c>
      <c r="X14" s="232">
        <v>228.1</v>
      </c>
      <c r="Y14" s="232">
        <v>209.8</v>
      </c>
      <c r="Z14" s="232">
        <v>179.6</v>
      </c>
      <c r="AA14" s="232">
        <v>181.3</v>
      </c>
      <c r="AB14" s="232">
        <v>190.7</v>
      </c>
      <c r="AC14" s="232">
        <v>195.8</v>
      </c>
      <c r="AD14" s="232">
        <v>199.3</v>
      </c>
      <c r="AE14" s="232">
        <v>198.9</v>
      </c>
      <c r="AF14" s="232">
        <v>182.4</v>
      </c>
      <c r="AG14" s="232">
        <v>184.7</v>
      </c>
      <c r="AH14" s="232">
        <v>179.5</v>
      </c>
      <c r="AI14" s="232">
        <v>190.1</v>
      </c>
      <c r="AJ14" s="232">
        <v>192.6</v>
      </c>
      <c r="AK14" s="232">
        <v>188.4</v>
      </c>
      <c r="AL14" s="232">
        <v>191.9</v>
      </c>
      <c r="AM14" s="232">
        <v>186.3</v>
      </c>
      <c r="AN14" s="232">
        <v>162.69999999999999</v>
      </c>
      <c r="AO14" s="232">
        <v>123.8</v>
      </c>
      <c r="AP14" s="232">
        <v>87.2</v>
      </c>
      <c r="AQ14" s="232">
        <v>79.5</v>
      </c>
      <c r="AR14" s="232">
        <v>100.2</v>
      </c>
      <c r="AS14" s="232">
        <v>115.2</v>
      </c>
      <c r="AT14" s="232">
        <v>117.9</v>
      </c>
      <c r="AU14" s="232">
        <v>109.1</v>
      </c>
      <c r="AV14" s="232">
        <v>108.9</v>
      </c>
      <c r="AW14" s="232">
        <v>119.6486</v>
      </c>
      <c r="AX14" s="232">
        <v>138.83920000000001</v>
      </c>
      <c r="AY14" s="313">
        <v>156.3716</v>
      </c>
      <c r="AZ14" s="313">
        <v>157.99639999999999</v>
      </c>
      <c r="BA14" s="313">
        <v>166.40110000000001</v>
      </c>
      <c r="BB14" s="313">
        <v>160.62139999999999</v>
      </c>
      <c r="BC14" s="313">
        <v>157.4888</v>
      </c>
      <c r="BD14" s="313">
        <v>153.15790000000001</v>
      </c>
      <c r="BE14" s="313">
        <v>152.57810000000001</v>
      </c>
      <c r="BF14" s="313">
        <v>157.67689999999999</v>
      </c>
      <c r="BG14" s="313">
        <v>157.89169999999999</v>
      </c>
      <c r="BH14" s="313">
        <v>160.1429</v>
      </c>
      <c r="BI14" s="313">
        <v>160.63329999999999</v>
      </c>
      <c r="BJ14" s="313">
        <v>157.7551</v>
      </c>
      <c r="BK14" s="313">
        <v>161.92070000000001</v>
      </c>
      <c r="BL14" s="313">
        <v>159.458</v>
      </c>
      <c r="BM14" s="313">
        <v>159.50299999999999</v>
      </c>
      <c r="BN14" s="313">
        <v>156.03960000000001</v>
      </c>
      <c r="BO14" s="313">
        <v>159.20849999999999</v>
      </c>
      <c r="BP14" s="313">
        <v>158.76730000000001</v>
      </c>
      <c r="BQ14" s="313">
        <v>158.3723</v>
      </c>
      <c r="BR14" s="313">
        <v>160.68729999999999</v>
      </c>
      <c r="BS14" s="313">
        <v>160.72980000000001</v>
      </c>
      <c r="BT14" s="313">
        <v>165.2714</v>
      </c>
      <c r="BU14" s="313">
        <v>165.14699999999999</v>
      </c>
      <c r="BV14" s="313">
        <v>159.16579999999999</v>
      </c>
    </row>
    <row r="15" spans="1:74" ht="11.1" customHeight="1" x14ac:dyDescent="0.2">
      <c r="A15" s="49"/>
      <c r="B15" s="50" t="s">
        <v>10</v>
      </c>
      <c r="C15" s="215"/>
      <c r="D15" s="215"/>
      <c r="E15" s="215"/>
      <c r="F15" s="215"/>
      <c r="G15" s="215"/>
      <c r="H15" s="215"/>
      <c r="I15" s="215"/>
      <c r="J15" s="215"/>
      <c r="K15" s="215"/>
      <c r="L15" s="215"/>
      <c r="M15" s="215"/>
      <c r="N15" s="215"/>
      <c r="O15" s="215"/>
      <c r="P15" s="215"/>
      <c r="Q15" s="215"/>
      <c r="R15" s="215"/>
      <c r="S15" s="215"/>
      <c r="T15" s="215"/>
      <c r="U15" s="215"/>
      <c r="V15" s="215"/>
      <c r="W15" s="215"/>
      <c r="X15" s="215"/>
      <c r="Y15" s="215"/>
      <c r="Z15" s="215"/>
      <c r="AA15" s="215"/>
      <c r="AB15" s="215"/>
      <c r="AC15" s="215"/>
      <c r="AD15" s="215"/>
      <c r="AE15" s="215"/>
      <c r="AF15" s="215"/>
      <c r="AG15" s="215"/>
      <c r="AH15" s="215"/>
      <c r="AI15" s="215"/>
      <c r="AJ15" s="215"/>
      <c r="AK15" s="215"/>
      <c r="AL15" s="215"/>
      <c r="AM15" s="215"/>
      <c r="AN15" s="215"/>
      <c r="AO15" s="215"/>
      <c r="AP15" s="215"/>
      <c r="AQ15" s="215"/>
      <c r="AR15" s="215"/>
      <c r="AS15" s="215"/>
      <c r="AT15" s="215"/>
      <c r="AU15" s="215"/>
      <c r="AV15" s="215"/>
      <c r="AW15" s="215"/>
      <c r="AX15" s="215"/>
      <c r="AY15" s="382"/>
      <c r="AZ15" s="382"/>
      <c r="BA15" s="382"/>
      <c r="BB15" s="382"/>
      <c r="BC15" s="382"/>
      <c r="BD15" s="382"/>
      <c r="BE15" s="382"/>
      <c r="BF15" s="382"/>
      <c r="BG15" s="382"/>
      <c r="BH15" s="382"/>
      <c r="BI15" s="382"/>
      <c r="BJ15" s="382"/>
      <c r="BK15" s="382"/>
      <c r="BL15" s="382"/>
      <c r="BM15" s="382"/>
      <c r="BN15" s="382"/>
      <c r="BO15" s="382"/>
      <c r="BP15" s="382"/>
      <c r="BQ15" s="382"/>
      <c r="BR15" s="382"/>
      <c r="BS15" s="382"/>
      <c r="BT15" s="382"/>
      <c r="BU15" s="382"/>
      <c r="BV15" s="382"/>
    </row>
    <row r="16" spans="1:74" ht="11.1" customHeight="1" x14ac:dyDescent="0.2">
      <c r="A16" s="52" t="s">
        <v>787</v>
      </c>
      <c r="B16" s="150" t="s">
        <v>388</v>
      </c>
      <c r="C16" s="232">
        <v>158.4</v>
      </c>
      <c r="D16" s="232">
        <v>161.5</v>
      </c>
      <c r="E16" s="232">
        <v>155.4</v>
      </c>
      <c r="F16" s="232">
        <v>159.5</v>
      </c>
      <c r="G16" s="232">
        <v>149.19999999999999</v>
      </c>
      <c r="H16" s="232">
        <v>143.4</v>
      </c>
      <c r="I16" s="232">
        <v>147.80000000000001</v>
      </c>
      <c r="J16" s="232">
        <v>161.30000000000001</v>
      </c>
      <c r="K16" s="232">
        <v>179.5</v>
      </c>
      <c r="L16" s="232">
        <v>174.3</v>
      </c>
      <c r="M16" s="232">
        <v>183.1</v>
      </c>
      <c r="N16" s="232">
        <v>186.9</v>
      </c>
      <c r="O16" s="232">
        <v>201.2</v>
      </c>
      <c r="P16" s="232">
        <v>197</v>
      </c>
      <c r="Q16" s="232">
        <v>192.4</v>
      </c>
      <c r="R16" s="232">
        <v>208</v>
      </c>
      <c r="S16" s="232">
        <v>222.1</v>
      </c>
      <c r="T16" s="232">
        <v>219.6</v>
      </c>
      <c r="U16" s="232">
        <v>217.6</v>
      </c>
      <c r="V16" s="232">
        <v>218.3</v>
      </c>
      <c r="W16" s="232">
        <v>225.7</v>
      </c>
      <c r="X16" s="232">
        <v>234.9</v>
      </c>
      <c r="Y16" s="232">
        <v>216.2</v>
      </c>
      <c r="Z16" s="232">
        <v>185.2</v>
      </c>
      <c r="AA16" s="232">
        <v>182.7</v>
      </c>
      <c r="AB16" s="232">
        <v>195.6</v>
      </c>
      <c r="AC16" s="232">
        <v>200.5</v>
      </c>
      <c r="AD16" s="232">
        <v>206.3</v>
      </c>
      <c r="AE16" s="232">
        <v>214.1</v>
      </c>
      <c r="AF16" s="232">
        <v>190.7</v>
      </c>
      <c r="AG16" s="232">
        <v>197.3</v>
      </c>
      <c r="AH16" s="232">
        <v>190.1</v>
      </c>
      <c r="AI16" s="232">
        <v>193.7</v>
      </c>
      <c r="AJ16" s="232">
        <v>196.5</v>
      </c>
      <c r="AK16" s="232">
        <v>197.9</v>
      </c>
      <c r="AL16" s="232">
        <v>197.9</v>
      </c>
      <c r="AM16" s="232">
        <v>195.8</v>
      </c>
      <c r="AN16" s="232">
        <v>166.7</v>
      </c>
      <c r="AO16" s="232">
        <v>125.7</v>
      </c>
      <c r="AP16" s="232">
        <v>74</v>
      </c>
      <c r="AQ16" s="232">
        <v>72.8</v>
      </c>
      <c r="AR16" s="232">
        <v>104.6</v>
      </c>
      <c r="AS16" s="232">
        <v>117.5</v>
      </c>
      <c r="AT16" s="232">
        <v>118.8</v>
      </c>
      <c r="AU16" s="232">
        <v>111</v>
      </c>
      <c r="AV16" s="232">
        <v>113.5</v>
      </c>
      <c r="AW16" s="232">
        <v>125.5227</v>
      </c>
      <c r="AX16" s="232">
        <v>137.27539999999999</v>
      </c>
      <c r="AY16" s="313">
        <v>157.3715</v>
      </c>
      <c r="AZ16" s="313">
        <v>160.2448</v>
      </c>
      <c r="BA16" s="313">
        <v>164.25559999999999</v>
      </c>
      <c r="BB16" s="313">
        <v>160.6335</v>
      </c>
      <c r="BC16" s="313">
        <v>156.77869999999999</v>
      </c>
      <c r="BD16" s="313">
        <v>155.82740000000001</v>
      </c>
      <c r="BE16" s="313">
        <v>154.87870000000001</v>
      </c>
      <c r="BF16" s="313">
        <v>158.13489999999999</v>
      </c>
      <c r="BG16" s="313">
        <v>157.29859999999999</v>
      </c>
      <c r="BH16" s="313">
        <v>159.77029999999999</v>
      </c>
      <c r="BI16" s="313">
        <v>160.11969999999999</v>
      </c>
      <c r="BJ16" s="313">
        <v>155.26849999999999</v>
      </c>
      <c r="BK16" s="313">
        <v>162.2063</v>
      </c>
      <c r="BL16" s="313">
        <v>162.42910000000001</v>
      </c>
      <c r="BM16" s="313">
        <v>165.7757</v>
      </c>
      <c r="BN16" s="313">
        <v>164.33580000000001</v>
      </c>
      <c r="BO16" s="313">
        <v>167.79750000000001</v>
      </c>
      <c r="BP16" s="313">
        <v>167.56030000000001</v>
      </c>
      <c r="BQ16" s="313">
        <v>166.66820000000001</v>
      </c>
      <c r="BR16" s="313">
        <v>169.47819999999999</v>
      </c>
      <c r="BS16" s="313">
        <v>169.77440000000001</v>
      </c>
      <c r="BT16" s="313">
        <v>172.87520000000001</v>
      </c>
      <c r="BU16" s="313">
        <v>171.53190000000001</v>
      </c>
      <c r="BV16" s="313">
        <v>164.24719999999999</v>
      </c>
    </row>
    <row r="17" spans="1:74" ht="11.1" customHeight="1" x14ac:dyDescent="0.2">
      <c r="A17" s="52" t="s">
        <v>527</v>
      </c>
      <c r="B17" s="150" t="s">
        <v>109</v>
      </c>
      <c r="C17" s="232">
        <v>130.9</v>
      </c>
      <c r="D17" s="232">
        <v>129.1</v>
      </c>
      <c r="E17" s="232">
        <v>123.9</v>
      </c>
      <c r="F17" s="232">
        <v>120.1</v>
      </c>
      <c r="G17" s="232">
        <v>121.3</v>
      </c>
      <c r="H17" s="232">
        <v>119.5</v>
      </c>
      <c r="I17" s="232">
        <v>121.1</v>
      </c>
      <c r="J17" s="232">
        <v>120.4</v>
      </c>
      <c r="K17" s="232">
        <v>131.4</v>
      </c>
      <c r="L17" s="232">
        <v>130.4</v>
      </c>
      <c r="M17" s="232">
        <v>141.30000000000001</v>
      </c>
      <c r="N17" s="232">
        <v>148.4</v>
      </c>
      <c r="O17" s="232">
        <v>150.69999999999999</v>
      </c>
      <c r="P17" s="232">
        <v>149</v>
      </c>
      <c r="Q17" s="232">
        <v>145.19999999999999</v>
      </c>
      <c r="R17" s="232">
        <v>150.4</v>
      </c>
      <c r="S17" s="232">
        <v>166.7</v>
      </c>
      <c r="T17" s="232">
        <v>173.1</v>
      </c>
      <c r="U17" s="232">
        <v>176.7</v>
      </c>
      <c r="V17" s="232">
        <v>176.4</v>
      </c>
      <c r="W17" s="232">
        <v>176.1</v>
      </c>
      <c r="X17" s="232">
        <v>187.5</v>
      </c>
      <c r="Y17" s="232">
        <v>182.7</v>
      </c>
      <c r="Z17" s="232">
        <v>160.80000000000001</v>
      </c>
      <c r="AA17" s="232">
        <v>142.5</v>
      </c>
      <c r="AB17" s="232">
        <v>156.80000000000001</v>
      </c>
      <c r="AC17" s="232">
        <v>163.9</v>
      </c>
      <c r="AD17" s="232">
        <v>168.5</v>
      </c>
      <c r="AE17" s="232">
        <v>163.5</v>
      </c>
      <c r="AF17" s="232">
        <v>160.1</v>
      </c>
      <c r="AG17" s="232">
        <v>162.5</v>
      </c>
      <c r="AH17" s="232">
        <v>146.6</v>
      </c>
      <c r="AI17" s="232">
        <v>156</v>
      </c>
      <c r="AJ17" s="232">
        <v>154.30000000000001</v>
      </c>
      <c r="AK17" s="232">
        <v>159.4</v>
      </c>
      <c r="AL17" s="232">
        <v>174.5</v>
      </c>
      <c r="AM17" s="232">
        <v>193.9</v>
      </c>
      <c r="AN17" s="232">
        <v>173.5</v>
      </c>
      <c r="AO17" s="232">
        <v>137.1</v>
      </c>
      <c r="AP17" s="232">
        <v>97.6</v>
      </c>
      <c r="AQ17" s="232">
        <v>81.7</v>
      </c>
      <c r="AR17" s="232">
        <v>94.9</v>
      </c>
      <c r="AS17" s="232">
        <v>107.1</v>
      </c>
      <c r="AT17" s="232">
        <v>122.4</v>
      </c>
      <c r="AU17" s="232">
        <v>120</v>
      </c>
      <c r="AV17" s="232">
        <v>115.1</v>
      </c>
      <c r="AW17" s="232">
        <v>124.212</v>
      </c>
      <c r="AX17" s="232">
        <v>140.1215</v>
      </c>
      <c r="AY17" s="313">
        <v>119.236</v>
      </c>
      <c r="AZ17" s="313">
        <v>127.2522</v>
      </c>
      <c r="BA17" s="313">
        <v>126.9384</v>
      </c>
      <c r="BB17" s="313">
        <v>123.6905</v>
      </c>
      <c r="BC17" s="313">
        <v>120.3792</v>
      </c>
      <c r="BD17" s="313">
        <v>117.134</v>
      </c>
      <c r="BE17" s="313">
        <v>111.3593</v>
      </c>
      <c r="BF17" s="313">
        <v>113.5894</v>
      </c>
      <c r="BG17" s="313">
        <v>111.9834</v>
      </c>
      <c r="BH17" s="313">
        <v>109.78440000000001</v>
      </c>
      <c r="BI17" s="313">
        <v>112.20780000000001</v>
      </c>
      <c r="BJ17" s="313">
        <v>112.5919</v>
      </c>
      <c r="BK17" s="313">
        <v>104.74160000000001</v>
      </c>
      <c r="BL17" s="313">
        <v>115.64960000000001</v>
      </c>
      <c r="BM17" s="313">
        <v>117.746</v>
      </c>
      <c r="BN17" s="313">
        <v>116.1516</v>
      </c>
      <c r="BO17" s="313">
        <v>116.361</v>
      </c>
      <c r="BP17" s="313">
        <v>117.43210000000001</v>
      </c>
      <c r="BQ17" s="313">
        <v>113.735</v>
      </c>
      <c r="BR17" s="313">
        <v>116.7317</v>
      </c>
      <c r="BS17" s="313">
        <v>115.401</v>
      </c>
      <c r="BT17" s="313">
        <v>113.3008</v>
      </c>
      <c r="BU17" s="313">
        <v>115.75960000000001</v>
      </c>
      <c r="BV17" s="313">
        <v>116.1564</v>
      </c>
    </row>
    <row r="18" spans="1:74" ht="11.1" customHeight="1" x14ac:dyDescent="0.2">
      <c r="A18" s="52"/>
      <c r="B18" s="53" t="s">
        <v>229</v>
      </c>
      <c r="C18" s="211"/>
      <c r="D18" s="211"/>
      <c r="E18" s="211"/>
      <c r="F18" s="211"/>
      <c r="G18" s="211"/>
      <c r="H18" s="211"/>
      <c r="I18" s="211"/>
      <c r="J18" s="211"/>
      <c r="K18" s="211"/>
      <c r="L18" s="211"/>
      <c r="M18" s="211"/>
      <c r="N18" s="211"/>
      <c r="O18" s="211"/>
      <c r="P18" s="211"/>
      <c r="Q18" s="211"/>
      <c r="R18" s="211"/>
      <c r="S18" s="211"/>
      <c r="T18" s="211"/>
      <c r="U18" s="211"/>
      <c r="V18" s="211"/>
      <c r="W18" s="211"/>
      <c r="X18" s="211"/>
      <c r="Y18" s="211"/>
      <c r="Z18" s="211"/>
      <c r="AA18" s="211"/>
      <c r="AB18" s="211"/>
      <c r="AC18" s="211"/>
      <c r="AD18" s="211"/>
      <c r="AE18" s="211"/>
      <c r="AF18" s="211"/>
      <c r="AG18" s="211"/>
      <c r="AH18" s="211"/>
      <c r="AI18" s="211"/>
      <c r="AJ18" s="211"/>
      <c r="AK18" s="211"/>
      <c r="AL18" s="211"/>
      <c r="AM18" s="211"/>
      <c r="AN18" s="211"/>
      <c r="AO18" s="211"/>
      <c r="AP18" s="211"/>
      <c r="AQ18" s="211"/>
      <c r="AR18" s="211"/>
      <c r="AS18" s="211"/>
      <c r="AT18" s="211"/>
      <c r="AU18" s="211"/>
      <c r="AV18" s="211"/>
      <c r="AW18" s="211"/>
      <c r="AX18" s="211"/>
      <c r="AY18" s="308"/>
      <c r="AZ18" s="308"/>
      <c r="BA18" s="308"/>
      <c r="BB18" s="308"/>
      <c r="BC18" s="308"/>
      <c r="BD18" s="308"/>
      <c r="BE18" s="308"/>
      <c r="BF18" s="308"/>
      <c r="BG18" s="308"/>
      <c r="BH18" s="308"/>
      <c r="BI18" s="308"/>
      <c r="BJ18" s="308"/>
      <c r="BK18" s="308"/>
      <c r="BL18" s="308"/>
      <c r="BM18" s="308"/>
      <c r="BN18" s="308"/>
      <c r="BO18" s="308"/>
      <c r="BP18" s="308"/>
      <c r="BQ18" s="308"/>
      <c r="BR18" s="308"/>
      <c r="BS18" s="308"/>
      <c r="BT18" s="308"/>
      <c r="BU18" s="308"/>
      <c r="BV18" s="308"/>
    </row>
    <row r="19" spans="1:74" ht="11.1" customHeight="1" x14ac:dyDescent="0.2">
      <c r="A19" s="52" t="s">
        <v>501</v>
      </c>
      <c r="B19" s="150" t="s">
        <v>230</v>
      </c>
      <c r="C19" s="232">
        <v>234.9</v>
      </c>
      <c r="D19" s="232">
        <v>230.4</v>
      </c>
      <c r="E19" s="232">
        <v>232.5</v>
      </c>
      <c r="F19" s="232">
        <v>241.72499999999999</v>
      </c>
      <c r="G19" s="232">
        <v>239.14</v>
      </c>
      <c r="H19" s="232">
        <v>234.65</v>
      </c>
      <c r="I19" s="232">
        <v>229.98</v>
      </c>
      <c r="J19" s="232">
        <v>238.02500000000001</v>
      </c>
      <c r="K19" s="232">
        <v>264.52499999999998</v>
      </c>
      <c r="L19" s="232">
        <v>250.5</v>
      </c>
      <c r="M19" s="232">
        <v>256.35000000000002</v>
      </c>
      <c r="N19" s="232">
        <v>247.67500000000001</v>
      </c>
      <c r="O19" s="232">
        <v>255.46</v>
      </c>
      <c r="P19" s="232">
        <v>258.72500000000002</v>
      </c>
      <c r="Q19" s="232">
        <v>259.125</v>
      </c>
      <c r="R19" s="232">
        <v>275.7</v>
      </c>
      <c r="S19" s="232">
        <v>290.07499999999999</v>
      </c>
      <c r="T19" s="232">
        <v>289.07499999999999</v>
      </c>
      <c r="U19" s="232">
        <v>284.86</v>
      </c>
      <c r="V19" s="232">
        <v>283.57499999999999</v>
      </c>
      <c r="W19" s="232">
        <v>283.55</v>
      </c>
      <c r="X19" s="232">
        <v>286</v>
      </c>
      <c r="Y19" s="232">
        <v>264.72500000000002</v>
      </c>
      <c r="Z19" s="232">
        <v>236.56</v>
      </c>
      <c r="AA19" s="232">
        <v>224.77500000000001</v>
      </c>
      <c r="AB19" s="232">
        <v>230.92500000000001</v>
      </c>
      <c r="AC19" s="232">
        <v>251.6</v>
      </c>
      <c r="AD19" s="232">
        <v>279.83999999999997</v>
      </c>
      <c r="AE19" s="232">
        <v>285.92500000000001</v>
      </c>
      <c r="AF19" s="232">
        <v>271.57499999999999</v>
      </c>
      <c r="AG19" s="232">
        <v>274</v>
      </c>
      <c r="AH19" s="232">
        <v>262.10000000000002</v>
      </c>
      <c r="AI19" s="232">
        <v>259.22000000000003</v>
      </c>
      <c r="AJ19" s="232">
        <v>262.7</v>
      </c>
      <c r="AK19" s="232">
        <v>259.77499999999998</v>
      </c>
      <c r="AL19" s="232">
        <v>255.5</v>
      </c>
      <c r="AM19" s="232">
        <v>254.77500000000001</v>
      </c>
      <c r="AN19" s="232">
        <v>244.2</v>
      </c>
      <c r="AO19" s="232">
        <v>223.42</v>
      </c>
      <c r="AP19" s="232">
        <v>184.05</v>
      </c>
      <c r="AQ19" s="232">
        <v>186.95</v>
      </c>
      <c r="AR19" s="232">
        <v>208.22</v>
      </c>
      <c r="AS19" s="232">
        <v>218.32499999999999</v>
      </c>
      <c r="AT19" s="232">
        <v>218.24</v>
      </c>
      <c r="AU19" s="232">
        <v>218.27500000000001</v>
      </c>
      <c r="AV19" s="232">
        <v>215.8</v>
      </c>
      <c r="AW19" s="232">
        <v>210.82</v>
      </c>
      <c r="AX19" s="232">
        <v>219.52500000000001</v>
      </c>
      <c r="AY19" s="313">
        <v>228.45150000000001</v>
      </c>
      <c r="AZ19" s="313">
        <v>229.21260000000001</v>
      </c>
      <c r="BA19" s="313">
        <v>239.57060000000001</v>
      </c>
      <c r="BB19" s="313">
        <v>250.12710000000001</v>
      </c>
      <c r="BC19" s="313">
        <v>253.36689999999999</v>
      </c>
      <c r="BD19" s="313">
        <v>252.13820000000001</v>
      </c>
      <c r="BE19" s="313">
        <v>246.1695</v>
      </c>
      <c r="BF19" s="313">
        <v>245.00409999999999</v>
      </c>
      <c r="BG19" s="313">
        <v>236.99619999999999</v>
      </c>
      <c r="BH19" s="313">
        <v>234.66579999999999</v>
      </c>
      <c r="BI19" s="313">
        <v>233.94730000000001</v>
      </c>
      <c r="BJ19" s="313">
        <v>229.18899999999999</v>
      </c>
      <c r="BK19" s="313">
        <v>221.28899999999999</v>
      </c>
      <c r="BL19" s="313">
        <v>224.54249999999999</v>
      </c>
      <c r="BM19" s="313">
        <v>231.64340000000001</v>
      </c>
      <c r="BN19" s="313">
        <v>241.88800000000001</v>
      </c>
      <c r="BO19" s="313">
        <v>248.43889999999999</v>
      </c>
      <c r="BP19" s="313">
        <v>252.47059999999999</v>
      </c>
      <c r="BQ19" s="313">
        <v>250.64320000000001</v>
      </c>
      <c r="BR19" s="313">
        <v>253.3158</v>
      </c>
      <c r="BS19" s="313">
        <v>246.29490000000001</v>
      </c>
      <c r="BT19" s="313">
        <v>243.8459</v>
      </c>
      <c r="BU19" s="313">
        <v>244.6388</v>
      </c>
      <c r="BV19" s="313">
        <v>235.56800000000001</v>
      </c>
    </row>
    <row r="20" spans="1:74" ht="11.1" customHeight="1" x14ac:dyDescent="0.2">
      <c r="A20" s="52" t="s">
        <v>524</v>
      </c>
      <c r="B20" s="150" t="s">
        <v>231</v>
      </c>
      <c r="C20" s="232">
        <v>245.84</v>
      </c>
      <c r="D20" s="232">
        <v>241.6</v>
      </c>
      <c r="E20" s="232">
        <v>243.67500000000001</v>
      </c>
      <c r="F20" s="232">
        <v>252.75</v>
      </c>
      <c r="G20" s="232">
        <v>250.26</v>
      </c>
      <c r="H20" s="232">
        <v>246.02500000000001</v>
      </c>
      <c r="I20" s="232">
        <v>241.44</v>
      </c>
      <c r="J20" s="232">
        <v>249.4</v>
      </c>
      <c r="K20" s="232">
        <v>276.125</v>
      </c>
      <c r="L20" s="232">
        <v>262.10000000000002</v>
      </c>
      <c r="M20" s="232">
        <v>267.75</v>
      </c>
      <c r="N20" s="232">
        <v>259.375</v>
      </c>
      <c r="O20" s="232">
        <v>267.12</v>
      </c>
      <c r="P20" s="232">
        <v>270.47500000000002</v>
      </c>
      <c r="Q20" s="232">
        <v>270.89999999999998</v>
      </c>
      <c r="R20" s="232">
        <v>287.32</v>
      </c>
      <c r="S20" s="232">
        <v>298.67500000000001</v>
      </c>
      <c r="T20" s="232">
        <v>296.95</v>
      </c>
      <c r="U20" s="232">
        <v>292.77999999999997</v>
      </c>
      <c r="V20" s="232">
        <v>291.42500000000001</v>
      </c>
      <c r="W20" s="232">
        <v>291.47500000000002</v>
      </c>
      <c r="X20" s="232">
        <v>294.26</v>
      </c>
      <c r="Y20" s="232">
        <v>273.57499999999999</v>
      </c>
      <c r="Z20" s="232">
        <v>245.72</v>
      </c>
      <c r="AA20" s="232">
        <v>233.75</v>
      </c>
      <c r="AB20" s="232">
        <v>239.32499999999999</v>
      </c>
      <c r="AC20" s="232">
        <v>259.42500000000001</v>
      </c>
      <c r="AD20" s="232">
        <v>288.12</v>
      </c>
      <c r="AE20" s="232">
        <v>294.625</v>
      </c>
      <c r="AF20" s="232">
        <v>280.35000000000002</v>
      </c>
      <c r="AG20" s="232">
        <v>282.32</v>
      </c>
      <c r="AH20" s="232">
        <v>270.67500000000001</v>
      </c>
      <c r="AI20" s="232">
        <v>268.14</v>
      </c>
      <c r="AJ20" s="232">
        <v>272.39999999999998</v>
      </c>
      <c r="AK20" s="232">
        <v>269.32499999999999</v>
      </c>
      <c r="AL20" s="232">
        <v>264.5</v>
      </c>
      <c r="AM20" s="232">
        <v>263.55</v>
      </c>
      <c r="AN20" s="232">
        <v>253.25</v>
      </c>
      <c r="AO20" s="232">
        <v>232.9</v>
      </c>
      <c r="AP20" s="232">
        <v>193.82499999999999</v>
      </c>
      <c r="AQ20" s="232">
        <v>196.05</v>
      </c>
      <c r="AR20" s="232">
        <v>216.96</v>
      </c>
      <c r="AS20" s="232">
        <v>227.2</v>
      </c>
      <c r="AT20" s="232">
        <v>227.22</v>
      </c>
      <c r="AU20" s="232">
        <v>227.35</v>
      </c>
      <c r="AV20" s="232">
        <v>224.82499999999999</v>
      </c>
      <c r="AW20" s="232">
        <v>219.98</v>
      </c>
      <c r="AX20" s="232">
        <v>228.35</v>
      </c>
      <c r="AY20" s="313">
        <v>238.66050000000001</v>
      </c>
      <c r="AZ20" s="313">
        <v>240.42099999999999</v>
      </c>
      <c r="BA20" s="313">
        <v>251.2056</v>
      </c>
      <c r="BB20" s="313">
        <v>262.2158</v>
      </c>
      <c r="BC20" s="313">
        <v>265.7799</v>
      </c>
      <c r="BD20" s="313">
        <v>264.63650000000001</v>
      </c>
      <c r="BE20" s="313">
        <v>259.00869999999998</v>
      </c>
      <c r="BF20" s="313">
        <v>258.00099999999998</v>
      </c>
      <c r="BG20" s="313">
        <v>250.16419999999999</v>
      </c>
      <c r="BH20" s="313">
        <v>248.066</v>
      </c>
      <c r="BI20" s="313">
        <v>247.5213</v>
      </c>
      <c r="BJ20" s="313">
        <v>242.94479999999999</v>
      </c>
      <c r="BK20" s="313">
        <v>234.95150000000001</v>
      </c>
      <c r="BL20" s="313">
        <v>238.23330000000001</v>
      </c>
      <c r="BM20" s="313">
        <v>245.13550000000001</v>
      </c>
      <c r="BN20" s="313">
        <v>255.4264</v>
      </c>
      <c r="BO20" s="313">
        <v>262.02679999999998</v>
      </c>
      <c r="BP20" s="313">
        <v>265.95069999999998</v>
      </c>
      <c r="BQ20" s="313">
        <v>264.32679999999999</v>
      </c>
      <c r="BR20" s="313">
        <v>267.05739999999997</v>
      </c>
      <c r="BS20" s="313">
        <v>260.13990000000001</v>
      </c>
      <c r="BT20" s="313">
        <v>257.87920000000003</v>
      </c>
      <c r="BU20" s="313">
        <v>258.81330000000003</v>
      </c>
      <c r="BV20" s="313">
        <v>249.9144</v>
      </c>
    </row>
    <row r="21" spans="1:74" ht="11.1" customHeight="1" x14ac:dyDescent="0.2">
      <c r="A21" s="52" t="s">
        <v>525</v>
      </c>
      <c r="B21" s="150" t="s">
        <v>810</v>
      </c>
      <c r="C21" s="232">
        <v>257.98</v>
      </c>
      <c r="D21" s="232">
        <v>256.8</v>
      </c>
      <c r="E21" s="232">
        <v>255.35</v>
      </c>
      <c r="F21" s="232">
        <v>258.25</v>
      </c>
      <c r="G21" s="232">
        <v>256.04000000000002</v>
      </c>
      <c r="H21" s="232">
        <v>251.05</v>
      </c>
      <c r="I21" s="232">
        <v>249.64</v>
      </c>
      <c r="J21" s="232">
        <v>259.5</v>
      </c>
      <c r="K21" s="232">
        <v>278.47500000000002</v>
      </c>
      <c r="L21" s="232">
        <v>279.42</v>
      </c>
      <c r="M21" s="232">
        <v>290.875</v>
      </c>
      <c r="N21" s="232">
        <v>290.89999999999998</v>
      </c>
      <c r="O21" s="232">
        <v>301.83999999999997</v>
      </c>
      <c r="P21" s="232">
        <v>304.57499999999999</v>
      </c>
      <c r="Q21" s="232">
        <v>298.75</v>
      </c>
      <c r="R21" s="232">
        <v>309.58</v>
      </c>
      <c r="S21" s="232">
        <v>324.375</v>
      </c>
      <c r="T21" s="232">
        <v>325.27499999999998</v>
      </c>
      <c r="U21" s="232">
        <v>323.27999999999997</v>
      </c>
      <c r="V21" s="232">
        <v>321.82499999999999</v>
      </c>
      <c r="W21" s="232">
        <v>326.22500000000002</v>
      </c>
      <c r="X21" s="232">
        <v>336.54</v>
      </c>
      <c r="Y21" s="232">
        <v>329.95</v>
      </c>
      <c r="Z21" s="232">
        <v>312.27999999999997</v>
      </c>
      <c r="AA21" s="232">
        <v>297.97500000000002</v>
      </c>
      <c r="AB21" s="232">
        <v>299.64999999999998</v>
      </c>
      <c r="AC21" s="232">
        <v>307.625</v>
      </c>
      <c r="AD21" s="232">
        <v>312.10000000000002</v>
      </c>
      <c r="AE21" s="232">
        <v>316.125</v>
      </c>
      <c r="AF21" s="232">
        <v>308.85000000000002</v>
      </c>
      <c r="AG21" s="232">
        <v>304.52</v>
      </c>
      <c r="AH21" s="232">
        <v>300.5</v>
      </c>
      <c r="AI21" s="232">
        <v>301.62</v>
      </c>
      <c r="AJ21" s="232">
        <v>305.3</v>
      </c>
      <c r="AK21" s="232">
        <v>306.875</v>
      </c>
      <c r="AL21" s="232">
        <v>305.5</v>
      </c>
      <c r="AM21" s="232">
        <v>304.75</v>
      </c>
      <c r="AN21" s="232">
        <v>290.95</v>
      </c>
      <c r="AO21" s="232">
        <v>272.86</v>
      </c>
      <c r="AP21" s="232">
        <v>249.3</v>
      </c>
      <c r="AQ21" s="232">
        <v>239.22499999999999</v>
      </c>
      <c r="AR21" s="232">
        <v>240.8</v>
      </c>
      <c r="AS21" s="232">
        <v>243.375</v>
      </c>
      <c r="AT21" s="232">
        <v>242.92</v>
      </c>
      <c r="AU21" s="232">
        <v>241.375</v>
      </c>
      <c r="AV21" s="232">
        <v>238.875</v>
      </c>
      <c r="AW21" s="232">
        <v>243.2</v>
      </c>
      <c r="AX21" s="232">
        <v>258.47500000000002</v>
      </c>
      <c r="AY21" s="313">
        <v>269.07659999999998</v>
      </c>
      <c r="AZ21" s="313">
        <v>274.86180000000002</v>
      </c>
      <c r="BA21" s="313">
        <v>275.03429999999997</v>
      </c>
      <c r="BB21" s="313">
        <v>270.04590000000002</v>
      </c>
      <c r="BC21" s="313">
        <v>269.15910000000002</v>
      </c>
      <c r="BD21" s="313">
        <v>269.16899999999998</v>
      </c>
      <c r="BE21" s="313">
        <v>267.70249999999999</v>
      </c>
      <c r="BF21" s="313">
        <v>269.79329999999999</v>
      </c>
      <c r="BG21" s="313">
        <v>269.4785</v>
      </c>
      <c r="BH21" s="313">
        <v>271.07310000000001</v>
      </c>
      <c r="BI21" s="313">
        <v>273.61689999999999</v>
      </c>
      <c r="BJ21" s="313">
        <v>272.12450000000001</v>
      </c>
      <c r="BK21" s="313">
        <v>274.82479999999998</v>
      </c>
      <c r="BL21" s="313">
        <v>267.35419999999999</v>
      </c>
      <c r="BM21" s="313">
        <v>270.11619999999999</v>
      </c>
      <c r="BN21" s="313">
        <v>266.30279999999999</v>
      </c>
      <c r="BO21" s="313">
        <v>270.96969999999999</v>
      </c>
      <c r="BP21" s="313">
        <v>273.49610000000001</v>
      </c>
      <c r="BQ21" s="313">
        <v>275.67840000000001</v>
      </c>
      <c r="BR21" s="313">
        <v>276.75259999999997</v>
      </c>
      <c r="BS21" s="313">
        <v>277.63839999999999</v>
      </c>
      <c r="BT21" s="313">
        <v>278.70069999999998</v>
      </c>
      <c r="BU21" s="313">
        <v>281.70440000000002</v>
      </c>
      <c r="BV21" s="313">
        <v>275.4948</v>
      </c>
    </row>
    <row r="22" spans="1:74" ht="11.1" customHeight="1" x14ac:dyDescent="0.2">
      <c r="A22" s="52" t="s">
        <v>485</v>
      </c>
      <c r="B22" s="150" t="s">
        <v>552</v>
      </c>
      <c r="C22" s="232">
        <v>248.2</v>
      </c>
      <c r="D22" s="232">
        <v>247.4</v>
      </c>
      <c r="E22" s="232">
        <v>244.9</v>
      </c>
      <c r="F22" s="232">
        <v>243.8</v>
      </c>
      <c r="G22" s="232">
        <v>237.8</v>
      </c>
      <c r="H22" s="232">
        <v>228.4</v>
      </c>
      <c r="I22" s="232">
        <v>221.5</v>
      </c>
      <c r="J22" s="232">
        <v>229.2</v>
      </c>
      <c r="K22" s="232">
        <v>248.1</v>
      </c>
      <c r="L22" s="232">
        <v>252</v>
      </c>
      <c r="M22" s="232">
        <v>263.3</v>
      </c>
      <c r="N22" s="232">
        <v>270.3</v>
      </c>
      <c r="O22" s="232">
        <v>290.2</v>
      </c>
      <c r="P22" s="232">
        <v>285.60000000000002</v>
      </c>
      <c r="Q22" s="232">
        <v>282.7</v>
      </c>
      <c r="R22" s="232">
        <v>287.5</v>
      </c>
      <c r="S22" s="232">
        <v>313.2</v>
      </c>
      <c r="T22" s="232">
        <v>313.2</v>
      </c>
      <c r="U22" s="232">
        <v>322</v>
      </c>
      <c r="V22" s="232">
        <v>322.89999999999998</v>
      </c>
      <c r="W22" s="232">
        <v>327.9</v>
      </c>
      <c r="X22" s="232">
        <v>338.1</v>
      </c>
      <c r="Y22" s="232">
        <v>328.6</v>
      </c>
      <c r="Z22" s="232">
        <v>295.10000000000002</v>
      </c>
      <c r="AA22" s="232">
        <v>293.39999999999998</v>
      </c>
      <c r="AB22" s="232">
        <v>303</v>
      </c>
      <c r="AC22" s="232">
        <v>305</v>
      </c>
      <c r="AD22" s="232">
        <v>310.3</v>
      </c>
      <c r="AE22" s="232">
        <v>303</v>
      </c>
      <c r="AF22" s="232">
        <v>294.60000000000002</v>
      </c>
      <c r="AG22" s="232">
        <v>293.2</v>
      </c>
      <c r="AH22" s="232">
        <v>287</v>
      </c>
      <c r="AI22" s="232">
        <v>289.39999999999998</v>
      </c>
      <c r="AJ22" s="232">
        <v>300.8</v>
      </c>
      <c r="AK22" s="232">
        <v>298.39999999999998</v>
      </c>
      <c r="AL22" s="232">
        <v>303.5</v>
      </c>
      <c r="AM22" s="232">
        <v>305.2</v>
      </c>
      <c r="AN22" s="232">
        <v>281.2</v>
      </c>
      <c r="AO22" s="232">
        <v>240.5</v>
      </c>
      <c r="AP22" s="232">
        <v>204.4</v>
      </c>
      <c r="AQ22" s="232">
        <v>190.5</v>
      </c>
      <c r="AR22" s="232">
        <v>205.7</v>
      </c>
      <c r="AS22" s="232">
        <v>213.4</v>
      </c>
      <c r="AT22" s="232">
        <v>216.1</v>
      </c>
      <c r="AU22" s="232">
        <v>212.3</v>
      </c>
      <c r="AV22" s="232">
        <v>213.9</v>
      </c>
      <c r="AW22" s="232">
        <v>220.8</v>
      </c>
      <c r="AX22" s="232">
        <v>244.34639999999999</v>
      </c>
      <c r="AY22" s="313">
        <v>257.72030000000001</v>
      </c>
      <c r="AZ22" s="313">
        <v>262.64420000000001</v>
      </c>
      <c r="BA22" s="313">
        <v>271.23430000000002</v>
      </c>
      <c r="BB22" s="313">
        <v>266.9008</v>
      </c>
      <c r="BC22" s="313">
        <v>265.75290000000001</v>
      </c>
      <c r="BD22" s="313">
        <v>264.34530000000001</v>
      </c>
      <c r="BE22" s="313">
        <v>263.6549</v>
      </c>
      <c r="BF22" s="313">
        <v>270.19799999999998</v>
      </c>
      <c r="BG22" s="313">
        <v>275.6309</v>
      </c>
      <c r="BH22" s="313">
        <v>284.38760000000002</v>
      </c>
      <c r="BI22" s="313">
        <v>290.0659</v>
      </c>
      <c r="BJ22" s="313">
        <v>292.29520000000002</v>
      </c>
      <c r="BK22" s="313">
        <v>291.23790000000002</v>
      </c>
      <c r="BL22" s="313">
        <v>284.4067</v>
      </c>
      <c r="BM22" s="313">
        <v>278.8476</v>
      </c>
      <c r="BN22" s="313">
        <v>268.98860000000002</v>
      </c>
      <c r="BO22" s="313">
        <v>266.19490000000002</v>
      </c>
      <c r="BP22" s="313">
        <v>262.10320000000002</v>
      </c>
      <c r="BQ22" s="313">
        <v>256.75920000000002</v>
      </c>
      <c r="BR22" s="313">
        <v>255.1849</v>
      </c>
      <c r="BS22" s="313">
        <v>253.97640000000001</v>
      </c>
      <c r="BT22" s="313">
        <v>259.10910000000001</v>
      </c>
      <c r="BU22" s="313">
        <v>259.41039999999998</v>
      </c>
      <c r="BV22" s="313">
        <v>255.35740000000001</v>
      </c>
    </row>
    <row r="23" spans="1:74" ht="11.1" customHeight="1" x14ac:dyDescent="0.2">
      <c r="A23" s="49"/>
      <c r="B23" s="54" t="s">
        <v>132</v>
      </c>
      <c r="C23" s="216"/>
      <c r="D23" s="216"/>
      <c r="E23" s="216"/>
      <c r="F23" s="216"/>
      <c r="G23" s="216"/>
      <c r="H23" s="216"/>
      <c r="I23" s="216"/>
      <c r="J23" s="216"/>
      <c r="K23" s="216"/>
      <c r="L23" s="216"/>
      <c r="M23" s="216"/>
      <c r="N23" s="216"/>
      <c r="O23" s="216"/>
      <c r="P23" s="216"/>
      <c r="Q23" s="216"/>
      <c r="R23" s="216"/>
      <c r="S23" s="216"/>
      <c r="T23" s="216"/>
      <c r="U23" s="216"/>
      <c r="V23" s="216"/>
      <c r="W23" s="216"/>
      <c r="X23" s="216"/>
      <c r="Y23" s="216"/>
      <c r="Z23" s="216"/>
      <c r="AA23" s="216"/>
      <c r="AB23" s="216"/>
      <c r="AC23" s="216"/>
      <c r="AD23" s="216"/>
      <c r="AE23" s="216"/>
      <c r="AF23" s="216"/>
      <c r="AG23" s="216"/>
      <c r="AH23" s="216"/>
      <c r="AI23" s="216"/>
      <c r="AJ23" s="216"/>
      <c r="AK23" s="216"/>
      <c r="AL23" s="216"/>
      <c r="AM23" s="216"/>
      <c r="AN23" s="216"/>
      <c r="AO23" s="216"/>
      <c r="AP23" s="216"/>
      <c r="AQ23" s="216"/>
      <c r="AR23" s="216"/>
      <c r="AS23" s="216"/>
      <c r="AT23" s="216"/>
      <c r="AU23" s="216"/>
      <c r="AV23" s="216"/>
      <c r="AW23" s="216"/>
      <c r="AX23" s="216"/>
      <c r="AY23" s="383"/>
      <c r="AZ23" s="383"/>
      <c r="BA23" s="383"/>
      <c r="BB23" s="383"/>
      <c r="BC23" s="383"/>
      <c r="BD23" s="383"/>
      <c r="BE23" s="383"/>
      <c r="BF23" s="383"/>
      <c r="BG23" s="383"/>
      <c r="BH23" s="383"/>
      <c r="BI23" s="383"/>
      <c r="BJ23" s="383"/>
      <c r="BK23" s="742"/>
      <c r="BL23" s="383"/>
      <c r="BM23" s="383"/>
      <c r="BN23" s="383"/>
      <c r="BO23" s="383"/>
      <c r="BP23" s="383"/>
      <c r="BQ23" s="383"/>
      <c r="BR23" s="383"/>
      <c r="BS23" s="383"/>
      <c r="BT23" s="383"/>
      <c r="BU23" s="383"/>
      <c r="BV23" s="383"/>
    </row>
    <row r="24" spans="1:74" ht="11.1" customHeight="1" x14ac:dyDescent="0.2">
      <c r="A24" s="52" t="s">
        <v>736</v>
      </c>
      <c r="B24" s="150" t="s">
        <v>131</v>
      </c>
      <c r="C24" s="210">
        <v>3.4262480000000002</v>
      </c>
      <c r="D24" s="210">
        <v>2.9575239999999998</v>
      </c>
      <c r="E24" s="210">
        <v>2.9865599999999999</v>
      </c>
      <c r="F24" s="210">
        <v>3.2178110000000002</v>
      </c>
      <c r="G24" s="210">
        <v>3.2665500000000001</v>
      </c>
      <c r="H24" s="210">
        <v>3.0850749999999998</v>
      </c>
      <c r="I24" s="210">
        <v>3.094408</v>
      </c>
      <c r="J24" s="210">
        <v>3.0072999999999999</v>
      </c>
      <c r="K24" s="210">
        <v>3.086112</v>
      </c>
      <c r="L24" s="210">
        <v>2.9855230000000001</v>
      </c>
      <c r="M24" s="210">
        <v>3.125518</v>
      </c>
      <c r="N24" s="210">
        <v>2.9253770000000001</v>
      </c>
      <c r="O24" s="210">
        <v>3.8302200000000002</v>
      </c>
      <c r="P24" s="210">
        <v>2.7714599999999998</v>
      </c>
      <c r="Q24" s="210">
        <v>2.795334</v>
      </c>
      <c r="R24" s="210">
        <v>2.9022480000000002</v>
      </c>
      <c r="S24" s="210">
        <v>2.9064000000000001</v>
      </c>
      <c r="T24" s="210">
        <v>3.0797460000000001</v>
      </c>
      <c r="U24" s="210">
        <v>2.9406539999999999</v>
      </c>
      <c r="V24" s="210">
        <v>3.073518</v>
      </c>
      <c r="W24" s="210">
        <v>3.1088100000000001</v>
      </c>
      <c r="X24" s="210">
        <v>3.4004880000000002</v>
      </c>
      <c r="Y24" s="210">
        <v>4.2464579999999996</v>
      </c>
      <c r="Z24" s="210">
        <v>4.1945579999999998</v>
      </c>
      <c r="AA24" s="210">
        <v>3.230251</v>
      </c>
      <c r="AB24" s="210">
        <v>2.7959489999999998</v>
      </c>
      <c r="AC24" s="210">
        <v>3.0629719999999998</v>
      </c>
      <c r="AD24" s="210">
        <v>2.7502330000000001</v>
      </c>
      <c r="AE24" s="210">
        <v>2.740882</v>
      </c>
      <c r="AF24" s="210">
        <v>2.4925609999999998</v>
      </c>
      <c r="AG24" s="210">
        <v>2.4582739999999998</v>
      </c>
      <c r="AH24" s="210">
        <v>2.3076189999999999</v>
      </c>
      <c r="AI24" s="210">
        <v>2.658801</v>
      </c>
      <c r="AJ24" s="210">
        <v>2.4219089999999999</v>
      </c>
      <c r="AK24" s="210">
        <v>2.7564669999999998</v>
      </c>
      <c r="AL24" s="210">
        <v>2.3055409999999998</v>
      </c>
      <c r="AM24" s="210">
        <v>2.0987800000000001</v>
      </c>
      <c r="AN24" s="210">
        <v>1.9844900000000001</v>
      </c>
      <c r="AO24" s="210">
        <v>1.85981</v>
      </c>
      <c r="AP24" s="210">
        <v>1.80786</v>
      </c>
      <c r="AQ24" s="210">
        <v>1.8161719999999999</v>
      </c>
      <c r="AR24" s="210">
        <v>1.694609</v>
      </c>
      <c r="AS24" s="210">
        <v>1.8359129999999999</v>
      </c>
      <c r="AT24" s="210">
        <v>2.3896999999999999</v>
      </c>
      <c r="AU24" s="210">
        <v>1.996958</v>
      </c>
      <c r="AV24" s="210">
        <v>2.4821710000000001</v>
      </c>
      <c r="AW24" s="210">
        <v>2.7117900000000001</v>
      </c>
      <c r="AX24" s="210">
        <v>2.6910099999999999</v>
      </c>
      <c r="AY24" s="307">
        <v>3.1689500000000002</v>
      </c>
      <c r="AZ24" s="307">
        <v>3.1273900000000001</v>
      </c>
      <c r="BA24" s="307">
        <v>3.0858300000000001</v>
      </c>
      <c r="BB24" s="307">
        <v>3.0650499999999998</v>
      </c>
      <c r="BC24" s="307">
        <v>3.0650499999999998</v>
      </c>
      <c r="BD24" s="307">
        <v>3.0962200000000002</v>
      </c>
      <c r="BE24" s="307">
        <v>3.1273900000000001</v>
      </c>
      <c r="BF24" s="307">
        <v>3.1273900000000001</v>
      </c>
      <c r="BG24" s="307">
        <v>3.1066099999999999</v>
      </c>
      <c r="BH24" s="307">
        <v>3.1481699999999999</v>
      </c>
      <c r="BI24" s="307">
        <v>3.18973</v>
      </c>
      <c r="BJ24" s="307">
        <v>3.27285</v>
      </c>
      <c r="BK24" s="307">
        <v>3.4494799999999999</v>
      </c>
      <c r="BL24" s="307">
        <v>3.4287000000000001</v>
      </c>
      <c r="BM24" s="307">
        <v>3.3663599999999998</v>
      </c>
      <c r="BN24" s="307">
        <v>3.3351899999999999</v>
      </c>
      <c r="BO24" s="307">
        <v>3.3248000000000002</v>
      </c>
      <c r="BP24" s="307">
        <v>3.3663599999999998</v>
      </c>
      <c r="BQ24" s="307">
        <v>3.3767499999999999</v>
      </c>
      <c r="BR24" s="307">
        <v>3.3767499999999999</v>
      </c>
      <c r="BS24" s="307">
        <v>3.3559700000000001</v>
      </c>
      <c r="BT24" s="307">
        <v>3.4079199999999998</v>
      </c>
      <c r="BU24" s="307">
        <v>3.45987</v>
      </c>
      <c r="BV24" s="307">
        <v>3.50143</v>
      </c>
    </row>
    <row r="25" spans="1:74" ht="11.1" customHeight="1" x14ac:dyDescent="0.2">
      <c r="A25" s="52" t="s">
        <v>133</v>
      </c>
      <c r="B25" s="150" t="s">
        <v>126</v>
      </c>
      <c r="C25" s="210">
        <v>3.3039999999999998</v>
      </c>
      <c r="D25" s="210">
        <v>2.8519999999999999</v>
      </c>
      <c r="E25" s="210">
        <v>2.88</v>
      </c>
      <c r="F25" s="210">
        <v>3.1030000000000002</v>
      </c>
      <c r="G25" s="210">
        <v>3.15</v>
      </c>
      <c r="H25" s="210">
        <v>2.9750000000000001</v>
      </c>
      <c r="I25" s="210">
        <v>2.984</v>
      </c>
      <c r="J25" s="210">
        <v>2.9</v>
      </c>
      <c r="K25" s="210">
        <v>2.976</v>
      </c>
      <c r="L25" s="210">
        <v>2.879</v>
      </c>
      <c r="M25" s="210">
        <v>3.0139999999999998</v>
      </c>
      <c r="N25" s="210">
        <v>2.8210000000000002</v>
      </c>
      <c r="O25" s="210">
        <v>3.69</v>
      </c>
      <c r="P25" s="210">
        <v>2.67</v>
      </c>
      <c r="Q25" s="210">
        <v>2.6930000000000001</v>
      </c>
      <c r="R25" s="210">
        <v>2.7959999999999998</v>
      </c>
      <c r="S25" s="210">
        <v>2.8</v>
      </c>
      <c r="T25" s="210">
        <v>2.9670000000000001</v>
      </c>
      <c r="U25" s="210">
        <v>2.8330000000000002</v>
      </c>
      <c r="V25" s="210">
        <v>2.9609999999999999</v>
      </c>
      <c r="W25" s="210">
        <v>2.9950000000000001</v>
      </c>
      <c r="X25" s="210">
        <v>3.2759999999999998</v>
      </c>
      <c r="Y25" s="210">
        <v>4.0910000000000002</v>
      </c>
      <c r="Z25" s="210">
        <v>4.0410000000000004</v>
      </c>
      <c r="AA25" s="210">
        <v>3.109</v>
      </c>
      <c r="AB25" s="210">
        <v>2.6909999999999998</v>
      </c>
      <c r="AC25" s="210">
        <v>2.948</v>
      </c>
      <c r="AD25" s="210">
        <v>2.6469999999999998</v>
      </c>
      <c r="AE25" s="210">
        <v>2.6379999999999999</v>
      </c>
      <c r="AF25" s="210">
        <v>2.399</v>
      </c>
      <c r="AG25" s="210">
        <v>2.3660000000000001</v>
      </c>
      <c r="AH25" s="210">
        <v>2.2210000000000001</v>
      </c>
      <c r="AI25" s="210">
        <v>2.5590000000000002</v>
      </c>
      <c r="AJ25" s="210">
        <v>2.331</v>
      </c>
      <c r="AK25" s="210">
        <v>2.653</v>
      </c>
      <c r="AL25" s="210">
        <v>2.2189999999999999</v>
      </c>
      <c r="AM25" s="210">
        <v>2.02</v>
      </c>
      <c r="AN25" s="210">
        <v>1.91</v>
      </c>
      <c r="AO25" s="210">
        <v>1.79</v>
      </c>
      <c r="AP25" s="210">
        <v>1.74</v>
      </c>
      <c r="AQ25" s="210">
        <v>1.748</v>
      </c>
      <c r="AR25" s="210">
        <v>1.631</v>
      </c>
      <c r="AS25" s="210">
        <v>1.7669999999999999</v>
      </c>
      <c r="AT25" s="210">
        <v>2.2999999999999998</v>
      </c>
      <c r="AU25" s="210">
        <v>1.9219999999999999</v>
      </c>
      <c r="AV25" s="210">
        <v>2.3889999999999998</v>
      </c>
      <c r="AW25" s="210">
        <v>2.61</v>
      </c>
      <c r="AX25" s="210">
        <v>2.59</v>
      </c>
      <c r="AY25" s="307">
        <v>3.05</v>
      </c>
      <c r="AZ25" s="307">
        <v>3.01</v>
      </c>
      <c r="BA25" s="307">
        <v>2.97</v>
      </c>
      <c r="BB25" s="307">
        <v>2.95</v>
      </c>
      <c r="BC25" s="307">
        <v>2.95</v>
      </c>
      <c r="BD25" s="307">
        <v>2.98</v>
      </c>
      <c r="BE25" s="307">
        <v>3.01</v>
      </c>
      <c r="BF25" s="307">
        <v>3.01</v>
      </c>
      <c r="BG25" s="307">
        <v>2.99</v>
      </c>
      <c r="BH25" s="307">
        <v>3.03</v>
      </c>
      <c r="BI25" s="307">
        <v>3.07</v>
      </c>
      <c r="BJ25" s="307">
        <v>3.15</v>
      </c>
      <c r="BK25" s="307">
        <v>3.32</v>
      </c>
      <c r="BL25" s="307">
        <v>3.3</v>
      </c>
      <c r="BM25" s="307">
        <v>3.24</v>
      </c>
      <c r="BN25" s="307">
        <v>3.21</v>
      </c>
      <c r="BO25" s="307">
        <v>3.2</v>
      </c>
      <c r="BP25" s="307">
        <v>3.24</v>
      </c>
      <c r="BQ25" s="307">
        <v>3.25</v>
      </c>
      <c r="BR25" s="307">
        <v>3.25</v>
      </c>
      <c r="BS25" s="307">
        <v>3.23</v>
      </c>
      <c r="BT25" s="307">
        <v>3.28</v>
      </c>
      <c r="BU25" s="307">
        <v>3.33</v>
      </c>
      <c r="BV25" s="307">
        <v>3.37</v>
      </c>
    </row>
    <row r="26" spans="1:74" ht="11.1" customHeight="1" x14ac:dyDescent="0.2">
      <c r="A26" s="52"/>
      <c r="B26" s="53" t="s">
        <v>1019</v>
      </c>
      <c r="C26" s="62"/>
      <c r="D26" s="62"/>
      <c r="E26" s="62"/>
      <c r="F26" s="62"/>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62"/>
      <c r="AG26" s="62"/>
      <c r="AH26" s="62"/>
      <c r="AI26" s="62"/>
      <c r="AJ26" s="62"/>
      <c r="AK26" s="62"/>
      <c r="AL26" s="62"/>
      <c r="AM26" s="62"/>
      <c r="AN26" s="62"/>
      <c r="AO26" s="62"/>
      <c r="AP26" s="62"/>
      <c r="AQ26" s="62"/>
      <c r="AR26" s="62"/>
      <c r="AS26" s="62"/>
      <c r="AT26" s="62"/>
      <c r="AU26" s="62"/>
      <c r="AV26" s="62"/>
      <c r="AW26" s="62"/>
      <c r="AX26" s="62"/>
      <c r="AY26" s="310"/>
      <c r="AZ26" s="310"/>
      <c r="BA26" s="310"/>
      <c r="BB26" s="310"/>
      <c r="BC26" s="310"/>
      <c r="BD26" s="310"/>
      <c r="BE26" s="310"/>
      <c r="BF26" s="310"/>
      <c r="BG26" s="310"/>
      <c r="BH26" s="310"/>
      <c r="BI26" s="310"/>
      <c r="BJ26" s="310"/>
      <c r="BK26" s="310"/>
      <c r="BL26" s="310"/>
      <c r="BM26" s="310"/>
      <c r="BN26" s="310"/>
      <c r="BO26" s="310"/>
      <c r="BP26" s="310"/>
      <c r="BQ26" s="310"/>
      <c r="BR26" s="310"/>
      <c r="BS26" s="310"/>
      <c r="BT26" s="310"/>
      <c r="BU26" s="310"/>
      <c r="BV26" s="310"/>
    </row>
    <row r="27" spans="1:74" ht="11.1" customHeight="1" x14ac:dyDescent="0.2">
      <c r="A27" s="52" t="s">
        <v>679</v>
      </c>
      <c r="B27" s="150" t="s">
        <v>389</v>
      </c>
      <c r="C27" s="210">
        <v>4.8499999999999996</v>
      </c>
      <c r="D27" s="210">
        <v>4.53</v>
      </c>
      <c r="E27" s="210">
        <v>3.92</v>
      </c>
      <c r="F27" s="210">
        <v>4.1100000000000003</v>
      </c>
      <c r="G27" s="210">
        <v>4.0199999999999996</v>
      </c>
      <c r="H27" s="210">
        <v>4.05</v>
      </c>
      <c r="I27" s="210">
        <v>3.92</v>
      </c>
      <c r="J27" s="210">
        <v>3.78</v>
      </c>
      <c r="K27" s="210">
        <v>3.83</v>
      </c>
      <c r="L27" s="210">
        <v>3.78</v>
      </c>
      <c r="M27" s="210">
        <v>3.84</v>
      </c>
      <c r="N27" s="210">
        <v>4.1900000000000004</v>
      </c>
      <c r="O27" s="210">
        <v>4.46</v>
      </c>
      <c r="P27" s="210">
        <v>4.8499999999999996</v>
      </c>
      <c r="Q27" s="210">
        <v>4</v>
      </c>
      <c r="R27" s="210">
        <v>3.89</v>
      </c>
      <c r="S27" s="210">
        <v>3.8</v>
      </c>
      <c r="T27" s="210">
        <v>3.77</v>
      </c>
      <c r="U27" s="210">
        <v>3.75</v>
      </c>
      <c r="V27" s="210">
        <v>3.67</v>
      </c>
      <c r="W27" s="210">
        <v>3.75</v>
      </c>
      <c r="X27" s="210">
        <v>4.03</v>
      </c>
      <c r="Y27" s="210">
        <v>4.51</v>
      </c>
      <c r="Z27" s="210">
        <v>5.47</v>
      </c>
      <c r="AA27" s="210">
        <v>5.0199999999999996</v>
      </c>
      <c r="AB27" s="210">
        <v>4.62</v>
      </c>
      <c r="AC27" s="210">
        <v>4.3099999999999996</v>
      </c>
      <c r="AD27" s="210">
        <v>3.99</v>
      </c>
      <c r="AE27" s="210">
        <v>3.64</v>
      </c>
      <c r="AF27" s="210">
        <v>3.54</v>
      </c>
      <c r="AG27" s="210">
        <v>3.34</v>
      </c>
      <c r="AH27" s="210">
        <v>3.2</v>
      </c>
      <c r="AI27" s="210">
        <v>3.34</v>
      </c>
      <c r="AJ27" s="210">
        <v>3.42</v>
      </c>
      <c r="AK27" s="210">
        <v>3.86</v>
      </c>
      <c r="AL27" s="210">
        <v>3.88</v>
      </c>
      <c r="AM27" s="210">
        <v>3.66</v>
      </c>
      <c r="AN27" s="210">
        <v>3.54</v>
      </c>
      <c r="AO27" s="210">
        <v>3.34</v>
      </c>
      <c r="AP27" s="210">
        <v>2.96</v>
      </c>
      <c r="AQ27" s="210">
        <v>2.86</v>
      </c>
      <c r="AR27" s="210">
        <v>2.72</v>
      </c>
      <c r="AS27" s="210">
        <v>2.5499999999999998</v>
      </c>
      <c r="AT27" s="210">
        <v>2.92</v>
      </c>
      <c r="AU27" s="210">
        <v>3.16</v>
      </c>
      <c r="AV27" s="210">
        <v>3.25</v>
      </c>
      <c r="AW27" s="210">
        <v>3.6338599999999999</v>
      </c>
      <c r="AX27" s="210">
        <v>4.0716739999999998</v>
      </c>
      <c r="AY27" s="307">
        <v>4.3243869999999998</v>
      </c>
      <c r="AZ27" s="307">
        <v>4.4559800000000003</v>
      </c>
      <c r="BA27" s="307">
        <v>4.2756259999999999</v>
      </c>
      <c r="BB27" s="307">
        <v>4.0875260000000004</v>
      </c>
      <c r="BC27" s="307">
        <v>3.9520149999999998</v>
      </c>
      <c r="BD27" s="307">
        <v>3.9536220000000002</v>
      </c>
      <c r="BE27" s="307">
        <v>4.0418539999999998</v>
      </c>
      <c r="BF27" s="307">
        <v>4.0365900000000003</v>
      </c>
      <c r="BG27" s="307">
        <v>4.0241170000000004</v>
      </c>
      <c r="BH27" s="307">
        <v>4.1750920000000002</v>
      </c>
      <c r="BI27" s="307">
        <v>4.2294619999999998</v>
      </c>
      <c r="BJ27" s="307">
        <v>4.6128790000000004</v>
      </c>
      <c r="BK27" s="307">
        <v>4.6556389999999999</v>
      </c>
      <c r="BL27" s="307">
        <v>4.7872190000000003</v>
      </c>
      <c r="BM27" s="307">
        <v>4.5447160000000002</v>
      </c>
      <c r="BN27" s="307">
        <v>4.388541</v>
      </c>
      <c r="BO27" s="307">
        <v>4.2425350000000002</v>
      </c>
      <c r="BP27" s="307">
        <v>4.1496719999999998</v>
      </c>
      <c r="BQ27" s="307">
        <v>4.2088409999999996</v>
      </c>
      <c r="BR27" s="307">
        <v>4.2069650000000003</v>
      </c>
      <c r="BS27" s="307">
        <v>4.1725479999999999</v>
      </c>
      <c r="BT27" s="307">
        <v>4.2920540000000003</v>
      </c>
      <c r="BU27" s="307">
        <v>4.4329770000000002</v>
      </c>
      <c r="BV27" s="307">
        <v>4.8223710000000004</v>
      </c>
    </row>
    <row r="28" spans="1:74" ht="11.1" customHeight="1" x14ac:dyDescent="0.2">
      <c r="A28" s="52" t="s">
        <v>669</v>
      </c>
      <c r="B28" s="150" t="s">
        <v>390</v>
      </c>
      <c r="C28" s="210">
        <v>7.58</v>
      </c>
      <c r="D28" s="210">
        <v>7.89</v>
      </c>
      <c r="E28" s="210">
        <v>7.68</v>
      </c>
      <c r="F28" s="210">
        <v>8.0399999999999991</v>
      </c>
      <c r="G28" s="210">
        <v>8.31</v>
      </c>
      <c r="H28" s="210">
        <v>8.75</v>
      </c>
      <c r="I28" s="210">
        <v>8.81</v>
      </c>
      <c r="J28" s="210">
        <v>8.76</v>
      </c>
      <c r="K28" s="210">
        <v>8.52</v>
      </c>
      <c r="L28" s="210">
        <v>7.97</v>
      </c>
      <c r="M28" s="210">
        <v>7.51</v>
      </c>
      <c r="N28" s="210">
        <v>7.42</v>
      </c>
      <c r="O28" s="210">
        <v>7.4</v>
      </c>
      <c r="P28" s="210">
        <v>7.74</v>
      </c>
      <c r="Q28" s="210">
        <v>7.71</v>
      </c>
      <c r="R28" s="210">
        <v>7.65</v>
      </c>
      <c r="S28" s="210">
        <v>8.34</v>
      </c>
      <c r="T28" s="210">
        <v>8.58</v>
      </c>
      <c r="U28" s="210">
        <v>8.84</v>
      </c>
      <c r="V28" s="210">
        <v>8.69</v>
      </c>
      <c r="W28" s="210">
        <v>8.57</v>
      </c>
      <c r="X28" s="210">
        <v>7.69</v>
      </c>
      <c r="Y28" s="210">
        <v>7.34</v>
      </c>
      <c r="Z28" s="210">
        <v>7.7</v>
      </c>
      <c r="AA28" s="210">
        <v>7.67</v>
      </c>
      <c r="AB28" s="210">
        <v>7.55</v>
      </c>
      <c r="AC28" s="210">
        <v>7.41</v>
      </c>
      <c r="AD28" s="210">
        <v>7.73</v>
      </c>
      <c r="AE28" s="210">
        <v>8.06</v>
      </c>
      <c r="AF28" s="210">
        <v>8.23</v>
      </c>
      <c r="AG28" s="210">
        <v>8.4700000000000006</v>
      </c>
      <c r="AH28" s="210">
        <v>8.42</v>
      </c>
      <c r="AI28" s="210">
        <v>8.34</v>
      </c>
      <c r="AJ28" s="210">
        <v>7.64</v>
      </c>
      <c r="AK28" s="210">
        <v>6.98</v>
      </c>
      <c r="AL28" s="210">
        <v>7.19</v>
      </c>
      <c r="AM28" s="210">
        <v>7.25</v>
      </c>
      <c r="AN28" s="210">
        <v>6.87</v>
      </c>
      <c r="AO28" s="210">
        <v>7.32</v>
      </c>
      <c r="AP28" s="210">
        <v>7.28</v>
      </c>
      <c r="AQ28" s="210">
        <v>7.74</v>
      </c>
      <c r="AR28" s="210">
        <v>8.19</v>
      </c>
      <c r="AS28" s="210">
        <v>8.4700000000000006</v>
      </c>
      <c r="AT28" s="210">
        <v>8.5</v>
      </c>
      <c r="AU28" s="210">
        <v>8.4700000000000006</v>
      </c>
      <c r="AV28" s="210">
        <v>7.63</v>
      </c>
      <c r="AW28" s="210">
        <v>7.4532910000000001</v>
      </c>
      <c r="AX28" s="210">
        <v>7.3602550000000004</v>
      </c>
      <c r="AY28" s="307">
        <v>7.2407839999999997</v>
      </c>
      <c r="AZ28" s="307">
        <v>7.3478370000000002</v>
      </c>
      <c r="BA28" s="307">
        <v>7.6218300000000001</v>
      </c>
      <c r="BB28" s="307">
        <v>7.8133939999999997</v>
      </c>
      <c r="BC28" s="307">
        <v>8.2454490000000007</v>
      </c>
      <c r="BD28" s="307">
        <v>8.645721</v>
      </c>
      <c r="BE28" s="307">
        <v>8.8154800000000009</v>
      </c>
      <c r="BF28" s="307">
        <v>8.8957660000000001</v>
      </c>
      <c r="BG28" s="307">
        <v>8.7217579999999995</v>
      </c>
      <c r="BH28" s="307">
        <v>8.2398779999999991</v>
      </c>
      <c r="BI28" s="307">
        <v>7.8965059999999996</v>
      </c>
      <c r="BJ28" s="307">
        <v>7.8028120000000003</v>
      </c>
      <c r="BK28" s="307">
        <v>7.68004</v>
      </c>
      <c r="BL28" s="307">
        <v>7.7302410000000004</v>
      </c>
      <c r="BM28" s="307">
        <v>7.8805079999999998</v>
      </c>
      <c r="BN28" s="307">
        <v>8.010491</v>
      </c>
      <c r="BO28" s="307">
        <v>8.3559760000000001</v>
      </c>
      <c r="BP28" s="307">
        <v>8.7717989999999997</v>
      </c>
      <c r="BQ28" s="307">
        <v>8.8489500000000003</v>
      </c>
      <c r="BR28" s="307">
        <v>8.8386980000000008</v>
      </c>
      <c r="BS28" s="307">
        <v>8.6503720000000008</v>
      </c>
      <c r="BT28" s="307">
        <v>8.1462599999999998</v>
      </c>
      <c r="BU28" s="307">
        <v>7.8967790000000004</v>
      </c>
      <c r="BV28" s="307">
        <v>7.8430859999999996</v>
      </c>
    </row>
    <row r="29" spans="1:74" ht="11.1" customHeight="1" x14ac:dyDescent="0.2">
      <c r="A29" s="52" t="s">
        <v>531</v>
      </c>
      <c r="B29" s="150" t="s">
        <v>391</v>
      </c>
      <c r="C29" s="210">
        <v>9.32</v>
      </c>
      <c r="D29" s="210">
        <v>10.01</v>
      </c>
      <c r="E29" s="210">
        <v>9.86</v>
      </c>
      <c r="F29" s="210">
        <v>11.34</v>
      </c>
      <c r="G29" s="210">
        <v>13.25</v>
      </c>
      <c r="H29" s="210">
        <v>16.059999999999999</v>
      </c>
      <c r="I29" s="210">
        <v>17.86</v>
      </c>
      <c r="J29" s="210">
        <v>18.22</v>
      </c>
      <c r="K29" s="210">
        <v>16.920000000000002</v>
      </c>
      <c r="L29" s="210">
        <v>13.39</v>
      </c>
      <c r="M29" s="210">
        <v>10.14</v>
      </c>
      <c r="N29" s="210">
        <v>9.2899999999999991</v>
      </c>
      <c r="O29" s="210">
        <v>8.9</v>
      </c>
      <c r="P29" s="210">
        <v>9.6300000000000008</v>
      </c>
      <c r="Q29" s="210">
        <v>9.76</v>
      </c>
      <c r="R29" s="210">
        <v>10.050000000000001</v>
      </c>
      <c r="S29" s="210">
        <v>13.52</v>
      </c>
      <c r="T29" s="210">
        <v>16.47</v>
      </c>
      <c r="U29" s="210">
        <v>17.850000000000001</v>
      </c>
      <c r="V29" s="210">
        <v>18.559999999999999</v>
      </c>
      <c r="W29" s="210">
        <v>17.23</v>
      </c>
      <c r="X29" s="210">
        <v>12.22</v>
      </c>
      <c r="Y29" s="210">
        <v>9.42</v>
      </c>
      <c r="Z29" s="210">
        <v>9.6199999999999992</v>
      </c>
      <c r="AA29" s="210">
        <v>9.36</v>
      </c>
      <c r="AB29" s="210">
        <v>9.4</v>
      </c>
      <c r="AC29" s="210">
        <v>9.42</v>
      </c>
      <c r="AD29" s="210">
        <v>10.85</v>
      </c>
      <c r="AE29" s="210">
        <v>12.76</v>
      </c>
      <c r="AF29" s="210">
        <v>15.55</v>
      </c>
      <c r="AG29" s="210">
        <v>17.739999999999998</v>
      </c>
      <c r="AH29" s="210">
        <v>18.38</v>
      </c>
      <c r="AI29" s="210">
        <v>17.61</v>
      </c>
      <c r="AJ29" s="210">
        <v>12.5</v>
      </c>
      <c r="AK29" s="210">
        <v>9.33</v>
      </c>
      <c r="AL29" s="210">
        <v>9.3000000000000007</v>
      </c>
      <c r="AM29" s="210">
        <v>9.51</v>
      </c>
      <c r="AN29" s="210">
        <v>9.1199999999999992</v>
      </c>
      <c r="AO29" s="210">
        <v>9.85</v>
      </c>
      <c r="AP29" s="210">
        <v>10.66</v>
      </c>
      <c r="AQ29" s="210">
        <v>11.85</v>
      </c>
      <c r="AR29" s="210">
        <v>15.37</v>
      </c>
      <c r="AS29" s="210">
        <v>17.57</v>
      </c>
      <c r="AT29" s="210">
        <v>18.41</v>
      </c>
      <c r="AU29" s="210">
        <v>16.989999999999998</v>
      </c>
      <c r="AV29" s="210">
        <v>12.35</v>
      </c>
      <c r="AW29" s="210">
        <v>10.11168</v>
      </c>
      <c r="AX29" s="210">
        <v>9.4525030000000001</v>
      </c>
      <c r="AY29" s="307">
        <v>9.0997810000000001</v>
      </c>
      <c r="AZ29" s="307">
        <v>9.4503470000000007</v>
      </c>
      <c r="BA29" s="307">
        <v>9.9509509999999999</v>
      </c>
      <c r="BB29" s="307">
        <v>11.019209999999999</v>
      </c>
      <c r="BC29" s="307">
        <v>13.14819</v>
      </c>
      <c r="BD29" s="307">
        <v>15.753159999999999</v>
      </c>
      <c r="BE29" s="307">
        <v>17.212990000000001</v>
      </c>
      <c r="BF29" s="307">
        <v>17.837620000000001</v>
      </c>
      <c r="BG29" s="307">
        <v>16.84864</v>
      </c>
      <c r="BH29" s="307">
        <v>13.40002</v>
      </c>
      <c r="BI29" s="307">
        <v>10.66643</v>
      </c>
      <c r="BJ29" s="307">
        <v>9.8072110000000006</v>
      </c>
      <c r="BK29" s="307">
        <v>9.4900710000000004</v>
      </c>
      <c r="BL29" s="307">
        <v>9.6139159999999997</v>
      </c>
      <c r="BM29" s="307">
        <v>10.11819</v>
      </c>
      <c r="BN29" s="307">
        <v>11.180680000000001</v>
      </c>
      <c r="BO29" s="307">
        <v>13.36679</v>
      </c>
      <c r="BP29" s="307">
        <v>15.999219999999999</v>
      </c>
      <c r="BQ29" s="307">
        <v>17.474350000000001</v>
      </c>
      <c r="BR29" s="307">
        <v>18.119879999999998</v>
      </c>
      <c r="BS29" s="307">
        <v>17.127839999999999</v>
      </c>
      <c r="BT29" s="307">
        <v>13.646839999999999</v>
      </c>
      <c r="BU29" s="307">
        <v>10.899419999999999</v>
      </c>
      <c r="BV29" s="307">
        <v>10.0581</v>
      </c>
    </row>
    <row r="30" spans="1:74" ht="11.1" customHeight="1" x14ac:dyDescent="0.2">
      <c r="A30" s="49"/>
      <c r="B30" s="54" t="s">
        <v>997</v>
      </c>
      <c r="C30" s="216"/>
      <c r="D30" s="216"/>
      <c r="E30" s="216"/>
      <c r="F30" s="216"/>
      <c r="G30" s="216"/>
      <c r="H30" s="216"/>
      <c r="I30" s="216"/>
      <c r="J30" s="216"/>
      <c r="K30" s="216"/>
      <c r="L30" s="216"/>
      <c r="M30" s="216"/>
      <c r="N30" s="216"/>
      <c r="O30" s="216"/>
      <c r="P30" s="216"/>
      <c r="Q30" s="216"/>
      <c r="R30" s="216"/>
      <c r="S30" s="216"/>
      <c r="T30" s="216"/>
      <c r="U30" s="216"/>
      <c r="V30" s="216"/>
      <c r="W30" s="216"/>
      <c r="X30" s="216"/>
      <c r="Y30" s="216"/>
      <c r="Z30" s="216"/>
      <c r="AA30" s="216"/>
      <c r="AB30" s="216"/>
      <c r="AC30" s="216"/>
      <c r="AD30" s="216"/>
      <c r="AE30" s="216"/>
      <c r="AF30" s="216"/>
      <c r="AG30" s="216"/>
      <c r="AH30" s="216"/>
      <c r="AI30" s="216"/>
      <c r="AJ30" s="216"/>
      <c r="AK30" s="216"/>
      <c r="AL30" s="216"/>
      <c r="AM30" s="216"/>
      <c r="AN30" s="216"/>
      <c r="AO30" s="216"/>
      <c r="AP30" s="216"/>
      <c r="AQ30" s="216"/>
      <c r="AR30" s="216"/>
      <c r="AS30" s="216"/>
      <c r="AT30" s="216"/>
      <c r="AU30" s="216"/>
      <c r="AV30" s="216"/>
      <c r="AW30" s="216"/>
      <c r="AX30" s="216"/>
      <c r="AY30" s="383"/>
      <c r="AZ30" s="383"/>
      <c r="BA30" s="383"/>
      <c r="BB30" s="383"/>
      <c r="BC30" s="383"/>
      <c r="BD30" s="383"/>
      <c r="BE30" s="383"/>
      <c r="BF30" s="383"/>
      <c r="BG30" s="383"/>
      <c r="BH30" s="383"/>
      <c r="BI30" s="383"/>
      <c r="BJ30" s="383"/>
      <c r="BK30" s="383"/>
      <c r="BL30" s="383"/>
      <c r="BM30" s="383"/>
      <c r="BN30" s="383"/>
      <c r="BO30" s="383"/>
      <c r="BP30" s="383"/>
      <c r="BQ30" s="383"/>
      <c r="BR30" s="383"/>
      <c r="BS30" s="383"/>
      <c r="BT30" s="383"/>
      <c r="BU30" s="383"/>
      <c r="BV30" s="383"/>
    </row>
    <row r="31" spans="1:74" ht="11.1" customHeight="1" x14ac:dyDescent="0.2">
      <c r="A31" s="49"/>
      <c r="B31" s="55" t="s">
        <v>108</v>
      </c>
      <c r="C31" s="216"/>
      <c r="D31" s="216"/>
      <c r="E31" s="216"/>
      <c r="F31" s="216"/>
      <c r="G31" s="216"/>
      <c r="H31" s="216"/>
      <c r="I31" s="216"/>
      <c r="J31" s="216"/>
      <c r="K31" s="216"/>
      <c r="L31" s="216"/>
      <c r="M31" s="216"/>
      <c r="N31" s="216"/>
      <c r="O31" s="216"/>
      <c r="P31" s="216"/>
      <c r="Q31" s="216"/>
      <c r="R31" s="216"/>
      <c r="S31" s="216"/>
      <c r="T31" s="216"/>
      <c r="U31" s="216"/>
      <c r="V31" s="216"/>
      <c r="W31" s="216"/>
      <c r="X31" s="216"/>
      <c r="Y31" s="216"/>
      <c r="Z31" s="216"/>
      <c r="AA31" s="216"/>
      <c r="AB31" s="216"/>
      <c r="AC31" s="216"/>
      <c r="AD31" s="216"/>
      <c r="AE31" s="216"/>
      <c r="AF31" s="216"/>
      <c r="AG31" s="216"/>
      <c r="AH31" s="216"/>
      <c r="AI31" s="216"/>
      <c r="AJ31" s="216"/>
      <c r="AK31" s="216"/>
      <c r="AL31" s="216"/>
      <c r="AM31" s="216"/>
      <c r="AN31" s="216"/>
      <c r="AO31" s="216"/>
      <c r="AP31" s="216"/>
      <c r="AQ31" s="216"/>
      <c r="AR31" s="216"/>
      <c r="AS31" s="216"/>
      <c r="AT31" s="216"/>
      <c r="AU31" s="216"/>
      <c r="AV31" s="216"/>
      <c r="AW31" s="216"/>
      <c r="AX31" s="216"/>
      <c r="AY31" s="383"/>
      <c r="AZ31" s="383"/>
      <c r="BA31" s="383"/>
      <c r="BB31" s="383"/>
      <c r="BC31" s="383"/>
      <c r="BD31" s="383"/>
      <c r="BE31" s="383"/>
      <c r="BF31" s="383"/>
      <c r="BG31" s="383"/>
      <c r="BH31" s="383"/>
      <c r="BI31" s="383"/>
      <c r="BJ31" s="383"/>
      <c r="BK31" s="383"/>
      <c r="BL31" s="383"/>
      <c r="BM31" s="383"/>
      <c r="BN31" s="383"/>
      <c r="BO31" s="383"/>
      <c r="BP31" s="383"/>
      <c r="BQ31" s="383"/>
      <c r="BR31" s="383"/>
      <c r="BS31" s="383"/>
      <c r="BT31" s="383"/>
      <c r="BU31" s="383"/>
      <c r="BV31" s="383"/>
    </row>
    <row r="32" spans="1:74" ht="11.1" customHeight="1" x14ac:dyDescent="0.2">
      <c r="A32" s="52" t="s">
        <v>528</v>
      </c>
      <c r="B32" s="150" t="s">
        <v>392</v>
      </c>
      <c r="C32" s="210">
        <v>2.09</v>
      </c>
      <c r="D32" s="210">
        <v>2.06</v>
      </c>
      <c r="E32" s="210">
        <v>2.0699999999999998</v>
      </c>
      <c r="F32" s="210">
        <v>2.08</v>
      </c>
      <c r="G32" s="210">
        <v>2.09</v>
      </c>
      <c r="H32" s="210">
        <v>2.0699999999999998</v>
      </c>
      <c r="I32" s="210">
        <v>2.06</v>
      </c>
      <c r="J32" s="210">
        <v>2.0499999999999998</v>
      </c>
      <c r="K32" s="210">
        <v>2.02</v>
      </c>
      <c r="L32" s="210">
        <v>2.0299999999999998</v>
      </c>
      <c r="M32" s="210">
        <v>2.04</v>
      </c>
      <c r="N32" s="210">
        <v>2.04</v>
      </c>
      <c r="O32" s="210">
        <v>2.06</v>
      </c>
      <c r="P32" s="210">
        <v>2.0699999999999998</v>
      </c>
      <c r="Q32" s="210">
        <v>2.04</v>
      </c>
      <c r="R32" s="210">
        <v>2.0699999999999998</v>
      </c>
      <c r="S32" s="210">
        <v>2.04</v>
      </c>
      <c r="T32" s="210">
        <v>2.04</v>
      </c>
      <c r="U32" s="210">
        <v>2.0499999999999998</v>
      </c>
      <c r="V32" s="210">
        <v>2.06</v>
      </c>
      <c r="W32" s="210">
        <v>2.0499999999999998</v>
      </c>
      <c r="X32" s="210">
        <v>2.04</v>
      </c>
      <c r="Y32" s="210">
        <v>2.06</v>
      </c>
      <c r="Z32" s="210">
        <v>2.11</v>
      </c>
      <c r="AA32" s="210">
        <v>2.1</v>
      </c>
      <c r="AB32" s="210">
        <v>2.0699999999999998</v>
      </c>
      <c r="AC32" s="210">
        <v>2.08</v>
      </c>
      <c r="AD32" s="210">
        <v>2.0699999999999998</v>
      </c>
      <c r="AE32" s="210">
        <v>2.0499999999999998</v>
      </c>
      <c r="AF32" s="210">
        <v>2.0299999999999998</v>
      </c>
      <c r="AG32" s="210">
        <v>2.02</v>
      </c>
      <c r="AH32" s="210">
        <v>2</v>
      </c>
      <c r="AI32" s="210">
        <v>1.96</v>
      </c>
      <c r="AJ32" s="210">
        <v>1.96</v>
      </c>
      <c r="AK32" s="210">
        <v>1.96</v>
      </c>
      <c r="AL32" s="210">
        <v>1.91</v>
      </c>
      <c r="AM32" s="210">
        <v>1.94</v>
      </c>
      <c r="AN32" s="210">
        <v>1.91</v>
      </c>
      <c r="AO32" s="210">
        <v>1.94</v>
      </c>
      <c r="AP32" s="210">
        <v>1.93</v>
      </c>
      <c r="AQ32" s="210">
        <v>1.9</v>
      </c>
      <c r="AR32" s="210">
        <v>1.91</v>
      </c>
      <c r="AS32" s="210">
        <v>1.91</v>
      </c>
      <c r="AT32" s="210">
        <v>1.9</v>
      </c>
      <c r="AU32" s="210">
        <v>1.9378992312000001</v>
      </c>
      <c r="AV32" s="210">
        <v>1.9057924898</v>
      </c>
      <c r="AW32" s="210">
        <v>2.0162</v>
      </c>
      <c r="AX32" s="210">
        <v>2.0310009999999998</v>
      </c>
      <c r="AY32" s="307">
        <v>2.052009</v>
      </c>
      <c r="AZ32" s="307">
        <v>2.073509</v>
      </c>
      <c r="BA32" s="307">
        <v>2.0760540000000001</v>
      </c>
      <c r="BB32" s="307">
        <v>2.0950690000000001</v>
      </c>
      <c r="BC32" s="307">
        <v>2.0876790000000001</v>
      </c>
      <c r="BD32" s="307">
        <v>2.0559599999999998</v>
      </c>
      <c r="BE32" s="307">
        <v>2.0341749999999998</v>
      </c>
      <c r="BF32" s="307">
        <v>2.0448620000000002</v>
      </c>
      <c r="BG32" s="307">
        <v>2.0526970000000002</v>
      </c>
      <c r="BH32" s="307">
        <v>2.0416780000000001</v>
      </c>
      <c r="BI32" s="307">
        <v>2.0490629999999999</v>
      </c>
      <c r="BJ32" s="307">
        <v>2.049274</v>
      </c>
      <c r="BK32" s="307">
        <v>2.069709</v>
      </c>
      <c r="BL32" s="307">
        <v>2.077982</v>
      </c>
      <c r="BM32" s="307">
        <v>2.0823779999999998</v>
      </c>
      <c r="BN32" s="307">
        <v>2.0994350000000002</v>
      </c>
      <c r="BO32" s="307">
        <v>2.093601</v>
      </c>
      <c r="BP32" s="307">
        <v>2.0680800000000001</v>
      </c>
      <c r="BQ32" s="307">
        <v>2.0506190000000002</v>
      </c>
      <c r="BR32" s="307">
        <v>2.0625719999999998</v>
      </c>
      <c r="BS32" s="307">
        <v>2.0715349999999999</v>
      </c>
      <c r="BT32" s="307">
        <v>2.0623999999999998</v>
      </c>
      <c r="BU32" s="307">
        <v>2.070478</v>
      </c>
      <c r="BV32" s="307">
        <v>2.065785</v>
      </c>
    </row>
    <row r="33" spans="1:74" ht="11.1" customHeight="1" x14ac:dyDescent="0.2">
      <c r="A33" s="52" t="s">
        <v>530</v>
      </c>
      <c r="B33" s="150" t="s">
        <v>393</v>
      </c>
      <c r="C33" s="210">
        <v>4.1100000000000003</v>
      </c>
      <c r="D33" s="210">
        <v>3.56</v>
      </c>
      <c r="E33" s="210">
        <v>3.35</v>
      </c>
      <c r="F33" s="210">
        <v>3.38</v>
      </c>
      <c r="G33" s="210">
        <v>3.48</v>
      </c>
      <c r="H33" s="210">
        <v>3.29</v>
      </c>
      <c r="I33" s="210">
        <v>3.21</v>
      </c>
      <c r="J33" s="210">
        <v>3.13</v>
      </c>
      <c r="K33" s="210">
        <v>3.16</v>
      </c>
      <c r="L33" s="210">
        <v>3.13</v>
      </c>
      <c r="M33" s="210">
        <v>3.35</v>
      </c>
      <c r="N33" s="210">
        <v>3.63</v>
      </c>
      <c r="O33" s="210">
        <v>5.0599999999999996</v>
      </c>
      <c r="P33" s="210">
        <v>3.61</v>
      </c>
      <c r="Q33" s="210">
        <v>3.18</v>
      </c>
      <c r="R33" s="210">
        <v>3.14</v>
      </c>
      <c r="S33" s="210">
        <v>3.06</v>
      </c>
      <c r="T33" s="210">
        <v>3.13</v>
      </c>
      <c r="U33" s="210">
        <v>3.23</v>
      </c>
      <c r="V33" s="210">
        <v>3.28</v>
      </c>
      <c r="W33" s="210">
        <v>3.12</v>
      </c>
      <c r="X33" s="210">
        <v>3.43</v>
      </c>
      <c r="Y33" s="210">
        <v>4.18</v>
      </c>
      <c r="Z33" s="210">
        <v>4.72</v>
      </c>
      <c r="AA33" s="210">
        <v>4</v>
      </c>
      <c r="AB33" s="210">
        <v>3.63</v>
      </c>
      <c r="AC33" s="210">
        <v>3.46</v>
      </c>
      <c r="AD33" s="210">
        <v>2.89</v>
      </c>
      <c r="AE33" s="210">
        <v>2.77</v>
      </c>
      <c r="AF33" s="210">
        <v>2.58</v>
      </c>
      <c r="AG33" s="210">
        <v>2.54</v>
      </c>
      <c r="AH33" s="210">
        <v>2.42</v>
      </c>
      <c r="AI33" s="210">
        <v>2.59</v>
      </c>
      <c r="AJ33" s="210">
        <v>2.4900000000000002</v>
      </c>
      <c r="AK33" s="210">
        <v>2.96</v>
      </c>
      <c r="AL33" s="210">
        <v>2.91</v>
      </c>
      <c r="AM33" s="210">
        <v>2.63</v>
      </c>
      <c r="AN33" s="210">
        <v>2.4</v>
      </c>
      <c r="AO33" s="210">
        <v>2.14</v>
      </c>
      <c r="AP33" s="210">
        <v>2.1</v>
      </c>
      <c r="AQ33" s="210">
        <v>2.16</v>
      </c>
      <c r="AR33" s="210">
        <v>2.0099999999999998</v>
      </c>
      <c r="AS33" s="210">
        <v>2.0299999999999998</v>
      </c>
      <c r="AT33" s="210">
        <v>2.39</v>
      </c>
      <c r="AU33" s="210">
        <v>2.4137850765</v>
      </c>
      <c r="AV33" s="210">
        <v>2.4916723443</v>
      </c>
      <c r="AW33" s="210">
        <v>2.8920360000000001</v>
      </c>
      <c r="AX33" s="210">
        <v>3.1056439999999998</v>
      </c>
      <c r="AY33" s="307">
        <v>3.753142</v>
      </c>
      <c r="AZ33" s="307">
        <v>3.6572979999999999</v>
      </c>
      <c r="BA33" s="307">
        <v>3.4044439999999998</v>
      </c>
      <c r="BB33" s="307">
        <v>3.2813940000000001</v>
      </c>
      <c r="BC33" s="307">
        <v>3.2242160000000002</v>
      </c>
      <c r="BD33" s="307">
        <v>3.140361</v>
      </c>
      <c r="BE33" s="307">
        <v>3.223646</v>
      </c>
      <c r="BF33" s="307">
        <v>3.2462490000000002</v>
      </c>
      <c r="BG33" s="307">
        <v>3.1726429999999999</v>
      </c>
      <c r="BH33" s="307">
        <v>3.2589800000000002</v>
      </c>
      <c r="BI33" s="307">
        <v>3.395321</v>
      </c>
      <c r="BJ33" s="307">
        <v>3.7105769999999998</v>
      </c>
      <c r="BK33" s="307">
        <v>4.0793549999999996</v>
      </c>
      <c r="BL33" s="307">
        <v>4.0243479999999998</v>
      </c>
      <c r="BM33" s="307">
        <v>3.7347730000000001</v>
      </c>
      <c r="BN33" s="307">
        <v>3.5711729999999999</v>
      </c>
      <c r="BO33" s="307">
        <v>3.5003259999999998</v>
      </c>
      <c r="BP33" s="307">
        <v>3.4632499999999999</v>
      </c>
      <c r="BQ33" s="307">
        <v>3.5052249999999998</v>
      </c>
      <c r="BR33" s="307">
        <v>3.5319210000000001</v>
      </c>
      <c r="BS33" s="307">
        <v>3.4615170000000002</v>
      </c>
      <c r="BT33" s="307">
        <v>3.5533899999999998</v>
      </c>
      <c r="BU33" s="307">
        <v>3.7103769999999998</v>
      </c>
      <c r="BV33" s="307">
        <v>3.9665409999999999</v>
      </c>
    </row>
    <row r="34" spans="1:74" ht="11.1" customHeight="1" x14ac:dyDescent="0.2">
      <c r="A34" s="52" t="s">
        <v>529</v>
      </c>
      <c r="B34" s="597" t="s">
        <v>998</v>
      </c>
      <c r="C34" s="210">
        <v>11.25</v>
      </c>
      <c r="D34" s="210">
        <v>10.77</v>
      </c>
      <c r="E34" s="210">
        <v>11.42</v>
      </c>
      <c r="F34" s="210">
        <v>10.64</v>
      </c>
      <c r="G34" s="210">
        <v>10.69</v>
      </c>
      <c r="H34" s="210">
        <v>10.48</v>
      </c>
      <c r="I34" s="210">
        <v>9.99</v>
      </c>
      <c r="J34" s="210">
        <v>10.029999999999999</v>
      </c>
      <c r="K34" s="210">
        <v>10.06</v>
      </c>
      <c r="L34" s="210">
        <v>10.61</v>
      </c>
      <c r="M34" s="210">
        <v>10.28</v>
      </c>
      <c r="N34" s="210">
        <v>13.6</v>
      </c>
      <c r="O34" s="210">
        <v>11.45</v>
      </c>
      <c r="P34" s="210">
        <v>11.46</v>
      </c>
      <c r="Q34" s="210">
        <v>12.1</v>
      </c>
      <c r="R34" s="210">
        <v>12.2</v>
      </c>
      <c r="S34" s="210">
        <v>12.83</v>
      </c>
      <c r="T34" s="210">
        <v>13.81</v>
      </c>
      <c r="U34" s="210">
        <v>13.76</v>
      </c>
      <c r="V34" s="210">
        <v>14.38</v>
      </c>
      <c r="W34" s="210">
        <v>13.91</v>
      </c>
      <c r="X34" s="210">
        <v>14.52</v>
      </c>
      <c r="Y34" s="210">
        <v>15.25</v>
      </c>
      <c r="Z34" s="210">
        <v>13.56</v>
      </c>
      <c r="AA34" s="210">
        <v>11.3</v>
      </c>
      <c r="AB34" s="210">
        <v>12.28</v>
      </c>
      <c r="AC34" s="210">
        <v>13.68</v>
      </c>
      <c r="AD34" s="210">
        <v>13.89</v>
      </c>
      <c r="AE34" s="210">
        <v>13.47</v>
      </c>
      <c r="AF34" s="210">
        <v>12.92</v>
      </c>
      <c r="AG34" s="210">
        <v>12.93</v>
      </c>
      <c r="AH34" s="210">
        <v>13.72</v>
      </c>
      <c r="AI34" s="210">
        <v>11.53</v>
      </c>
      <c r="AJ34" s="210">
        <v>12.65</v>
      </c>
      <c r="AK34" s="210">
        <v>12.05</v>
      </c>
      <c r="AL34" s="210">
        <v>12.85</v>
      </c>
      <c r="AM34" s="210">
        <v>13.15</v>
      </c>
      <c r="AN34" s="210">
        <v>12.68</v>
      </c>
      <c r="AO34" s="210">
        <v>10.29</v>
      </c>
      <c r="AP34" s="210">
        <v>8.19</v>
      </c>
      <c r="AQ34" s="210">
        <v>5.69</v>
      </c>
      <c r="AR34" s="210">
        <v>6.25</v>
      </c>
      <c r="AS34" s="210">
        <v>7.38</v>
      </c>
      <c r="AT34" s="210">
        <v>9.66</v>
      </c>
      <c r="AU34" s="210">
        <v>9.56</v>
      </c>
      <c r="AV34" s="210">
        <v>8.1740499999999994</v>
      </c>
      <c r="AW34" s="210">
        <v>7.7155719999999999</v>
      </c>
      <c r="AX34" s="210">
        <v>8.3532279999999997</v>
      </c>
      <c r="AY34" s="307">
        <v>9.1705919999999992</v>
      </c>
      <c r="AZ34" s="307">
        <v>9.597982</v>
      </c>
      <c r="BA34" s="307">
        <v>10.408010000000001</v>
      </c>
      <c r="BB34" s="307">
        <v>11.239839999999999</v>
      </c>
      <c r="BC34" s="307">
        <v>10.791679999999999</v>
      </c>
      <c r="BD34" s="307">
        <v>10.984489999999999</v>
      </c>
      <c r="BE34" s="307">
        <v>10.363289999999999</v>
      </c>
      <c r="BF34" s="307">
        <v>9.8562390000000004</v>
      </c>
      <c r="BG34" s="307">
        <v>9.5541129999999992</v>
      </c>
      <c r="BH34" s="307">
        <v>9.4708319999999997</v>
      </c>
      <c r="BI34" s="307">
        <v>9.4621390000000005</v>
      </c>
      <c r="BJ34" s="307">
        <v>9.8510760000000008</v>
      </c>
      <c r="BK34" s="307">
        <v>9.9483040000000003</v>
      </c>
      <c r="BL34" s="307">
        <v>9.7495849999999997</v>
      </c>
      <c r="BM34" s="307">
        <v>10.151479999999999</v>
      </c>
      <c r="BN34" s="307">
        <v>10.933389999999999</v>
      </c>
      <c r="BO34" s="307">
        <v>10.59258</v>
      </c>
      <c r="BP34" s="307">
        <v>10.98</v>
      </c>
      <c r="BQ34" s="307">
        <v>10.63452</v>
      </c>
      <c r="BR34" s="307">
        <v>10.314030000000001</v>
      </c>
      <c r="BS34" s="307">
        <v>10.100440000000001</v>
      </c>
      <c r="BT34" s="307">
        <v>10.06584</v>
      </c>
      <c r="BU34" s="307">
        <v>10.063029999999999</v>
      </c>
      <c r="BV34" s="307">
        <v>10.40048</v>
      </c>
    </row>
    <row r="35" spans="1:74" ht="11.1" customHeight="1" x14ac:dyDescent="0.2">
      <c r="A35" s="52" t="s">
        <v>16</v>
      </c>
      <c r="B35" s="150" t="s">
        <v>400</v>
      </c>
      <c r="C35" s="210">
        <v>13.02</v>
      </c>
      <c r="D35" s="210">
        <v>12.98</v>
      </c>
      <c r="E35" s="210">
        <v>12.35</v>
      </c>
      <c r="F35" s="210">
        <v>13</v>
      </c>
      <c r="G35" s="210">
        <v>12.22</v>
      </c>
      <c r="H35" s="210">
        <v>11.56</v>
      </c>
      <c r="I35" s="210">
        <v>11.82</v>
      </c>
      <c r="J35" s="210">
        <v>12.95</v>
      </c>
      <c r="K35" s="210">
        <v>14.52</v>
      </c>
      <c r="L35" s="210">
        <v>14.11</v>
      </c>
      <c r="M35" s="210">
        <v>14.61</v>
      </c>
      <c r="N35" s="210">
        <v>14.63</v>
      </c>
      <c r="O35" s="210">
        <v>16.07</v>
      </c>
      <c r="P35" s="210">
        <v>15.19</v>
      </c>
      <c r="Q35" s="210">
        <v>15.02</v>
      </c>
      <c r="R35" s="210">
        <v>16.190000000000001</v>
      </c>
      <c r="S35" s="210">
        <v>16.73</v>
      </c>
      <c r="T35" s="210">
        <v>16.59</v>
      </c>
      <c r="U35" s="210">
        <v>16.21</v>
      </c>
      <c r="V35" s="210">
        <v>16.93</v>
      </c>
      <c r="W35" s="210">
        <v>17.39</v>
      </c>
      <c r="X35" s="210">
        <v>17.760000000000002</v>
      </c>
      <c r="Y35" s="210">
        <v>16.39</v>
      </c>
      <c r="Z35" s="210">
        <v>14.54</v>
      </c>
      <c r="AA35" s="210">
        <v>14.12</v>
      </c>
      <c r="AB35" s="210">
        <v>15.19</v>
      </c>
      <c r="AC35" s="210">
        <v>15.7</v>
      </c>
      <c r="AD35" s="210">
        <v>16.350000000000001</v>
      </c>
      <c r="AE35" s="210">
        <v>16.190000000000001</v>
      </c>
      <c r="AF35" s="210">
        <v>14.85</v>
      </c>
      <c r="AG35" s="210">
        <v>15.1</v>
      </c>
      <c r="AH35" s="210">
        <v>14.82</v>
      </c>
      <c r="AI35" s="210">
        <v>15.04</v>
      </c>
      <c r="AJ35" s="210">
        <v>15.37</v>
      </c>
      <c r="AK35" s="210">
        <v>15.28</v>
      </c>
      <c r="AL35" s="210">
        <v>14.73</v>
      </c>
      <c r="AM35" s="210">
        <v>14.54</v>
      </c>
      <c r="AN35" s="210">
        <v>13.78</v>
      </c>
      <c r="AO35" s="210">
        <v>10.83</v>
      </c>
      <c r="AP35" s="210">
        <v>8.82</v>
      </c>
      <c r="AQ35" s="210">
        <v>7.29</v>
      </c>
      <c r="AR35" s="210">
        <v>8.9700000000000006</v>
      </c>
      <c r="AS35" s="210">
        <v>10.69</v>
      </c>
      <c r="AT35" s="210">
        <v>10.44</v>
      </c>
      <c r="AU35" s="210">
        <v>9.83</v>
      </c>
      <c r="AV35" s="210">
        <v>9.6494400000000002</v>
      </c>
      <c r="AW35" s="210">
        <v>10.570349999999999</v>
      </c>
      <c r="AX35" s="210">
        <v>11.40558</v>
      </c>
      <c r="AY35" s="307">
        <v>12.292719999999999</v>
      </c>
      <c r="AZ35" s="307">
        <v>12.85749</v>
      </c>
      <c r="BA35" s="307">
        <v>13.62039</v>
      </c>
      <c r="BB35" s="307">
        <v>13.37276</v>
      </c>
      <c r="BC35" s="307">
        <v>12.93238</v>
      </c>
      <c r="BD35" s="307">
        <v>12.94769</v>
      </c>
      <c r="BE35" s="307">
        <v>12.90978</v>
      </c>
      <c r="BF35" s="307">
        <v>12.78403</v>
      </c>
      <c r="BG35" s="307">
        <v>12.56315</v>
      </c>
      <c r="BH35" s="307">
        <v>12.826000000000001</v>
      </c>
      <c r="BI35" s="307">
        <v>13.223890000000001</v>
      </c>
      <c r="BJ35" s="307">
        <v>12.658910000000001</v>
      </c>
      <c r="BK35" s="307">
        <v>12.711069999999999</v>
      </c>
      <c r="BL35" s="307">
        <v>12.943530000000001</v>
      </c>
      <c r="BM35" s="307">
        <v>13.380990000000001</v>
      </c>
      <c r="BN35" s="307">
        <v>13.20964</v>
      </c>
      <c r="BO35" s="307">
        <v>13.147790000000001</v>
      </c>
      <c r="BP35" s="307">
        <v>13.359310000000001</v>
      </c>
      <c r="BQ35" s="307">
        <v>13.495139999999999</v>
      </c>
      <c r="BR35" s="307">
        <v>13.382770000000001</v>
      </c>
      <c r="BS35" s="307">
        <v>13.20946</v>
      </c>
      <c r="BT35" s="307">
        <v>13.534789999999999</v>
      </c>
      <c r="BU35" s="307">
        <v>13.87993</v>
      </c>
      <c r="BV35" s="307">
        <v>13.05627</v>
      </c>
    </row>
    <row r="36" spans="1:74" ht="11.1" customHeight="1" x14ac:dyDescent="0.2">
      <c r="A36" s="52"/>
      <c r="B36" s="55" t="s">
        <v>1020</v>
      </c>
      <c r="C36" s="62"/>
      <c r="D36" s="62"/>
      <c r="E36" s="62"/>
      <c r="F36" s="62"/>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62"/>
      <c r="AG36" s="62"/>
      <c r="AH36" s="62"/>
      <c r="AI36" s="62"/>
      <c r="AJ36" s="62"/>
      <c r="AK36" s="62"/>
      <c r="AL36" s="62"/>
      <c r="AM36" s="62"/>
      <c r="AN36" s="62"/>
      <c r="AO36" s="62"/>
      <c r="AP36" s="62"/>
      <c r="AQ36" s="62"/>
      <c r="AR36" s="62"/>
      <c r="AS36" s="62"/>
      <c r="AT36" s="62"/>
      <c r="AU36" s="62"/>
      <c r="AV36" s="62"/>
      <c r="AW36" s="62"/>
      <c r="AX36" s="62"/>
      <c r="AY36" s="310"/>
      <c r="AZ36" s="310"/>
      <c r="BA36" s="310"/>
      <c r="BB36" s="310"/>
      <c r="BC36" s="310"/>
      <c r="BD36" s="310"/>
      <c r="BE36" s="310"/>
      <c r="BF36" s="310"/>
      <c r="BG36" s="310"/>
      <c r="BH36" s="310"/>
      <c r="BI36" s="310"/>
      <c r="BJ36" s="310"/>
      <c r="BK36" s="310"/>
      <c r="BL36" s="310"/>
      <c r="BM36" s="310"/>
      <c r="BN36" s="310"/>
      <c r="BO36" s="310"/>
      <c r="BP36" s="310"/>
      <c r="BQ36" s="310"/>
      <c r="BR36" s="310"/>
      <c r="BS36" s="310"/>
      <c r="BT36" s="310"/>
      <c r="BU36" s="310"/>
      <c r="BV36" s="310"/>
    </row>
    <row r="37" spans="1:74" ht="11.1" customHeight="1" x14ac:dyDescent="0.2">
      <c r="A37" s="56" t="s">
        <v>4</v>
      </c>
      <c r="B37" s="151" t="s">
        <v>389</v>
      </c>
      <c r="C37" s="452">
        <v>6.59</v>
      </c>
      <c r="D37" s="452">
        <v>6.63</v>
      </c>
      <c r="E37" s="452">
        <v>6.71</v>
      </c>
      <c r="F37" s="452">
        <v>6.6</v>
      </c>
      <c r="G37" s="452">
        <v>6.78</v>
      </c>
      <c r="H37" s="452">
        <v>7.19</v>
      </c>
      <c r="I37" s="452">
        <v>7.31</v>
      </c>
      <c r="J37" s="452">
        <v>7.22</v>
      </c>
      <c r="K37" s="452">
        <v>7.17</v>
      </c>
      <c r="L37" s="452">
        <v>6.91</v>
      </c>
      <c r="M37" s="452">
        <v>6.73</v>
      </c>
      <c r="N37" s="452">
        <v>6.54</v>
      </c>
      <c r="O37" s="452">
        <v>6.94</v>
      </c>
      <c r="P37" s="452">
        <v>6.78</v>
      </c>
      <c r="Q37" s="452">
        <v>6.63</v>
      </c>
      <c r="R37" s="452">
        <v>6.57</v>
      </c>
      <c r="S37" s="452">
        <v>6.79</v>
      </c>
      <c r="T37" s="452">
        <v>7.17</v>
      </c>
      <c r="U37" s="452">
        <v>7.32</v>
      </c>
      <c r="V37" s="452">
        <v>7.25</v>
      </c>
      <c r="W37" s="452">
        <v>7.05</v>
      </c>
      <c r="X37" s="452">
        <v>6.87</v>
      </c>
      <c r="Y37" s="452">
        <v>6.85</v>
      </c>
      <c r="Z37" s="452">
        <v>6.67</v>
      </c>
      <c r="AA37" s="452">
        <v>6.58</v>
      </c>
      <c r="AB37" s="452">
        <v>6.69</v>
      </c>
      <c r="AC37" s="452">
        <v>6.73</v>
      </c>
      <c r="AD37" s="452">
        <v>6.51</v>
      </c>
      <c r="AE37" s="452">
        <v>6.69</v>
      </c>
      <c r="AF37" s="452">
        <v>6.87</v>
      </c>
      <c r="AG37" s="452">
        <v>7.14</v>
      </c>
      <c r="AH37" s="452">
        <v>7.4</v>
      </c>
      <c r="AI37" s="452">
        <v>7.06</v>
      </c>
      <c r="AJ37" s="452">
        <v>6.84</v>
      </c>
      <c r="AK37" s="452">
        <v>6.72</v>
      </c>
      <c r="AL37" s="452">
        <v>6.38</v>
      </c>
      <c r="AM37" s="452">
        <v>6.33</v>
      </c>
      <c r="AN37" s="452">
        <v>6.41</v>
      </c>
      <c r="AO37" s="452">
        <v>6.38</v>
      </c>
      <c r="AP37" s="452">
        <v>6.4</v>
      </c>
      <c r="AQ37" s="452">
        <v>6.53</v>
      </c>
      <c r="AR37" s="452">
        <v>6.94</v>
      </c>
      <c r="AS37" s="452">
        <v>7.17</v>
      </c>
      <c r="AT37" s="452">
        <v>7.09</v>
      </c>
      <c r="AU37" s="452">
        <v>7.01</v>
      </c>
      <c r="AV37" s="452">
        <v>6.72</v>
      </c>
      <c r="AW37" s="452">
        <v>6.6589010000000002</v>
      </c>
      <c r="AX37" s="452">
        <v>6.4089</v>
      </c>
      <c r="AY37" s="453">
        <v>6.340719</v>
      </c>
      <c r="AZ37" s="453">
        <v>6.4529050000000003</v>
      </c>
      <c r="BA37" s="453">
        <v>6.4322309999999998</v>
      </c>
      <c r="BB37" s="453">
        <v>6.4692179999999997</v>
      </c>
      <c r="BC37" s="453">
        <v>6.6120000000000001</v>
      </c>
      <c r="BD37" s="453">
        <v>7.0259749999999999</v>
      </c>
      <c r="BE37" s="453">
        <v>7.2056529999999999</v>
      </c>
      <c r="BF37" s="453">
        <v>7.0172090000000003</v>
      </c>
      <c r="BG37" s="453">
        <v>7.0678919999999996</v>
      </c>
      <c r="BH37" s="453">
        <v>6.7400789999999997</v>
      </c>
      <c r="BI37" s="453">
        <v>6.6745999999999999</v>
      </c>
      <c r="BJ37" s="453">
        <v>6.4321840000000003</v>
      </c>
      <c r="BK37" s="453">
        <v>6.369402</v>
      </c>
      <c r="BL37" s="453">
        <v>6.4779710000000001</v>
      </c>
      <c r="BM37" s="453">
        <v>6.4511700000000003</v>
      </c>
      <c r="BN37" s="453">
        <v>6.476324</v>
      </c>
      <c r="BO37" s="453">
        <v>6.6322340000000004</v>
      </c>
      <c r="BP37" s="453">
        <v>7.0379170000000002</v>
      </c>
      <c r="BQ37" s="453">
        <v>7.2332210000000003</v>
      </c>
      <c r="BR37" s="453">
        <v>7.0347900000000001</v>
      </c>
      <c r="BS37" s="453">
        <v>7.0816569999999999</v>
      </c>
      <c r="BT37" s="453">
        <v>6.7449110000000001</v>
      </c>
      <c r="BU37" s="453">
        <v>6.6772830000000001</v>
      </c>
      <c r="BV37" s="453">
        <v>6.4299049999999998</v>
      </c>
    </row>
    <row r="38" spans="1:74" ht="11.1" customHeight="1" x14ac:dyDescent="0.2">
      <c r="A38" s="56" t="s">
        <v>5</v>
      </c>
      <c r="B38" s="151" t="s">
        <v>390</v>
      </c>
      <c r="C38" s="452">
        <v>10.210000000000001</v>
      </c>
      <c r="D38" s="452">
        <v>10.48</v>
      </c>
      <c r="E38" s="452">
        <v>10.46</v>
      </c>
      <c r="F38" s="452">
        <v>10.4</v>
      </c>
      <c r="G38" s="452">
        <v>10.59</v>
      </c>
      <c r="H38" s="452">
        <v>11.01</v>
      </c>
      <c r="I38" s="452">
        <v>10.97</v>
      </c>
      <c r="J38" s="452">
        <v>11.01</v>
      </c>
      <c r="K38" s="452">
        <v>11.03</v>
      </c>
      <c r="L38" s="452">
        <v>10.78</v>
      </c>
      <c r="M38" s="452">
        <v>10.49</v>
      </c>
      <c r="N38" s="452">
        <v>10.28</v>
      </c>
      <c r="O38" s="452">
        <v>10.49</v>
      </c>
      <c r="P38" s="452">
        <v>10.65</v>
      </c>
      <c r="Q38" s="452">
        <v>10.51</v>
      </c>
      <c r="R38" s="452">
        <v>10.46</v>
      </c>
      <c r="S38" s="452">
        <v>10.51</v>
      </c>
      <c r="T38" s="452">
        <v>10.84</v>
      </c>
      <c r="U38" s="452">
        <v>11</v>
      </c>
      <c r="V38" s="452">
        <v>11.03</v>
      </c>
      <c r="W38" s="452">
        <v>10.72</v>
      </c>
      <c r="X38" s="452">
        <v>10.77</v>
      </c>
      <c r="Y38" s="452">
        <v>10.54</v>
      </c>
      <c r="Z38" s="452">
        <v>10.33</v>
      </c>
      <c r="AA38" s="452">
        <v>10.3</v>
      </c>
      <c r="AB38" s="452">
        <v>10.54</v>
      </c>
      <c r="AC38" s="452">
        <v>10.46</v>
      </c>
      <c r="AD38" s="452">
        <v>10.52</v>
      </c>
      <c r="AE38" s="452">
        <v>10.54</v>
      </c>
      <c r="AF38" s="452">
        <v>10.9</v>
      </c>
      <c r="AG38" s="452">
        <v>11.02</v>
      </c>
      <c r="AH38" s="452">
        <v>11.02</v>
      </c>
      <c r="AI38" s="452">
        <v>10.96</v>
      </c>
      <c r="AJ38" s="452">
        <v>10.74</v>
      </c>
      <c r="AK38" s="452">
        <v>10.57</v>
      </c>
      <c r="AL38" s="452">
        <v>10.32</v>
      </c>
      <c r="AM38" s="452">
        <v>10.24</v>
      </c>
      <c r="AN38" s="452">
        <v>10.36</v>
      </c>
      <c r="AO38" s="452">
        <v>10.41</v>
      </c>
      <c r="AP38" s="452">
        <v>10.42</v>
      </c>
      <c r="AQ38" s="452">
        <v>10.46</v>
      </c>
      <c r="AR38" s="452">
        <v>10.95</v>
      </c>
      <c r="AS38" s="452">
        <v>10.9</v>
      </c>
      <c r="AT38" s="452">
        <v>10.95</v>
      </c>
      <c r="AU38" s="452">
        <v>11.07</v>
      </c>
      <c r="AV38" s="452">
        <v>10.73</v>
      </c>
      <c r="AW38" s="452">
        <v>10.51238</v>
      </c>
      <c r="AX38" s="452">
        <v>10.184519999999999</v>
      </c>
      <c r="AY38" s="453">
        <v>10.12247</v>
      </c>
      <c r="AZ38" s="453">
        <v>10.28731</v>
      </c>
      <c r="BA38" s="453">
        <v>10.394069999999999</v>
      </c>
      <c r="BB38" s="453">
        <v>10.52026</v>
      </c>
      <c r="BC38" s="453">
        <v>10.58379</v>
      </c>
      <c r="BD38" s="453">
        <v>11.131209999999999</v>
      </c>
      <c r="BE38" s="453">
        <v>11.13979</v>
      </c>
      <c r="BF38" s="453">
        <v>11.22649</v>
      </c>
      <c r="BG38" s="453">
        <v>11.32409</v>
      </c>
      <c r="BH38" s="453">
        <v>10.953620000000001</v>
      </c>
      <c r="BI38" s="453">
        <v>10.71238</v>
      </c>
      <c r="BJ38" s="453">
        <v>10.372870000000001</v>
      </c>
      <c r="BK38" s="453">
        <v>10.278460000000001</v>
      </c>
      <c r="BL38" s="453">
        <v>10.42609</v>
      </c>
      <c r="BM38" s="453">
        <v>10.539630000000001</v>
      </c>
      <c r="BN38" s="453">
        <v>10.65244</v>
      </c>
      <c r="BO38" s="453">
        <v>10.71185</v>
      </c>
      <c r="BP38" s="453">
        <v>11.258620000000001</v>
      </c>
      <c r="BQ38" s="453">
        <v>11.265969999999999</v>
      </c>
      <c r="BR38" s="453">
        <v>11.32926</v>
      </c>
      <c r="BS38" s="453">
        <v>11.389329999999999</v>
      </c>
      <c r="BT38" s="453">
        <v>11.02017</v>
      </c>
      <c r="BU38" s="453">
        <v>10.784990000000001</v>
      </c>
      <c r="BV38" s="453">
        <v>10.459899999999999</v>
      </c>
    </row>
    <row r="39" spans="1:74" ht="11.1" customHeight="1" x14ac:dyDescent="0.2">
      <c r="A39" s="56" t="s">
        <v>532</v>
      </c>
      <c r="B39" s="256" t="s">
        <v>391</v>
      </c>
      <c r="C39" s="454">
        <v>12.21</v>
      </c>
      <c r="D39" s="454">
        <v>12.79</v>
      </c>
      <c r="E39" s="454">
        <v>12.89</v>
      </c>
      <c r="F39" s="454">
        <v>12.72</v>
      </c>
      <c r="G39" s="454">
        <v>13.07</v>
      </c>
      <c r="H39" s="454">
        <v>13.2</v>
      </c>
      <c r="I39" s="454">
        <v>13.08</v>
      </c>
      <c r="J39" s="454">
        <v>13.15</v>
      </c>
      <c r="K39" s="454">
        <v>13.28</v>
      </c>
      <c r="L39" s="454">
        <v>12.8</v>
      </c>
      <c r="M39" s="454">
        <v>12.94</v>
      </c>
      <c r="N39" s="454">
        <v>12.45</v>
      </c>
      <c r="O39" s="454">
        <v>12.22</v>
      </c>
      <c r="P39" s="454">
        <v>12.63</v>
      </c>
      <c r="Q39" s="454">
        <v>12.97</v>
      </c>
      <c r="R39" s="454">
        <v>12.88</v>
      </c>
      <c r="S39" s="454">
        <v>13.12</v>
      </c>
      <c r="T39" s="454">
        <v>13.03</v>
      </c>
      <c r="U39" s="454">
        <v>13.13</v>
      </c>
      <c r="V39" s="454">
        <v>13.26</v>
      </c>
      <c r="W39" s="454">
        <v>13.01</v>
      </c>
      <c r="X39" s="454">
        <v>12.85</v>
      </c>
      <c r="Y39" s="454">
        <v>12.9</v>
      </c>
      <c r="Z39" s="454">
        <v>12.43</v>
      </c>
      <c r="AA39" s="454">
        <v>12.47</v>
      </c>
      <c r="AB39" s="454">
        <v>12.72</v>
      </c>
      <c r="AC39" s="454">
        <v>12.84</v>
      </c>
      <c r="AD39" s="454">
        <v>13.25</v>
      </c>
      <c r="AE39" s="454">
        <v>13.31</v>
      </c>
      <c r="AF39" s="454">
        <v>13.32</v>
      </c>
      <c r="AG39" s="454">
        <v>13.26</v>
      </c>
      <c r="AH39" s="454">
        <v>13.3</v>
      </c>
      <c r="AI39" s="454">
        <v>13.16</v>
      </c>
      <c r="AJ39" s="454">
        <v>12.81</v>
      </c>
      <c r="AK39" s="454">
        <v>13.03</v>
      </c>
      <c r="AL39" s="454">
        <v>12.68</v>
      </c>
      <c r="AM39" s="454">
        <v>12.79</v>
      </c>
      <c r="AN39" s="454">
        <v>12.85</v>
      </c>
      <c r="AO39" s="454">
        <v>13.09</v>
      </c>
      <c r="AP39" s="454">
        <v>13.28</v>
      </c>
      <c r="AQ39" s="454">
        <v>13.15</v>
      </c>
      <c r="AR39" s="454">
        <v>13.28</v>
      </c>
      <c r="AS39" s="454">
        <v>13.26</v>
      </c>
      <c r="AT39" s="454">
        <v>13.31</v>
      </c>
      <c r="AU39" s="454">
        <v>13.55</v>
      </c>
      <c r="AV39" s="454">
        <v>13.6</v>
      </c>
      <c r="AW39" s="454">
        <v>13.18112</v>
      </c>
      <c r="AX39" s="454">
        <v>12.70219</v>
      </c>
      <c r="AY39" s="455">
        <v>12.64636</v>
      </c>
      <c r="AZ39" s="455">
        <v>12.776249999999999</v>
      </c>
      <c r="BA39" s="455">
        <v>13.07544</v>
      </c>
      <c r="BB39" s="455">
        <v>13.427009999999999</v>
      </c>
      <c r="BC39" s="455">
        <v>13.19336</v>
      </c>
      <c r="BD39" s="455">
        <v>13.31251</v>
      </c>
      <c r="BE39" s="455">
        <v>13.43038</v>
      </c>
      <c r="BF39" s="455">
        <v>13.5144</v>
      </c>
      <c r="BG39" s="455">
        <v>13.696440000000001</v>
      </c>
      <c r="BH39" s="455">
        <v>13.77603</v>
      </c>
      <c r="BI39" s="455">
        <v>13.444369999999999</v>
      </c>
      <c r="BJ39" s="455">
        <v>12.97392</v>
      </c>
      <c r="BK39" s="455">
        <v>12.929639999999999</v>
      </c>
      <c r="BL39" s="455">
        <v>13.04819</v>
      </c>
      <c r="BM39" s="455">
        <v>13.358750000000001</v>
      </c>
      <c r="BN39" s="455">
        <v>13.819000000000001</v>
      </c>
      <c r="BO39" s="455">
        <v>13.48565</v>
      </c>
      <c r="BP39" s="455">
        <v>13.58916</v>
      </c>
      <c r="BQ39" s="455">
        <v>13.69341</v>
      </c>
      <c r="BR39" s="455">
        <v>13.757250000000001</v>
      </c>
      <c r="BS39" s="455">
        <v>13.924630000000001</v>
      </c>
      <c r="BT39" s="455">
        <v>13.919180000000001</v>
      </c>
      <c r="BU39" s="455">
        <v>13.63997</v>
      </c>
      <c r="BV39" s="455">
        <v>13.163819999999999</v>
      </c>
    </row>
    <row r="40" spans="1:74" s="255" customFormat="1" ht="12" customHeight="1" x14ac:dyDescent="0.25">
      <c r="A40" s="56"/>
      <c r="B40" s="778" t="s">
        <v>815</v>
      </c>
      <c r="C40" s="779"/>
      <c r="D40" s="779"/>
      <c r="E40" s="779"/>
      <c r="F40" s="779"/>
      <c r="G40" s="779"/>
      <c r="H40" s="779"/>
      <c r="I40" s="779"/>
      <c r="J40" s="779"/>
      <c r="K40" s="779"/>
      <c r="L40" s="779"/>
      <c r="M40" s="779"/>
      <c r="N40" s="779"/>
      <c r="O40" s="779"/>
      <c r="P40" s="779"/>
      <c r="Q40" s="779"/>
      <c r="AY40" s="467"/>
      <c r="AZ40" s="467"/>
      <c r="BA40" s="467"/>
      <c r="BB40" s="467"/>
      <c r="BC40" s="467"/>
      <c r="BD40" s="602"/>
      <c r="BE40" s="602"/>
      <c r="BF40" s="602"/>
      <c r="BG40" s="467"/>
      <c r="BH40" s="467"/>
      <c r="BI40" s="467"/>
      <c r="BJ40" s="467"/>
      <c r="BK40" s="451"/>
    </row>
    <row r="41" spans="1:74" s="255" customFormat="1" ht="12" customHeight="1" x14ac:dyDescent="0.25">
      <c r="A41" s="56"/>
      <c r="B41" s="780" t="s">
        <v>129</v>
      </c>
      <c r="C41" s="779"/>
      <c r="D41" s="779"/>
      <c r="E41" s="779"/>
      <c r="F41" s="779"/>
      <c r="G41" s="779"/>
      <c r="H41" s="779"/>
      <c r="I41" s="779"/>
      <c r="J41" s="779"/>
      <c r="K41" s="779"/>
      <c r="L41" s="779"/>
      <c r="M41" s="779"/>
      <c r="N41" s="779"/>
      <c r="O41" s="779"/>
      <c r="P41" s="779"/>
      <c r="Q41" s="779"/>
      <c r="AY41" s="467"/>
      <c r="AZ41" s="467"/>
      <c r="BA41" s="467"/>
      <c r="BB41" s="467"/>
      <c r="BC41" s="467"/>
      <c r="BD41" s="602"/>
      <c r="BE41" s="602"/>
      <c r="BF41" s="602"/>
      <c r="BG41" s="703"/>
      <c r="BH41" s="467"/>
      <c r="BI41" s="467"/>
      <c r="BJ41" s="467"/>
      <c r="BK41" s="451"/>
    </row>
    <row r="42" spans="1:74" s="403" customFormat="1" ht="12" customHeight="1" x14ac:dyDescent="0.25">
      <c r="A42" s="402"/>
      <c r="B42" s="790" t="s">
        <v>839</v>
      </c>
      <c r="C42" s="764"/>
      <c r="D42" s="764"/>
      <c r="E42" s="764"/>
      <c r="F42" s="764"/>
      <c r="G42" s="764"/>
      <c r="H42" s="764"/>
      <c r="I42" s="764"/>
      <c r="J42" s="764"/>
      <c r="K42" s="764"/>
      <c r="L42" s="764"/>
      <c r="M42" s="764"/>
      <c r="N42" s="764"/>
      <c r="O42" s="764"/>
      <c r="P42" s="764"/>
      <c r="Q42" s="758"/>
      <c r="AY42" s="468"/>
      <c r="AZ42" s="468"/>
      <c r="BA42" s="468"/>
      <c r="BB42" s="468"/>
      <c r="BC42" s="468"/>
      <c r="BD42" s="603"/>
      <c r="BE42" s="603"/>
      <c r="BF42" s="603"/>
      <c r="BG42" s="468"/>
      <c r="BH42" s="468"/>
      <c r="BI42" s="468"/>
      <c r="BJ42" s="468"/>
    </row>
    <row r="43" spans="1:74" s="403" customFormat="1" ht="12" customHeight="1" x14ac:dyDescent="0.25">
      <c r="A43" s="402"/>
      <c r="B43" s="790" t="s">
        <v>840</v>
      </c>
      <c r="C43" s="764"/>
      <c r="D43" s="764"/>
      <c r="E43" s="764"/>
      <c r="F43" s="764"/>
      <c r="G43" s="764"/>
      <c r="H43" s="764"/>
      <c r="I43" s="764"/>
      <c r="J43" s="764"/>
      <c r="K43" s="764"/>
      <c r="L43" s="764"/>
      <c r="M43" s="764"/>
      <c r="N43" s="764"/>
      <c r="O43" s="764"/>
      <c r="P43" s="764"/>
      <c r="Q43" s="758"/>
      <c r="AY43" s="468"/>
      <c r="AZ43" s="468"/>
      <c r="BA43" s="468"/>
      <c r="BB43" s="468"/>
      <c r="BC43" s="468"/>
      <c r="BD43" s="603"/>
      <c r="BE43" s="603"/>
      <c r="BF43" s="603"/>
      <c r="BG43" s="468"/>
      <c r="BH43" s="468"/>
      <c r="BI43" s="468"/>
      <c r="BJ43" s="468"/>
    </row>
    <row r="44" spans="1:74" s="403" customFormat="1" ht="12" customHeight="1" x14ac:dyDescent="0.25">
      <c r="A44" s="402"/>
      <c r="B44" s="789" t="s">
        <v>999</v>
      </c>
      <c r="C44" s="764"/>
      <c r="D44" s="764"/>
      <c r="E44" s="764"/>
      <c r="F44" s="764"/>
      <c r="G44" s="764"/>
      <c r="H44" s="764"/>
      <c r="I44" s="764"/>
      <c r="J44" s="764"/>
      <c r="K44" s="764"/>
      <c r="L44" s="764"/>
      <c r="M44" s="764"/>
      <c r="N44" s="764"/>
      <c r="O44" s="764"/>
      <c r="P44" s="764"/>
      <c r="Q44" s="758"/>
      <c r="AY44" s="468"/>
      <c r="AZ44" s="468"/>
      <c r="BA44" s="468"/>
      <c r="BB44" s="468"/>
      <c r="BC44" s="468"/>
      <c r="BD44" s="603"/>
      <c r="BE44" s="603"/>
      <c r="BF44" s="603"/>
      <c r="BG44" s="468"/>
      <c r="BH44" s="468"/>
      <c r="BI44" s="468"/>
      <c r="BJ44" s="468"/>
    </row>
    <row r="45" spans="1:74" s="403" customFormat="1" ht="12" customHeight="1" x14ac:dyDescent="0.25">
      <c r="A45" s="402"/>
      <c r="B45" s="791" t="str">
        <f>"Notes: "&amp;"EIA completed modeling and analysis for this report on " &amp;Dates!D2&amp;"."</f>
        <v>Notes: EIA completed modeling and analysis for this report on Thursday January 7, 2021.</v>
      </c>
      <c r="C45" s="771"/>
      <c r="D45" s="771"/>
      <c r="E45" s="771"/>
      <c r="F45" s="771"/>
      <c r="G45" s="771"/>
      <c r="H45" s="771"/>
      <c r="I45" s="771"/>
      <c r="J45" s="771"/>
      <c r="K45" s="771"/>
      <c r="L45" s="771"/>
      <c r="M45" s="771"/>
      <c r="N45" s="771"/>
      <c r="O45" s="771"/>
      <c r="P45" s="771"/>
      <c r="Q45" s="771"/>
      <c r="AY45" s="468"/>
      <c r="AZ45" s="468"/>
      <c r="BA45" s="468"/>
      <c r="BB45" s="468"/>
      <c r="BC45" s="468"/>
      <c r="BD45" s="603"/>
      <c r="BE45" s="603"/>
      <c r="BF45" s="603"/>
      <c r="BG45" s="468"/>
      <c r="BH45" s="468"/>
      <c r="BI45" s="468"/>
      <c r="BJ45" s="468"/>
    </row>
    <row r="46" spans="1:74" s="403" customFormat="1" ht="12" customHeight="1" x14ac:dyDescent="0.25">
      <c r="A46" s="402"/>
      <c r="B46" s="772" t="s">
        <v>353</v>
      </c>
      <c r="C46" s="771"/>
      <c r="D46" s="771"/>
      <c r="E46" s="771"/>
      <c r="F46" s="771"/>
      <c r="G46" s="771"/>
      <c r="H46" s="771"/>
      <c r="I46" s="771"/>
      <c r="J46" s="771"/>
      <c r="K46" s="771"/>
      <c r="L46" s="771"/>
      <c r="M46" s="771"/>
      <c r="N46" s="771"/>
      <c r="O46" s="771"/>
      <c r="P46" s="771"/>
      <c r="Q46" s="771"/>
      <c r="AY46" s="468"/>
      <c r="AZ46" s="468"/>
      <c r="BA46" s="468"/>
      <c r="BB46" s="468"/>
      <c r="BC46" s="468"/>
      <c r="BD46" s="603"/>
      <c r="BE46" s="603"/>
      <c r="BF46" s="603"/>
      <c r="BG46" s="468"/>
      <c r="BH46" s="468"/>
      <c r="BI46" s="468"/>
      <c r="BJ46" s="468"/>
    </row>
    <row r="47" spans="1:74" s="403" customFormat="1" ht="12" customHeight="1" x14ac:dyDescent="0.25">
      <c r="A47" s="402"/>
      <c r="B47" s="793" t="s">
        <v>1403</v>
      </c>
      <c r="C47" s="768"/>
      <c r="D47" s="768"/>
      <c r="E47" s="768"/>
      <c r="F47" s="768"/>
      <c r="G47" s="768"/>
      <c r="H47" s="768"/>
      <c r="I47" s="768"/>
      <c r="J47" s="768"/>
      <c r="K47" s="768"/>
      <c r="L47" s="768"/>
      <c r="M47" s="768"/>
      <c r="N47" s="768"/>
      <c r="O47" s="768"/>
      <c r="P47" s="768"/>
      <c r="Q47" s="768"/>
      <c r="AY47" s="468"/>
      <c r="AZ47" s="468"/>
      <c r="BA47" s="468"/>
      <c r="BB47" s="468"/>
      <c r="BC47" s="468"/>
      <c r="BD47" s="603"/>
      <c r="BE47" s="603"/>
      <c r="BF47" s="603"/>
      <c r="BG47" s="468"/>
      <c r="BH47" s="468"/>
      <c r="BI47" s="468"/>
      <c r="BJ47" s="468"/>
    </row>
    <row r="48" spans="1:74" s="403" customFormat="1" ht="12" customHeight="1" x14ac:dyDescent="0.25">
      <c r="A48" s="402"/>
      <c r="B48" s="765" t="s">
        <v>841</v>
      </c>
      <c r="C48" s="764"/>
      <c r="D48" s="764"/>
      <c r="E48" s="764"/>
      <c r="F48" s="764"/>
      <c r="G48" s="764"/>
      <c r="H48" s="764"/>
      <c r="I48" s="764"/>
      <c r="J48" s="764"/>
      <c r="K48" s="764"/>
      <c r="L48" s="764"/>
      <c r="M48" s="764"/>
      <c r="N48" s="764"/>
      <c r="O48" s="764"/>
      <c r="P48" s="764"/>
      <c r="Q48" s="758"/>
      <c r="AY48" s="468"/>
      <c r="AZ48" s="468"/>
      <c r="BA48" s="468"/>
      <c r="BB48" s="468"/>
      <c r="BC48" s="468"/>
      <c r="BD48" s="603"/>
      <c r="BE48" s="603"/>
      <c r="BF48" s="603"/>
      <c r="BG48" s="468"/>
      <c r="BH48" s="468"/>
      <c r="BI48" s="468"/>
      <c r="BJ48" s="468"/>
    </row>
    <row r="49" spans="1:74" s="403" customFormat="1" ht="12" customHeight="1" x14ac:dyDescent="0.25">
      <c r="A49" s="402"/>
      <c r="B49" s="794" t="s">
        <v>842</v>
      </c>
      <c r="C49" s="758"/>
      <c r="D49" s="758"/>
      <c r="E49" s="758"/>
      <c r="F49" s="758"/>
      <c r="G49" s="758"/>
      <c r="H49" s="758"/>
      <c r="I49" s="758"/>
      <c r="J49" s="758"/>
      <c r="K49" s="758"/>
      <c r="L49" s="758"/>
      <c r="M49" s="758"/>
      <c r="N49" s="758"/>
      <c r="O49" s="758"/>
      <c r="P49" s="758"/>
      <c r="Q49" s="758"/>
      <c r="AY49" s="468"/>
      <c r="AZ49" s="468"/>
      <c r="BA49" s="468"/>
      <c r="BB49" s="468"/>
      <c r="BC49" s="468"/>
      <c r="BD49" s="603"/>
      <c r="BE49" s="603"/>
      <c r="BF49" s="603"/>
      <c r="BG49" s="468"/>
      <c r="BH49" s="468"/>
      <c r="BI49" s="468"/>
      <c r="BJ49" s="468"/>
    </row>
    <row r="50" spans="1:74" s="403" customFormat="1" ht="12" customHeight="1" x14ac:dyDescent="0.25">
      <c r="A50" s="402"/>
      <c r="B50" s="788" t="s">
        <v>680</v>
      </c>
      <c r="C50" s="758"/>
      <c r="D50" s="758"/>
      <c r="E50" s="758"/>
      <c r="F50" s="758"/>
      <c r="G50" s="758"/>
      <c r="H50" s="758"/>
      <c r="I50" s="758"/>
      <c r="J50" s="758"/>
      <c r="K50" s="758"/>
      <c r="L50" s="758"/>
      <c r="M50" s="758"/>
      <c r="N50" s="758"/>
      <c r="O50" s="758"/>
      <c r="P50" s="758"/>
      <c r="Q50" s="758"/>
      <c r="AY50" s="468"/>
      <c r="AZ50" s="468"/>
      <c r="BA50" s="468"/>
      <c r="BB50" s="468"/>
      <c r="BC50" s="468"/>
      <c r="BD50" s="603"/>
      <c r="BE50" s="603"/>
      <c r="BF50" s="603"/>
      <c r="BG50" s="468"/>
      <c r="BH50" s="468"/>
      <c r="BI50" s="468"/>
      <c r="BJ50" s="468"/>
    </row>
    <row r="51" spans="1:74" s="403" customFormat="1" ht="12" customHeight="1" x14ac:dyDescent="0.25">
      <c r="A51" s="402"/>
      <c r="B51" s="767" t="s">
        <v>838</v>
      </c>
      <c r="C51" s="768"/>
      <c r="D51" s="768"/>
      <c r="E51" s="768"/>
      <c r="F51" s="768"/>
      <c r="G51" s="768"/>
      <c r="H51" s="768"/>
      <c r="I51" s="768"/>
      <c r="J51" s="768"/>
      <c r="K51" s="768"/>
      <c r="L51" s="768"/>
      <c r="M51" s="768"/>
      <c r="N51" s="768"/>
      <c r="O51" s="768"/>
      <c r="P51" s="768"/>
      <c r="Q51" s="758"/>
      <c r="AY51" s="468"/>
      <c r="AZ51" s="468"/>
      <c r="BA51" s="468"/>
      <c r="BB51" s="468"/>
      <c r="BC51" s="468"/>
      <c r="BD51" s="603"/>
      <c r="BE51" s="603"/>
      <c r="BF51" s="603"/>
      <c r="BG51" s="468"/>
      <c r="BH51" s="468"/>
      <c r="BI51" s="468"/>
      <c r="BJ51" s="468"/>
    </row>
    <row r="52" spans="1:74" s="405" customFormat="1" ht="12" customHeight="1" x14ac:dyDescent="0.25">
      <c r="A52" s="404"/>
      <c r="B52" s="792" t="s">
        <v>1410</v>
      </c>
      <c r="C52" s="758"/>
      <c r="D52" s="758"/>
      <c r="E52" s="758"/>
      <c r="F52" s="758"/>
      <c r="G52" s="758"/>
      <c r="H52" s="758"/>
      <c r="I52" s="758"/>
      <c r="J52" s="758"/>
      <c r="K52" s="758"/>
      <c r="L52" s="758"/>
      <c r="M52" s="758"/>
      <c r="N52" s="758"/>
      <c r="O52" s="758"/>
      <c r="P52" s="758"/>
      <c r="Q52" s="758"/>
      <c r="AY52" s="469"/>
      <c r="AZ52" s="469"/>
      <c r="BA52" s="469"/>
      <c r="BB52" s="469"/>
      <c r="BC52" s="469"/>
      <c r="BD52" s="604"/>
      <c r="BE52" s="604"/>
      <c r="BF52" s="604"/>
      <c r="BG52" s="469"/>
      <c r="BH52" s="469"/>
      <c r="BI52" s="469"/>
      <c r="BJ52" s="469"/>
    </row>
    <row r="53" spans="1:74" x14ac:dyDescent="0.2">
      <c r="BK53" s="384"/>
      <c r="BL53" s="384"/>
      <c r="BM53" s="384"/>
      <c r="BN53" s="384"/>
      <c r="BO53" s="384"/>
      <c r="BP53" s="384"/>
      <c r="BQ53" s="384"/>
      <c r="BR53" s="384"/>
      <c r="BS53" s="384"/>
      <c r="BT53" s="384"/>
      <c r="BU53" s="384"/>
      <c r="BV53" s="384"/>
    </row>
    <row r="54" spans="1:74" x14ac:dyDescent="0.2">
      <c r="BK54" s="384"/>
      <c r="BL54" s="384"/>
      <c r="BM54" s="384"/>
      <c r="BN54" s="384"/>
      <c r="BO54" s="384"/>
      <c r="BP54" s="384"/>
      <c r="BQ54" s="384"/>
      <c r="BR54" s="384"/>
      <c r="BS54" s="384"/>
      <c r="BT54" s="384"/>
      <c r="BU54" s="384"/>
      <c r="BV54" s="384"/>
    </row>
    <row r="55" spans="1:74" x14ac:dyDescent="0.2">
      <c r="BK55" s="384"/>
      <c r="BL55" s="384"/>
      <c r="BM55" s="384"/>
      <c r="BN55" s="384"/>
      <c r="BO55" s="384"/>
      <c r="BP55" s="384"/>
      <c r="BQ55" s="384"/>
      <c r="BR55" s="384"/>
      <c r="BS55" s="384"/>
      <c r="BT55" s="384"/>
      <c r="BU55" s="384"/>
      <c r="BV55" s="384"/>
    </row>
    <row r="56" spans="1:74" x14ac:dyDescent="0.2">
      <c r="BK56" s="384"/>
      <c r="BL56" s="384"/>
      <c r="BM56" s="384"/>
      <c r="BN56" s="384"/>
      <c r="BO56" s="384"/>
      <c r="BP56" s="384"/>
      <c r="BQ56" s="384"/>
      <c r="BR56" s="384"/>
      <c r="BS56" s="384"/>
      <c r="BT56" s="384"/>
      <c r="BU56" s="384"/>
      <c r="BV56" s="384"/>
    </row>
    <row r="57" spans="1:74" x14ac:dyDescent="0.2">
      <c r="BK57" s="384"/>
      <c r="BL57" s="384"/>
      <c r="BM57" s="384"/>
      <c r="BN57" s="384"/>
      <c r="BO57" s="384"/>
      <c r="BP57" s="384"/>
      <c r="BQ57" s="384"/>
      <c r="BR57" s="384"/>
      <c r="BS57" s="384"/>
      <c r="BT57" s="384"/>
      <c r="BU57" s="384"/>
      <c r="BV57" s="384"/>
    </row>
    <row r="58" spans="1:74" x14ac:dyDescent="0.2">
      <c r="BK58" s="384"/>
      <c r="BL58" s="384"/>
      <c r="BM58" s="384"/>
      <c r="BN58" s="384"/>
      <c r="BO58" s="384"/>
      <c r="BP58" s="384"/>
      <c r="BQ58" s="384"/>
      <c r="BR58" s="384"/>
      <c r="BS58" s="384"/>
      <c r="BT58" s="384"/>
      <c r="BU58" s="384"/>
      <c r="BV58" s="384"/>
    </row>
    <row r="59" spans="1:74" x14ac:dyDescent="0.2">
      <c r="BK59" s="384"/>
      <c r="BL59" s="384"/>
      <c r="BM59" s="384"/>
      <c r="BN59" s="384"/>
      <c r="BO59" s="384"/>
      <c r="BP59" s="384"/>
      <c r="BQ59" s="384"/>
      <c r="BR59" s="384"/>
      <c r="BS59" s="384"/>
      <c r="BT59" s="384"/>
      <c r="BU59" s="384"/>
      <c r="BV59" s="384"/>
    </row>
    <row r="60" spans="1:74" x14ac:dyDescent="0.2">
      <c r="BK60" s="384"/>
      <c r="BL60" s="384"/>
      <c r="BM60" s="384"/>
      <c r="BN60" s="384"/>
      <c r="BO60" s="384"/>
      <c r="BP60" s="384"/>
      <c r="BQ60" s="384"/>
      <c r="BR60" s="384"/>
      <c r="BS60" s="384"/>
      <c r="BT60" s="384"/>
      <c r="BU60" s="384"/>
      <c r="BV60" s="384"/>
    </row>
    <row r="61" spans="1:74" x14ac:dyDescent="0.2">
      <c r="BK61" s="384"/>
      <c r="BL61" s="384"/>
      <c r="BM61" s="384"/>
      <c r="BN61" s="384"/>
      <c r="BO61" s="384"/>
      <c r="BP61" s="384"/>
      <c r="BQ61" s="384"/>
      <c r="BR61" s="384"/>
      <c r="BS61" s="384"/>
      <c r="BT61" s="384"/>
      <c r="BU61" s="384"/>
      <c r="BV61" s="384"/>
    </row>
    <row r="62" spans="1:74" x14ac:dyDescent="0.2">
      <c r="BK62" s="384"/>
      <c r="BL62" s="384"/>
      <c r="BM62" s="384"/>
      <c r="BN62" s="384"/>
      <c r="BO62" s="384"/>
      <c r="BP62" s="384"/>
      <c r="BQ62" s="384"/>
      <c r="BR62" s="384"/>
      <c r="BS62" s="384"/>
      <c r="BT62" s="384"/>
      <c r="BU62" s="384"/>
      <c r="BV62" s="384"/>
    </row>
    <row r="63" spans="1:74" x14ac:dyDescent="0.2">
      <c r="BK63" s="384"/>
      <c r="BL63" s="384"/>
      <c r="BM63" s="384"/>
      <c r="BN63" s="384"/>
      <c r="BO63" s="384"/>
      <c r="BP63" s="384"/>
      <c r="BQ63" s="384"/>
      <c r="BR63" s="384"/>
      <c r="BS63" s="384"/>
      <c r="BT63" s="384"/>
      <c r="BU63" s="384"/>
      <c r="BV63" s="384"/>
    </row>
    <row r="64" spans="1:74" x14ac:dyDescent="0.2">
      <c r="BK64" s="384"/>
      <c r="BL64" s="384"/>
      <c r="BM64" s="384"/>
      <c r="BN64" s="384"/>
      <c r="BO64" s="384"/>
      <c r="BP64" s="384"/>
      <c r="BQ64" s="384"/>
      <c r="BR64" s="384"/>
      <c r="BS64" s="384"/>
      <c r="BT64" s="384"/>
      <c r="BU64" s="384"/>
      <c r="BV64" s="384"/>
    </row>
    <row r="65" spans="63:74" x14ac:dyDescent="0.2">
      <c r="BK65" s="384"/>
      <c r="BL65" s="384"/>
      <c r="BM65" s="384"/>
      <c r="BN65" s="384"/>
      <c r="BO65" s="384"/>
      <c r="BP65" s="384"/>
      <c r="BQ65" s="384"/>
      <c r="BR65" s="384"/>
      <c r="BS65" s="384"/>
      <c r="BT65" s="384"/>
      <c r="BU65" s="384"/>
      <c r="BV65" s="384"/>
    </row>
    <row r="66" spans="63:74" x14ac:dyDescent="0.2">
      <c r="BK66" s="384"/>
      <c r="BL66" s="384"/>
      <c r="BM66" s="384"/>
      <c r="BN66" s="384"/>
      <c r="BO66" s="384"/>
      <c r="BP66" s="384"/>
      <c r="BQ66" s="384"/>
      <c r="BR66" s="384"/>
      <c r="BS66" s="384"/>
      <c r="BT66" s="384"/>
      <c r="BU66" s="384"/>
      <c r="BV66" s="384"/>
    </row>
    <row r="67" spans="63:74" x14ac:dyDescent="0.2">
      <c r="BK67" s="384"/>
      <c r="BL67" s="384"/>
      <c r="BM67" s="384"/>
      <c r="BN67" s="384"/>
      <c r="BO67" s="384"/>
      <c r="BP67" s="384"/>
      <c r="BQ67" s="384"/>
      <c r="BR67" s="384"/>
      <c r="BS67" s="384"/>
      <c r="BT67" s="384"/>
      <c r="BU67" s="384"/>
      <c r="BV67" s="384"/>
    </row>
    <row r="68" spans="63:74" x14ac:dyDescent="0.2">
      <c r="BK68" s="384"/>
      <c r="BL68" s="384"/>
      <c r="BM68" s="384"/>
      <c r="BN68" s="384"/>
      <c r="BO68" s="384"/>
      <c r="BP68" s="384"/>
      <c r="BQ68" s="384"/>
      <c r="BR68" s="384"/>
      <c r="BS68" s="384"/>
      <c r="BT68" s="384"/>
      <c r="BU68" s="384"/>
      <c r="BV68" s="384"/>
    </row>
    <row r="69" spans="63:74" x14ac:dyDescent="0.2">
      <c r="BK69" s="384"/>
      <c r="BL69" s="384"/>
      <c r="BM69" s="384"/>
      <c r="BN69" s="384"/>
      <c r="BO69" s="384"/>
      <c r="BP69" s="384"/>
      <c r="BQ69" s="384"/>
      <c r="BR69" s="384"/>
      <c r="BS69" s="384"/>
      <c r="BT69" s="384"/>
      <c r="BU69" s="384"/>
      <c r="BV69" s="384"/>
    </row>
    <row r="70" spans="63:74" x14ac:dyDescent="0.2">
      <c r="BK70" s="384"/>
      <c r="BL70" s="384"/>
      <c r="BM70" s="384"/>
      <c r="BN70" s="384"/>
      <c r="BO70" s="384"/>
      <c r="BP70" s="384"/>
      <c r="BQ70" s="384"/>
      <c r="BR70" s="384"/>
      <c r="BS70" s="384"/>
      <c r="BT70" s="384"/>
      <c r="BU70" s="384"/>
      <c r="BV70" s="384"/>
    </row>
    <row r="71" spans="63:74" x14ac:dyDescent="0.2">
      <c r="BK71" s="384"/>
      <c r="BL71" s="384"/>
      <c r="BM71" s="384"/>
      <c r="BN71" s="384"/>
      <c r="BO71" s="384"/>
      <c r="BP71" s="384"/>
      <c r="BQ71" s="384"/>
      <c r="BR71" s="384"/>
      <c r="BS71" s="384"/>
      <c r="BT71" s="384"/>
      <c r="BU71" s="384"/>
      <c r="BV71" s="384"/>
    </row>
    <row r="72" spans="63:74" x14ac:dyDescent="0.2">
      <c r="BK72" s="384"/>
      <c r="BL72" s="384"/>
      <c r="BM72" s="384"/>
      <c r="BN72" s="384"/>
      <c r="BO72" s="384"/>
      <c r="BP72" s="384"/>
      <c r="BQ72" s="384"/>
      <c r="BR72" s="384"/>
      <c r="BS72" s="384"/>
      <c r="BT72" s="384"/>
      <c r="BU72" s="384"/>
      <c r="BV72" s="384"/>
    </row>
    <row r="73" spans="63:74" x14ac:dyDescent="0.2">
      <c r="BK73" s="384"/>
      <c r="BL73" s="384"/>
      <c r="BM73" s="384"/>
      <c r="BN73" s="384"/>
      <c r="BO73" s="384"/>
      <c r="BP73" s="384"/>
      <c r="BQ73" s="384"/>
      <c r="BR73" s="384"/>
      <c r="BS73" s="384"/>
      <c r="BT73" s="384"/>
      <c r="BU73" s="384"/>
      <c r="BV73" s="384"/>
    </row>
    <row r="74" spans="63:74" x14ac:dyDescent="0.2">
      <c r="BK74" s="384"/>
      <c r="BL74" s="384"/>
      <c r="BM74" s="384"/>
      <c r="BN74" s="384"/>
      <c r="BO74" s="384"/>
      <c r="BP74" s="384"/>
      <c r="BQ74" s="384"/>
      <c r="BR74" s="384"/>
      <c r="BS74" s="384"/>
      <c r="BT74" s="384"/>
      <c r="BU74" s="384"/>
      <c r="BV74" s="384"/>
    </row>
    <row r="75" spans="63:74" x14ac:dyDescent="0.2">
      <c r="BK75" s="384"/>
      <c r="BL75" s="384"/>
      <c r="BM75" s="384"/>
      <c r="BN75" s="384"/>
      <c r="BO75" s="384"/>
      <c r="BP75" s="384"/>
      <c r="BQ75" s="384"/>
      <c r="BR75" s="384"/>
      <c r="BS75" s="384"/>
      <c r="BT75" s="384"/>
      <c r="BU75" s="384"/>
      <c r="BV75" s="384"/>
    </row>
    <row r="76" spans="63:74" x14ac:dyDescent="0.2">
      <c r="BK76" s="384"/>
      <c r="BL76" s="384"/>
      <c r="BM76" s="384"/>
      <c r="BN76" s="384"/>
      <c r="BO76" s="384"/>
      <c r="BP76" s="384"/>
      <c r="BQ76" s="384"/>
      <c r="BR76" s="384"/>
      <c r="BS76" s="384"/>
      <c r="BT76" s="384"/>
      <c r="BU76" s="384"/>
      <c r="BV76" s="384"/>
    </row>
    <row r="77" spans="63:74" x14ac:dyDescent="0.2">
      <c r="BK77" s="384"/>
      <c r="BL77" s="384"/>
      <c r="BM77" s="384"/>
      <c r="BN77" s="384"/>
      <c r="BO77" s="384"/>
      <c r="BP77" s="384"/>
      <c r="BQ77" s="384"/>
      <c r="BR77" s="384"/>
      <c r="BS77" s="384"/>
      <c r="BT77" s="384"/>
      <c r="BU77" s="384"/>
      <c r="BV77" s="384"/>
    </row>
    <row r="78" spans="63:74" x14ac:dyDescent="0.2">
      <c r="BK78" s="384"/>
      <c r="BL78" s="384"/>
      <c r="BM78" s="384"/>
      <c r="BN78" s="384"/>
      <c r="BO78" s="384"/>
      <c r="BP78" s="384"/>
      <c r="BQ78" s="384"/>
      <c r="BR78" s="384"/>
      <c r="BS78" s="384"/>
      <c r="BT78" s="384"/>
      <c r="BU78" s="384"/>
      <c r="BV78" s="384"/>
    </row>
    <row r="79" spans="63:74" x14ac:dyDescent="0.2">
      <c r="BK79" s="384"/>
      <c r="BL79" s="384"/>
      <c r="BM79" s="384"/>
      <c r="BN79" s="384"/>
      <c r="BO79" s="384"/>
      <c r="BP79" s="384"/>
      <c r="BQ79" s="384"/>
      <c r="BR79" s="384"/>
      <c r="BS79" s="384"/>
      <c r="BT79" s="384"/>
      <c r="BU79" s="384"/>
      <c r="BV79" s="384"/>
    </row>
    <row r="80" spans="63:74" x14ac:dyDescent="0.2">
      <c r="BK80" s="384"/>
      <c r="BL80" s="384"/>
      <c r="BM80" s="384"/>
      <c r="BN80" s="384"/>
      <c r="BO80" s="384"/>
      <c r="BP80" s="384"/>
      <c r="BQ80" s="384"/>
      <c r="BR80" s="384"/>
      <c r="BS80" s="384"/>
      <c r="BT80" s="384"/>
      <c r="BU80" s="384"/>
      <c r="BV80" s="384"/>
    </row>
    <row r="81" spans="63:74" x14ac:dyDescent="0.2">
      <c r="BK81" s="384"/>
      <c r="BL81" s="384"/>
      <c r="BM81" s="384"/>
      <c r="BN81" s="384"/>
      <c r="BO81" s="384"/>
      <c r="BP81" s="384"/>
      <c r="BQ81" s="384"/>
      <c r="BR81" s="384"/>
      <c r="BS81" s="384"/>
      <c r="BT81" s="384"/>
      <c r="BU81" s="384"/>
      <c r="BV81" s="384"/>
    </row>
    <row r="82" spans="63:74" x14ac:dyDescent="0.2">
      <c r="BK82" s="384"/>
      <c r="BL82" s="384"/>
      <c r="BM82" s="384"/>
      <c r="BN82" s="384"/>
      <c r="BO82" s="384"/>
      <c r="BP82" s="384"/>
      <c r="BQ82" s="384"/>
      <c r="BR82" s="384"/>
      <c r="BS82" s="384"/>
      <c r="BT82" s="384"/>
      <c r="BU82" s="384"/>
      <c r="BV82" s="384"/>
    </row>
    <row r="83" spans="63:74" x14ac:dyDescent="0.2">
      <c r="BK83" s="384"/>
      <c r="BL83" s="384"/>
      <c r="BM83" s="384"/>
      <c r="BN83" s="384"/>
      <c r="BO83" s="384"/>
      <c r="BP83" s="384"/>
      <c r="BQ83" s="384"/>
      <c r="BR83" s="384"/>
      <c r="BS83" s="384"/>
      <c r="BT83" s="384"/>
      <c r="BU83" s="384"/>
      <c r="BV83" s="384"/>
    </row>
    <row r="84" spans="63:74" x14ac:dyDescent="0.2">
      <c r="BK84" s="384"/>
      <c r="BL84" s="384"/>
      <c r="BM84" s="384"/>
      <c r="BN84" s="384"/>
      <c r="BO84" s="384"/>
      <c r="BP84" s="384"/>
      <c r="BQ84" s="384"/>
      <c r="BR84" s="384"/>
      <c r="BS84" s="384"/>
      <c r="BT84" s="384"/>
      <c r="BU84" s="384"/>
      <c r="BV84" s="384"/>
    </row>
    <row r="85" spans="63:74" x14ac:dyDescent="0.2">
      <c r="BK85" s="384"/>
      <c r="BL85" s="384"/>
      <c r="BM85" s="384"/>
      <c r="BN85" s="384"/>
      <c r="BO85" s="384"/>
      <c r="BP85" s="384"/>
      <c r="BQ85" s="384"/>
      <c r="BR85" s="384"/>
      <c r="BS85" s="384"/>
      <c r="BT85" s="384"/>
      <c r="BU85" s="384"/>
      <c r="BV85" s="384"/>
    </row>
    <row r="86" spans="63:74" x14ac:dyDescent="0.2">
      <c r="BK86" s="384"/>
      <c r="BL86" s="384"/>
      <c r="BM86" s="384"/>
      <c r="BN86" s="384"/>
      <c r="BO86" s="384"/>
      <c r="BP86" s="384"/>
      <c r="BQ86" s="384"/>
      <c r="BR86" s="384"/>
      <c r="BS86" s="384"/>
      <c r="BT86" s="384"/>
      <c r="BU86" s="384"/>
      <c r="BV86" s="384"/>
    </row>
    <row r="87" spans="63:74" x14ac:dyDescent="0.2">
      <c r="BK87" s="384"/>
      <c r="BL87" s="384"/>
      <c r="BM87" s="384"/>
      <c r="BN87" s="384"/>
      <c r="BO87" s="384"/>
      <c r="BP87" s="384"/>
      <c r="BQ87" s="384"/>
      <c r="BR87" s="384"/>
      <c r="BS87" s="384"/>
      <c r="BT87" s="384"/>
      <c r="BU87" s="384"/>
      <c r="BV87" s="384"/>
    </row>
    <row r="88" spans="63:74" x14ac:dyDescent="0.2">
      <c r="BK88" s="384"/>
      <c r="BL88" s="384"/>
      <c r="BM88" s="384"/>
      <c r="BN88" s="384"/>
      <c r="BO88" s="384"/>
      <c r="BP88" s="384"/>
      <c r="BQ88" s="384"/>
      <c r="BR88" s="384"/>
      <c r="BS88" s="384"/>
      <c r="BT88" s="384"/>
      <c r="BU88" s="384"/>
      <c r="BV88" s="384"/>
    </row>
    <row r="89" spans="63:74" x14ac:dyDescent="0.2">
      <c r="BK89" s="384"/>
      <c r="BL89" s="384"/>
      <c r="BM89" s="384"/>
      <c r="BN89" s="384"/>
      <c r="BO89" s="384"/>
      <c r="BP89" s="384"/>
      <c r="BQ89" s="384"/>
      <c r="BR89" s="384"/>
      <c r="BS89" s="384"/>
      <c r="BT89" s="384"/>
      <c r="BU89" s="384"/>
      <c r="BV89" s="384"/>
    </row>
    <row r="90" spans="63:74" x14ac:dyDescent="0.2">
      <c r="BK90" s="384"/>
      <c r="BL90" s="384"/>
      <c r="BM90" s="384"/>
      <c r="BN90" s="384"/>
      <c r="BO90" s="384"/>
      <c r="BP90" s="384"/>
      <c r="BQ90" s="384"/>
      <c r="BR90" s="384"/>
      <c r="BS90" s="384"/>
      <c r="BT90" s="384"/>
      <c r="BU90" s="384"/>
      <c r="BV90" s="384"/>
    </row>
    <row r="91" spans="63:74" x14ac:dyDescent="0.2">
      <c r="BK91" s="384"/>
      <c r="BL91" s="384"/>
      <c r="BM91" s="384"/>
      <c r="BN91" s="384"/>
      <c r="BO91" s="384"/>
      <c r="BP91" s="384"/>
      <c r="BQ91" s="384"/>
      <c r="BR91" s="384"/>
      <c r="BS91" s="384"/>
      <c r="BT91" s="384"/>
      <c r="BU91" s="384"/>
      <c r="BV91" s="384"/>
    </row>
    <row r="92" spans="63:74" x14ac:dyDescent="0.2">
      <c r="BK92" s="384"/>
      <c r="BL92" s="384"/>
      <c r="BM92" s="384"/>
      <c r="BN92" s="384"/>
      <c r="BO92" s="384"/>
      <c r="BP92" s="384"/>
      <c r="BQ92" s="384"/>
      <c r="BR92" s="384"/>
      <c r="BS92" s="384"/>
      <c r="BT92" s="384"/>
      <c r="BU92" s="384"/>
      <c r="BV92" s="384"/>
    </row>
    <row r="93" spans="63:74" x14ac:dyDescent="0.2">
      <c r="BK93" s="384"/>
      <c r="BL93" s="384"/>
      <c r="BM93" s="384"/>
      <c r="BN93" s="384"/>
      <c r="BO93" s="384"/>
      <c r="BP93" s="384"/>
      <c r="BQ93" s="384"/>
      <c r="BR93" s="384"/>
      <c r="BS93" s="384"/>
      <c r="BT93" s="384"/>
      <c r="BU93" s="384"/>
      <c r="BV93" s="384"/>
    </row>
    <row r="94" spans="63:74" x14ac:dyDescent="0.2">
      <c r="BK94" s="384"/>
      <c r="BL94" s="384"/>
      <c r="BM94" s="384"/>
      <c r="BN94" s="384"/>
      <c r="BO94" s="384"/>
      <c r="BP94" s="384"/>
      <c r="BQ94" s="384"/>
      <c r="BR94" s="384"/>
      <c r="BS94" s="384"/>
      <c r="BT94" s="384"/>
      <c r="BU94" s="384"/>
      <c r="BV94" s="384"/>
    </row>
    <row r="95" spans="63:74" x14ac:dyDescent="0.2">
      <c r="BK95" s="384"/>
      <c r="BL95" s="384"/>
      <c r="BM95" s="384"/>
      <c r="BN95" s="384"/>
      <c r="BO95" s="384"/>
      <c r="BP95" s="384"/>
      <c r="BQ95" s="384"/>
      <c r="BR95" s="384"/>
      <c r="BS95" s="384"/>
      <c r="BT95" s="384"/>
      <c r="BU95" s="384"/>
      <c r="BV95" s="384"/>
    </row>
    <row r="96" spans="63:74" x14ac:dyDescent="0.2">
      <c r="BK96" s="384"/>
      <c r="BL96" s="384"/>
      <c r="BM96" s="384"/>
      <c r="BN96" s="384"/>
      <c r="BO96" s="384"/>
      <c r="BP96" s="384"/>
      <c r="BQ96" s="384"/>
      <c r="BR96" s="384"/>
      <c r="BS96" s="384"/>
      <c r="BT96" s="384"/>
      <c r="BU96" s="384"/>
      <c r="BV96" s="384"/>
    </row>
    <row r="97" spans="63:74" x14ac:dyDescent="0.2">
      <c r="BK97" s="384"/>
      <c r="BL97" s="384"/>
      <c r="BM97" s="384"/>
      <c r="BN97" s="384"/>
      <c r="BO97" s="384"/>
      <c r="BP97" s="384"/>
      <c r="BQ97" s="384"/>
      <c r="BR97" s="384"/>
      <c r="BS97" s="384"/>
      <c r="BT97" s="384"/>
      <c r="BU97" s="384"/>
      <c r="BV97" s="384"/>
    </row>
    <row r="98" spans="63:74" x14ac:dyDescent="0.2">
      <c r="BK98" s="384"/>
      <c r="BL98" s="384"/>
      <c r="BM98" s="384"/>
      <c r="BN98" s="384"/>
      <c r="BO98" s="384"/>
      <c r="BP98" s="384"/>
      <c r="BQ98" s="384"/>
      <c r="BR98" s="384"/>
      <c r="BS98" s="384"/>
      <c r="BT98" s="384"/>
      <c r="BU98" s="384"/>
      <c r="BV98" s="384"/>
    </row>
    <row r="99" spans="63:74" x14ac:dyDescent="0.2">
      <c r="BK99" s="384"/>
      <c r="BL99" s="384"/>
      <c r="BM99" s="384"/>
      <c r="BN99" s="384"/>
      <c r="BO99" s="384"/>
      <c r="BP99" s="384"/>
      <c r="BQ99" s="384"/>
      <c r="BR99" s="384"/>
      <c r="BS99" s="384"/>
      <c r="BT99" s="384"/>
      <c r="BU99" s="384"/>
      <c r="BV99" s="384"/>
    </row>
    <row r="100" spans="63:74" x14ac:dyDescent="0.2">
      <c r="BK100" s="384"/>
      <c r="BL100" s="384"/>
      <c r="BM100" s="384"/>
      <c r="BN100" s="384"/>
      <c r="BO100" s="384"/>
      <c r="BP100" s="384"/>
      <c r="BQ100" s="384"/>
      <c r="BR100" s="384"/>
      <c r="BS100" s="384"/>
      <c r="BT100" s="384"/>
      <c r="BU100" s="384"/>
      <c r="BV100" s="384"/>
    </row>
    <row r="101" spans="63:74" x14ac:dyDescent="0.2">
      <c r="BK101" s="384"/>
      <c r="BL101" s="384"/>
      <c r="BM101" s="384"/>
      <c r="BN101" s="384"/>
      <c r="BO101" s="384"/>
      <c r="BP101" s="384"/>
      <c r="BQ101" s="384"/>
      <c r="BR101" s="384"/>
      <c r="BS101" s="384"/>
      <c r="BT101" s="384"/>
      <c r="BU101" s="384"/>
      <c r="BV101" s="384"/>
    </row>
    <row r="102" spans="63:74" x14ac:dyDescent="0.2">
      <c r="BK102" s="384"/>
      <c r="BL102" s="384"/>
      <c r="BM102" s="384"/>
      <c r="BN102" s="384"/>
      <c r="BO102" s="384"/>
      <c r="BP102" s="384"/>
      <c r="BQ102" s="384"/>
      <c r="BR102" s="384"/>
      <c r="BS102" s="384"/>
      <c r="BT102" s="384"/>
      <c r="BU102" s="384"/>
      <c r="BV102" s="384"/>
    </row>
    <row r="103" spans="63:74" x14ac:dyDescent="0.2">
      <c r="BK103" s="384"/>
      <c r="BL103" s="384"/>
      <c r="BM103" s="384"/>
      <c r="BN103" s="384"/>
      <c r="BO103" s="384"/>
      <c r="BP103" s="384"/>
      <c r="BQ103" s="384"/>
      <c r="BR103" s="384"/>
      <c r="BS103" s="384"/>
      <c r="BT103" s="384"/>
      <c r="BU103" s="384"/>
      <c r="BV103" s="384"/>
    </row>
    <row r="104" spans="63:74" x14ac:dyDescent="0.2">
      <c r="BK104" s="384"/>
      <c r="BL104" s="384"/>
      <c r="BM104" s="384"/>
      <c r="BN104" s="384"/>
      <c r="BO104" s="384"/>
      <c r="BP104" s="384"/>
      <c r="BQ104" s="384"/>
      <c r="BR104" s="384"/>
      <c r="BS104" s="384"/>
      <c r="BT104" s="384"/>
      <c r="BU104" s="384"/>
      <c r="BV104" s="384"/>
    </row>
    <row r="105" spans="63:74" x14ac:dyDescent="0.2">
      <c r="BK105" s="384"/>
      <c r="BL105" s="384"/>
      <c r="BM105" s="384"/>
      <c r="BN105" s="384"/>
      <c r="BO105" s="384"/>
      <c r="BP105" s="384"/>
      <c r="BQ105" s="384"/>
      <c r="BR105" s="384"/>
      <c r="BS105" s="384"/>
      <c r="BT105" s="384"/>
      <c r="BU105" s="384"/>
      <c r="BV105" s="384"/>
    </row>
    <row r="106" spans="63:74" x14ac:dyDescent="0.2">
      <c r="BK106" s="384"/>
      <c r="BL106" s="384"/>
      <c r="BM106" s="384"/>
      <c r="BN106" s="384"/>
      <c r="BO106" s="384"/>
      <c r="BP106" s="384"/>
      <c r="BQ106" s="384"/>
      <c r="BR106" s="384"/>
      <c r="BS106" s="384"/>
      <c r="BT106" s="384"/>
      <c r="BU106" s="384"/>
      <c r="BV106" s="384"/>
    </row>
    <row r="107" spans="63:74" x14ac:dyDescent="0.2">
      <c r="BK107" s="384"/>
      <c r="BL107" s="384"/>
      <c r="BM107" s="384"/>
      <c r="BN107" s="384"/>
      <c r="BO107" s="384"/>
      <c r="BP107" s="384"/>
      <c r="BQ107" s="384"/>
      <c r="BR107" s="384"/>
      <c r="BS107" s="384"/>
      <c r="BT107" s="384"/>
      <c r="BU107" s="384"/>
      <c r="BV107" s="384"/>
    </row>
    <row r="108" spans="63:74" x14ac:dyDescent="0.2">
      <c r="BK108" s="384"/>
      <c r="BL108" s="384"/>
      <c r="BM108" s="384"/>
      <c r="BN108" s="384"/>
      <c r="BO108" s="384"/>
      <c r="BP108" s="384"/>
      <c r="BQ108" s="384"/>
      <c r="BR108" s="384"/>
      <c r="BS108" s="384"/>
      <c r="BT108" s="384"/>
      <c r="BU108" s="384"/>
      <c r="BV108" s="384"/>
    </row>
    <row r="109" spans="63:74" x14ac:dyDescent="0.2">
      <c r="BK109" s="384"/>
      <c r="BL109" s="384"/>
      <c r="BM109" s="384"/>
      <c r="BN109" s="384"/>
      <c r="BO109" s="384"/>
      <c r="BP109" s="384"/>
      <c r="BQ109" s="384"/>
      <c r="BR109" s="384"/>
      <c r="BS109" s="384"/>
      <c r="BT109" s="384"/>
      <c r="BU109" s="384"/>
      <c r="BV109" s="384"/>
    </row>
    <row r="110" spans="63:74" x14ac:dyDescent="0.2">
      <c r="BK110" s="384"/>
      <c r="BL110" s="384"/>
      <c r="BM110" s="384"/>
      <c r="BN110" s="384"/>
      <c r="BO110" s="384"/>
      <c r="BP110" s="384"/>
      <c r="BQ110" s="384"/>
      <c r="BR110" s="384"/>
      <c r="BS110" s="384"/>
      <c r="BT110" s="384"/>
      <c r="BU110" s="384"/>
      <c r="BV110" s="384"/>
    </row>
    <row r="111" spans="63:74" x14ac:dyDescent="0.2">
      <c r="BK111" s="384"/>
      <c r="BL111" s="384"/>
      <c r="BM111" s="384"/>
      <c r="BN111" s="384"/>
      <c r="BO111" s="384"/>
      <c r="BP111" s="384"/>
      <c r="BQ111" s="384"/>
      <c r="BR111" s="384"/>
      <c r="BS111" s="384"/>
      <c r="BT111" s="384"/>
      <c r="BU111" s="384"/>
      <c r="BV111" s="384"/>
    </row>
    <row r="112" spans="63:74" x14ac:dyDescent="0.2">
      <c r="BK112" s="384"/>
      <c r="BL112" s="384"/>
      <c r="BM112" s="384"/>
      <c r="BN112" s="384"/>
      <c r="BO112" s="384"/>
      <c r="BP112" s="384"/>
      <c r="BQ112" s="384"/>
      <c r="BR112" s="384"/>
      <c r="BS112" s="384"/>
      <c r="BT112" s="384"/>
      <c r="BU112" s="384"/>
      <c r="BV112" s="384"/>
    </row>
    <row r="113" spans="63:74" x14ac:dyDescent="0.2">
      <c r="BK113" s="384"/>
      <c r="BL113" s="384"/>
      <c r="BM113" s="384"/>
      <c r="BN113" s="384"/>
      <c r="BO113" s="384"/>
      <c r="BP113" s="384"/>
      <c r="BQ113" s="384"/>
      <c r="BR113" s="384"/>
      <c r="BS113" s="384"/>
      <c r="BT113" s="384"/>
      <c r="BU113" s="384"/>
      <c r="BV113" s="384"/>
    </row>
    <row r="114" spans="63:74" x14ac:dyDescent="0.2">
      <c r="BK114" s="384"/>
      <c r="BL114" s="384"/>
      <c r="BM114" s="384"/>
      <c r="BN114" s="384"/>
      <c r="BO114" s="384"/>
      <c r="BP114" s="384"/>
      <c r="BQ114" s="384"/>
      <c r="BR114" s="384"/>
      <c r="BS114" s="384"/>
      <c r="BT114" s="384"/>
      <c r="BU114" s="384"/>
      <c r="BV114" s="384"/>
    </row>
    <row r="115" spans="63:74" x14ac:dyDescent="0.2">
      <c r="BK115" s="384"/>
      <c r="BL115" s="384"/>
      <c r="BM115" s="384"/>
      <c r="BN115" s="384"/>
      <c r="BO115" s="384"/>
      <c r="BP115" s="384"/>
      <c r="BQ115" s="384"/>
      <c r="BR115" s="384"/>
      <c r="BS115" s="384"/>
      <c r="BT115" s="384"/>
      <c r="BU115" s="384"/>
      <c r="BV115" s="384"/>
    </row>
    <row r="116" spans="63:74" x14ac:dyDescent="0.2">
      <c r="BK116" s="384"/>
      <c r="BL116" s="384"/>
      <c r="BM116" s="384"/>
      <c r="BN116" s="384"/>
      <c r="BO116" s="384"/>
      <c r="BP116" s="384"/>
      <c r="BQ116" s="384"/>
      <c r="BR116" s="384"/>
      <c r="BS116" s="384"/>
      <c r="BT116" s="384"/>
      <c r="BU116" s="384"/>
      <c r="BV116" s="384"/>
    </row>
    <row r="117" spans="63:74" x14ac:dyDescent="0.2">
      <c r="BK117" s="384"/>
      <c r="BL117" s="384"/>
      <c r="BM117" s="384"/>
      <c r="BN117" s="384"/>
      <c r="BO117" s="384"/>
      <c r="BP117" s="384"/>
      <c r="BQ117" s="384"/>
      <c r="BR117" s="384"/>
      <c r="BS117" s="384"/>
      <c r="BT117" s="384"/>
      <c r="BU117" s="384"/>
      <c r="BV117" s="384"/>
    </row>
    <row r="118" spans="63:74" x14ac:dyDescent="0.2">
      <c r="BK118" s="384"/>
      <c r="BL118" s="384"/>
      <c r="BM118" s="384"/>
      <c r="BN118" s="384"/>
      <c r="BO118" s="384"/>
      <c r="BP118" s="384"/>
      <c r="BQ118" s="384"/>
      <c r="BR118" s="384"/>
      <c r="BS118" s="384"/>
      <c r="BT118" s="384"/>
      <c r="BU118" s="384"/>
      <c r="BV118" s="384"/>
    </row>
    <row r="119" spans="63:74" x14ac:dyDescent="0.2">
      <c r="BK119" s="384"/>
      <c r="BL119" s="384"/>
      <c r="BM119" s="384"/>
      <c r="BN119" s="384"/>
      <c r="BO119" s="384"/>
      <c r="BP119" s="384"/>
      <c r="BQ119" s="384"/>
      <c r="BR119" s="384"/>
      <c r="BS119" s="384"/>
      <c r="BT119" s="384"/>
      <c r="BU119" s="384"/>
      <c r="BV119" s="384"/>
    </row>
    <row r="120" spans="63:74" x14ac:dyDescent="0.2">
      <c r="BK120" s="384"/>
      <c r="BL120" s="384"/>
      <c r="BM120" s="384"/>
      <c r="BN120" s="384"/>
      <c r="BO120" s="384"/>
      <c r="BP120" s="384"/>
      <c r="BQ120" s="384"/>
      <c r="BR120" s="384"/>
      <c r="BS120" s="384"/>
      <c r="BT120" s="384"/>
      <c r="BU120" s="384"/>
      <c r="BV120" s="384"/>
    </row>
    <row r="121" spans="63:74" x14ac:dyDescent="0.2">
      <c r="BK121" s="384"/>
      <c r="BL121" s="384"/>
      <c r="BM121" s="384"/>
      <c r="BN121" s="384"/>
      <c r="BO121" s="384"/>
      <c r="BP121" s="384"/>
      <c r="BQ121" s="384"/>
      <c r="BR121" s="384"/>
      <c r="BS121" s="384"/>
      <c r="BT121" s="384"/>
      <c r="BU121" s="384"/>
      <c r="BV121" s="384"/>
    </row>
    <row r="122" spans="63:74" x14ac:dyDescent="0.2">
      <c r="BK122" s="384"/>
      <c r="BL122" s="384"/>
      <c r="BM122" s="384"/>
      <c r="BN122" s="384"/>
      <c r="BO122" s="384"/>
      <c r="BP122" s="384"/>
      <c r="BQ122" s="384"/>
      <c r="BR122" s="384"/>
      <c r="BS122" s="384"/>
      <c r="BT122" s="384"/>
      <c r="BU122" s="384"/>
      <c r="BV122" s="384"/>
    </row>
    <row r="123" spans="63:74" x14ac:dyDescent="0.2">
      <c r="BK123" s="384"/>
      <c r="BL123" s="384"/>
      <c r="BM123" s="384"/>
      <c r="BN123" s="384"/>
      <c r="BO123" s="384"/>
      <c r="BP123" s="384"/>
      <c r="BQ123" s="384"/>
      <c r="BR123" s="384"/>
      <c r="BS123" s="384"/>
      <c r="BT123" s="384"/>
      <c r="BU123" s="384"/>
      <c r="BV123" s="384"/>
    </row>
    <row r="124" spans="63:74" x14ac:dyDescent="0.2">
      <c r="BK124" s="384"/>
      <c r="BL124" s="384"/>
      <c r="BM124" s="384"/>
      <c r="BN124" s="384"/>
      <c r="BO124" s="384"/>
      <c r="BP124" s="384"/>
      <c r="BQ124" s="384"/>
      <c r="BR124" s="384"/>
      <c r="BS124" s="384"/>
      <c r="BT124" s="384"/>
      <c r="BU124" s="384"/>
      <c r="BV124" s="384"/>
    </row>
    <row r="125" spans="63:74" x14ac:dyDescent="0.2">
      <c r="BK125" s="384"/>
      <c r="BL125" s="384"/>
      <c r="BM125" s="384"/>
      <c r="BN125" s="384"/>
      <c r="BO125" s="384"/>
      <c r="BP125" s="384"/>
      <c r="BQ125" s="384"/>
      <c r="BR125" s="384"/>
      <c r="BS125" s="384"/>
      <c r="BT125" s="384"/>
      <c r="BU125" s="384"/>
      <c r="BV125" s="384"/>
    </row>
    <row r="126" spans="63:74" x14ac:dyDescent="0.2">
      <c r="BK126" s="384"/>
      <c r="BL126" s="384"/>
      <c r="BM126" s="384"/>
      <c r="BN126" s="384"/>
      <c r="BO126" s="384"/>
      <c r="BP126" s="384"/>
      <c r="BQ126" s="384"/>
      <c r="BR126" s="384"/>
      <c r="BS126" s="384"/>
      <c r="BT126" s="384"/>
      <c r="BU126" s="384"/>
      <c r="BV126" s="384"/>
    </row>
    <row r="127" spans="63:74" x14ac:dyDescent="0.2">
      <c r="BK127" s="384"/>
      <c r="BL127" s="384"/>
      <c r="BM127" s="384"/>
      <c r="BN127" s="384"/>
      <c r="BO127" s="384"/>
      <c r="BP127" s="384"/>
      <c r="BQ127" s="384"/>
      <c r="BR127" s="384"/>
      <c r="BS127" s="384"/>
      <c r="BT127" s="384"/>
      <c r="BU127" s="384"/>
      <c r="BV127" s="384"/>
    </row>
    <row r="128" spans="63:74" x14ac:dyDescent="0.2">
      <c r="BK128" s="384"/>
      <c r="BL128" s="384"/>
      <c r="BM128" s="384"/>
      <c r="BN128" s="384"/>
      <c r="BO128" s="384"/>
      <c r="BP128" s="384"/>
      <c r="BQ128" s="384"/>
      <c r="BR128" s="384"/>
      <c r="BS128" s="384"/>
      <c r="BT128" s="384"/>
      <c r="BU128" s="384"/>
      <c r="BV128" s="384"/>
    </row>
    <row r="129" spans="63:74" x14ac:dyDescent="0.2">
      <c r="BK129" s="384"/>
      <c r="BL129" s="384"/>
      <c r="BM129" s="384"/>
      <c r="BN129" s="384"/>
      <c r="BO129" s="384"/>
      <c r="BP129" s="384"/>
      <c r="BQ129" s="384"/>
      <c r="BR129" s="384"/>
      <c r="BS129" s="384"/>
      <c r="BT129" s="384"/>
      <c r="BU129" s="384"/>
      <c r="BV129" s="384"/>
    </row>
    <row r="130" spans="63:74" x14ac:dyDescent="0.2">
      <c r="BK130" s="384"/>
      <c r="BL130" s="384"/>
      <c r="BM130" s="384"/>
      <c r="BN130" s="384"/>
      <c r="BO130" s="384"/>
      <c r="BP130" s="384"/>
      <c r="BQ130" s="384"/>
      <c r="BR130" s="384"/>
      <c r="BS130" s="384"/>
      <c r="BT130" s="384"/>
      <c r="BU130" s="384"/>
      <c r="BV130" s="384"/>
    </row>
    <row r="131" spans="63:74" x14ac:dyDescent="0.2">
      <c r="BK131" s="384"/>
      <c r="BL131" s="384"/>
      <c r="BM131" s="384"/>
      <c r="BN131" s="384"/>
      <c r="BO131" s="384"/>
      <c r="BP131" s="384"/>
      <c r="BQ131" s="384"/>
      <c r="BR131" s="384"/>
      <c r="BS131" s="384"/>
      <c r="BT131" s="384"/>
      <c r="BU131" s="384"/>
      <c r="BV131" s="384"/>
    </row>
    <row r="132" spans="63:74" x14ac:dyDescent="0.2">
      <c r="BK132" s="384"/>
      <c r="BL132" s="384"/>
      <c r="BM132" s="384"/>
      <c r="BN132" s="384"/>
      <c r="BO132" s="384"/>
      <c r="BP132" s="384"/>
      <c r="BQ132" s="384"/>
      <c r="BR132" s="384"/>
      <c r="BS132" s="384"/>
      <c r="BT132" s="384"/>
      <c r="BU132" s="384"/>
      <c r="BV132" s="384"/>
    </row>
    <row r="133" spans="63:74" x14ac:dyDescent="0.2">
      <c r="BK133" s="384"/>
      <c r="BL133" s="384"/>
      <c r="BM133" s="384"/>
      <c r="BN133" s="384"/>
      <c r="BO133" s="384"/>
      <c r="BP133" s="384"/>
      <c r="BQ133" s="384"/>
      <c r="BR133" s="384"/>
      <c r="BS133" s="384"/>
      <c r="BT133" s="384"/>
      <c r="BU133" s="384"/>
      <c r="BV133" s="384"/>
    </row>
    <row r="134" spans="63:74" x14ac:dyDescent="0.2">
      <c r="BK134" s="384"/>
      <c r="BL134" s="384"/>
      <c r="BM134" s="384"/>
      <c r="BN134" s="384"/>
      <c r="BO134" s="384"/>
      <c r="BP134" s="384"/>
      <c r="BQ134" s="384"/>
      <c r="BR134" s="384"/>
      <c r="BS134" s="384"/>
      <c r="BT134" s="384"/>
      <c r="BU134" s="384"/>
      <c r="BV134" s="384"/>
    </row>
    <row r="135" spans="63:74" x14ac:dyDescent="0.2">
      <c r="BK135" s="384"/>
      <c r="BL135" s="384"/>
      <c r="BM135" s="384"/>
      <c r="BN135" s="384"/>
      <c r="BO135" s="384"/>
      <c r="BP135" s="384"/>
      <c r="BQ135" s="384"/>
      <c r="BR135" s="384"/>
      <c r="BS135" s="384"/>
      <c r="BT135" s="384"/>
      <c r="BU135" s="384"/>
      <c r="BV135" s="384"/>
    </row>
    <row r="136" spans="63:74" x14ac:dyDescent="0.2">
      <c r="BK136" s="384"/>
      <c r="BL136" s="384"/>
      <c r="BM136" s="384"/>
      <c r="BN136" s="384"/>
      <c r="BO136" s="384"/>
      <c r="BP136" s="384"/>
      <c r="BQ136" s="384"/>
      <c r="BR136" s="384"/>
      <c r="BS136" s="384"/>
      <c r="BT136" s="384"/>
      <c r="BU136" s="384"/>
      <c r="BV136" s="384"/>
    </row>
    <row r="137" spans="63:74" x14ac:dyDescent="0.2">
      <c r="BK137" s="384"/>
      <c r="BL137" s="384"/>
      <c r="BM137" s="384"/>
      <c r="BN137" s="384"/>
      <c r="BO137" s="384"/>
      <c r="BP137" s="384"/>
      <c r="BQ137" s="384"/>
      <c r="BR137" s="384"/>
      <c r="BS137" s="384"/>
      <c r="BT137" s="384"/>
      <c r="BU137" s="384"/>
      <c r="BV137" s="384"/>
    </row>
    <row r="138" spans="63:74" x14ac:dyDescent="0.2">
      <c r="BK138" s="384"/>
      <c r="BL138" s="384"/>
      <c r="BM138" s="384"/>
      <c r="BN138" s="384"/>
      <c r="BO138" s="384"/>
      <c r="BP138" s="384"/>
      <c r="BQ138" s="384"/>
      <c r="BR138" s="384"/>
      <c r="BS138" s="384"/>
      <c r="BT138" s="384"/>
      <c r="BU138" s="384"/>
      <c r="BV138" s="384"/>
    </row>
    <row r="139" spans="63:74" x14ac:dyDescent="0.2">
      <c r="BK139" s="384"/>
      <c r="BL139" s="384"/>
      <c r="BM139" s="384"/>
      <c r="BN139" s="384"/>
      <c r="BO139" s="384"/>
      <c r="BP139" s="384"/>
      <c r="BQ139" s="384"/>
      <c r="BR139" s="384"/>
      <c r="BS139" s="384"/>
      <c r="BT139" s="384"/>
      <c r="BU139" s="384"/>
      <c r="BV139" s="384"/>
    </row>
    <row r="140" spans="63:74" x14ac:dyDescent="0.2">
      <c r="BK140" s="384"/>
      <c r="BL140" s="384"/>
      <c r="BM140" s="384"/>
      <c r="BN140" s="384"/>
      <c r="BO140" s="384"/>
      <c r="BP140" s="384"/>
      <c r="BQ140" s="384"/>
      <c r="BR140" s="384"/>
      <c r="BS140" s="384"/>
      <c r="BT140" s="384"/>
      <c r="BU140" s="384"/>
      <c r="BV140" s="384"/>
    </row>
    <row r="141" spans="63:74" x14ac:dyDescent="0.2">
      <c r="BK141" s="384"/>
      <c r="BL141" s="384"/>
      <c r="BM141" s="384"/>
      <c r="BN141" s="384"/>
      <c r="BO141" s="384"/>
      <c r="BP141" s="384"/>
      <c r="BQ141" s="384"/>
      <c r="BR141" s="384"/>
      <c r="BS141" s="384"/>
      <c r="BT141" s="384"/>
      <c r="BU141" s="384"/>
      <c r="BV141" s="384"/>
    </row>
    <row r="142" spans="63:74" x14ac:dyDescent="0.2">
      <c r="BK142" s="384"/>
      <c r="BL142" s="384"/>
      <c r="BM142" s="384"/>
      <c r="BN142" s="384"/>
      <c r="BO142" s="384"/>
      <c r="BP142" s="384"/>
      <c r="BQ142" s="384"/>
      <c r="BR142" s="384"/>
      <c r="BS142" s="384"/>
      <c r="BT142" s="384"/>
      <c r="BU142" s="384"/>
      <c r="BV142" s="384"/>
    </row>
    <row r="143" spans="63:74" x14ac:dyDescent="0.2">
      <c r="BK143" s="384"/>
      <c r="BL143" s="384"/>
      <c r="BM143" s="384"/>
      <c r="BN143" s="384"/>
      <c r="BO143" s="384"/>
      <c r="BP143" s="384"/>
      <c r="BQ143" s="384"/>
      <c r="BR143" s="384"/>
      <c r="BS143" s="384"/>
      <c r="BT143" s="384"/>
      <c r="BU143" s="384"/>
      <c r="BV143" s="384"/>
    </row>
  </sheetData>
  <mergeCells count="21">
    <mergeCell ref="B51:Q51"/>
    <mergeCell ref="B52:Q52"/>
    <mergeCell ref="B47:Q47"/>
    <mergeCell ref="B48:Q48"/>
    <mergeCell ref="B49:Q49"/>
    <mergeCell ref="A1:A2"/>
    <mergeCell ref="B1:AL1"/>
    <mergeCell ref="B50:Q50"/>
    <mergeCell ref="B44:Q44"/>
    <mergeCell ref="B41:Q41"/>
    <mergeCell ref="B40:Q40"/>
    <mergeCell ref="B42:Q42"/>
    <mergeCell ref="B43:Q43"/>
    <mergeCell ref="B45:Q45"/>
    <mergeCell ref="B46:Q46"/>
    <mergeCell ref="AM3:AX3"/>
    <mergeCell ref="AY3:BJ3"/>
    <mergeCell ref="BK3:BV3"/>
    <mergeCell ref="C3:N3"/>
    <mergeCell ref="O3:Z3"/>
    <mergeCell ref="AA3:AL3"/>
  </mergeCells>
  <phoneticPr fontId="6" type="noConversion"/>
  <hyperlinks>
    <hyperlink ref="A1:A2" location="Contents!A1" display="Table of Contents"/>
  </hyperlinks>
  <pageMargins left="0.25" right="0.25" top="0.25" bottom="0.25" header="0.5" footer="0.5"/>
  <pageSetup scale="20"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pageSetUpPr fitToPage="1"/>
  </sheetPr>
  <dimension ref="A1:BV135"/>
  <sheetViews>
    <sheetView workbookViewId="0">
      <pane xSplit="2" ySplit="4" topLeftCell="C5" activePane="bottomRight" state="frozen"/>
      <selection activeCell="BF63" sqref="BF63"/>
      <selection pane="topRight" activeCell="BF63" sqref="BF63"/>
      <selection pane="bottomLeft" activeCell="BF63" sqref="BF63"/>
      <selection pane="bottomRight" activeCell="B1" sqref="B1:AL1"/>
    </sheetView>
  </sheetViews>
  <sheetFormatPr defaultColWidth="8.5546875" defaultRowHeight="10.199999999999999" x14ac:dyDescent="0.2"/>
  <cols>
    <col min="1" max="1" width="17.44140625" style="159" customWidth="1"/>
    <col min="2" max="2" width="25.44140625" style="152" customWidth="1"/>
    <col min="3" max="50" width="6.5546875" style="152" customWidth="1"/>
    <col min="51" max="55" width="6.5546875" style="460" customWidth="1"/>
    <col min="56" max="58" width="6.5546875" style="593" customWidth="1"/>
    <col min="59" max="62" width="6.5546875" style="460" customWidth="1"/>
    <col min="63" max="74" width="6.5546875" style="152" customWidth="1"/>
    <col min="75" max="16384" width="8.5546875" style="152"/>
  </cols>
  <sheetData>
    <row r="1" spans="1:74" ht="13.2" x14ac:dyDescent="0.25">
      <c r="A1" s="782" t="s">
        <v>798</v>
      </c>
      <c r="B1" s="798" t="s">
        <v>1381</v>
      </c>
      <c r="C1" s="779"/>
      <c r="D1" s="779"/>
      <c r="E1" s="779"/>
      <c r="F1" s="779"/>
      <c r="G1" s="779"/>
      <c r="H1" s="779"/>
      <c r="I1" s="779"/>
      <c r="J1" s="779"/>
      <c r="K1" s="779"/>
      <c r="L1" s="779"/>
      <c r="M1" s="779"/>
      <c r="N1" s="779"/>
      <c r="O1" s="779"/>
      <c r="P1" s="779"/>
      <c r="Q1" s="779"/>
      <c r="R1" s="779"/>
      <c r="S1" s="779"/>
      <c r="T1" s="779"/>
      <c r="U1" s="779"/>
      <c r="V1" s="779"/>
      <c r="W1" s="779"/>
      <c r="X1" s="779"/>
      <c r="Y1" s="779"/>
      <c r="Z1" s="779"/>
      <c r="AA1" s="779"/>
      <c r="AB1" s="779"/>
      <c r="AC1" s="779"/>
      <c r="AD1" s="779"/>
      <c r="AE1" s="779"/>
      <c r="AF1" s="779"/>
      <c r="AG1" s="779"/>
      <c r="AH1" s="779"/>
      <c r="AI1" s="779"/>
      <c r="AJ1" s="779"/>
      <c r="AK1" s="779"/>
      <c r="AL1" s="779"/>
    </row>
    <row r="2" spans="1:74" ht="13.2" x14ac:dyDescent="0.25">
      <c r="A2" s="783"/>
      <c r="B2" s="505" t="str">
        <f>"U.S. Energy Information Administration  |  Short-Term Energy Outlook  - "&amp;Dates!D1</f>
        <v>U.S. Energy Information Administration  |  Short-Term Energy Outlook  - January 2021</v>
      </c>
      <c r="C2" s="508"/>
      <c r="D2" s="508"/>
      <c r="E2" s="508"/>
      <c r="F2" s="508"/>
      <c r="G2" s="508"/>
      <c r="H2" s="508"/>
      <c r="I2" s="508"/>
      <c r="J2" s="747"/>
    </row>
    <row r="3" spans="1:74" s="12" customFormat="1" ht="13.2" x14ac:dyDescent="0.25">
      <c r="A3" s="14"/>
      <c r="B3" s="746"/>
      <c r="C3" s="785">
        <f>Dates!D3</f>
        <v>2017</v>
      </c>
      <c r="D3" s="776"/>
      <c r="E3" s="776"/>
      <c r="F3" s="776"/>
      <c r="G3" s="776"/>
      <c r="H3" s="776"/>
      <c r="I3" s="776"/>
      <c r="J3" s="776"/>
      <c r="K3" s="776"/>
      <c r="L3" s="776"/>
      <c r="M3" s="776"/>
      <c r="N3" s="777"/>
      <c r="O3" s="785">
        <f>C3+1</f>
        <v>2018</v>
      </c>
      <c r="P3" s="786"/>
      <c r="Q3" s="786"/>
      <c r="R3" s="786"/>
      <c r="S3" s="786"/>
      <c r="T3" s="786"/>
      <c r="U3" s="786"/>
      <c r="V3" s="786"/>
      <c r="W3" s="786"/>
      <c r="X3" s="776"/>
      <c r="Y3" s="776"/>
      <c r="Z3" s="777"/>
      <c r="AA3" s="773">
        <f>O3+1</f>
        <v>2019</v>
      </c>
      <c r="AB3" s="776"/>
      <c r="AC3" s="776"/>
      <c r="AD3" s="776"/>
      <c r="AE3" s="776"/>
      <c r="AF3" s="776"/>
      <c r="AG3" s="776"/>
      <c r="AH3" s="776"/>
      <c r="AI3" s="776"/>
      <c r="AJ3" s="776"/>
      <c r="AK3" s="776"/>
      <c r="AL3" s="777"/>
      <c r="AM3" s="773">
        <f>AA3+1</f>
        <v>2020</v>
      </c>
      <c r="AN3" s="776"/>
      <c r="AO3" s="776"/>
      <c r="AP3" s="776"/>
      <c r="AQ3" s="776"/>
      <c r="AR3" s="776"/>
      <c r="AS3" s="776"/>
      <c r="AT3" s="776"/>
      <c r="AU3" s="776"/>
      <c r="AV3" s="776"/>
      <c r="AW3" s="776"/>
      <c r="AX3" s="777"/>
      <c r="AY3" s="773">
        <f>AM3+1</f>
        <v>2021</v>
      </c>
      <c r="AZ3" s="774"/>
      <c r="BA3" s="774"/>
      <c r="BB3" s="774"/>
      <c r="BC3" s="774"/>
      <c r="BD3" s="774"/>
      <c r="BE3" s="774"/>
      <c r="BF3" s="774"/>
      <c r="BG3" s="774"/>
      <c r="BH3" s="774"/>
      <c r="BI3" s="774"/>
      <c r="BJ3" s="775"/>
      <c r="BK3" s="773">
        <f>AY3+1</f>
        <v>2022</v>
      </c>
      <c r="BL3" s="776"/>
      <c r="BM3" s="776"/>
      <c r="BN3" s="776"/>
      <c r="BO3" s="776"/>
      <c r="BP3" s="776"/>
      <c r="BQ3" s="776"/>
      <c r="BR3" s="776"/>
      <c r="BS3" s="776"/>
      <c r="BT3" s="776"/>
      <c r="BU3" s="776"/>
      <c r="BV3" s="777"/>
    </row>
    <row r="4" spans="1:74" s="12" customFormat="1" x14ac:dyDescent="0.2">
      <c r="A4" s="16"/>
      <c r="B4" s="17"/>
      <c r="C4" s="18" t="s">
        <v>473</v>
      </c>
      <c r="D4" s="18" t="s">
        <v>474</v>
      </c>
      <c r="E4" s="18" t="s">
        <v>475</v>
      </c>
      <c r="F4" s="18" t="s">
        <v>476</v>
      </c>
      <c r="G4" s="18" t="s">
        <v>477</v>
      </c>
      <c r="H4" s="18" t="s">
        <v>478</v>
      </c>
      <c r="I4" s="18" t="s">
        <v>479</v>
      </c>
      <c r="J4" s="18" t="s">
        <v>480</v>
      </c>
      <c r="K4" s="18" t="s">
        <v>481</v>
      </c>
      <c r="L4" s="18" t="s">
        <v>482</v>
      </c>
      <c r="M4" s="18" t="s">
        <v>483</v>
      </c>
      <c r="N4" s="18" t="s">
        <v>484</v>
      </c>
      <c r="O4" s="18" t="s">
        <v>473</v>
      </c>
      <c r="P4" s="18" t="s">
        <v>474</v>
      </c>
      <c r="Q4" s="18" t="s">
        <v>475</v>
      </c>
      <c r="R4" s="18" t="s">
        <v>476</v>
      </c>
      <c r="S4" s="18" t="s">
        <v>477</v>
      </c>
      <c r="T4" s="18" t="s">
        <v>478</v>
      </c>
      <c r="U4" s="18" t="s">
        <v>479</v>
      </c>
      <c r="V4" s="18" t="s">
        <v>480</v>
      </c>
      <c r="W4" s="18" t="s">
        <v>481</v>
      </c>
      <c r="X4" s="18" t="s">
        <v>482</v>
      </c>
      <c r="Y4" s="18" t="s">
        <v>483</v>
      </c>
      <c r="Z4" s="18" t="s">
        <v>484</v>
      </c>
      <c r="AA4" s="18" t="s">
        <v>473</v>
      </c>
      <c r="AB4" s="18" t="s">
        <v>474</v>
      </c>
      <c r="AC4" s="18" t="s">
        <v>475</v>
      </c>
      <c r="AD4" s="18" t="s">
        <v>476</v>
      </c>
      <c r="AE4" s="18" t="s">
        <v>477</v>
      </c>
      <c r="AF4" s="18" t="s">
        <v>478</v>
      </c>
      <c r="AG4" s="18" t="s">
        <v>479</v>
      </c>
      <c r="AH4" s="18" t="s">
        <v>480</v>
      </c>
      <c r="AI4" s="18" t="s">
        <v>481</v>
      </c>
      <c r="AJ4" s="18" t="s">
        <v>482</v>
      </c>
      <c r="AK4" s="18" t="s">
        <v>483</v>
      </c>
      <c r="AL4" s="18" t="s">
        <v>484</v>
      </c>
      <c r="AM4" s="18" t="s">
        <v>473</v>
      </c>
      <c r="AN4" s="18" t="s">
        <v>474</v>
      </c>
      <c r="AO4" s="18" t="s">
        <v>475</v>
      </c>
      <c r="AP4" s="18" t="s">
        <v>476</v>
      </c>
      <c r="AQ4" s="18" t="s">
        <v>477</v>
      </c>
      <c r="AR4" s="18" t="s">
        <v>478</v>
      </c>
      <c r="AS4" s="18" t="s">
        <v>479</v>
      </c>
      <c r="AT4" s="18" t="s">
        <v>480</v>
      </c>
      <c r="AU4" s="18" t="s">
        <v>481</v>
      </c>
      <c r="AV4" s="18" t="s">
        <v>482</v>
      </c>
      <c r="AW4" s="18" t="s">
        <v>483</v>
      </c>
      <c r="AX4" s="18" t="s">
        <v>484</v>
      </c>
      <c r="AY4" s="18" t="s">
        <v>473</v>
      </c>
      <c r="AZ4" s="18" t="s">
        <v>474</v>
      </c>
      <c r="BA4" s="18" t="s">
        <v>475</v>
      </c>
      <c r="BB4" s="18" t="s">
        <v>476</v>
      </c>
      <c r="BC4" s="18" t="s">
        <v>477</v>
      </c>
      <c r="BD4" s="18" t="s">
        <v>478</v>
      </c>
      <c r="BE4" s="18" t="s">
        <v>479</v>
      </c>
      <c r="BF4" s="18" t="s">
        <v>480</v>
      </c>
      <c r="BG4" s="18" t="s">
        <v>481</v>
      </c>
      <c r="BH4" s="18" t="s">
        <v>482</v>
      </c>
      <c r="BI4" s="18" t="s">
        <v>483</v>
      </c>
      <c r="BJ4" s="18" t="s">
        <v>484</v>
      </c>
      <c r="BK4" s="18" t="s">
        <v>473</v>
      </c>
      <c r="BL4" s="18" t="s">
        <v>474</v>
      </c>
      <c r="BM4" s="18" t="s">
        <v>475</v>
      </c>
      <c r="BN4" s="18" t="s">
        <v>476</v>
      </c>
      <c r="BO4" s="18" t="s">
        <v>477</v>
      </c>
      <c r="BP4" s="18" t="s">
        <v>478</v>
      </c>
      <c r="BQ4" s="18" t="s">
        <v>479</v>
      </c>
      <c r="BR4" s="18" t="s">
        <v>480</v>
      </c>
      <c r="BS4" s="18" t="s">
        <v>481</v>
      </c>
      <c r="BT4" s="18" t="s">
        <v>482</v>
      </c>
      <c r="BU4" s="18" t="s">
        <v>483</v>
      </c>
      <c r="BV4" s="18" t="s">
        <v>484</v>
      </c>
    </row>
    <row r="5" spans="1:74" ht="11.1" customHeight="1" x14ac:dyDescent="0.2">
      <c r="B5" s="246" t="s">
        <v>807</v>
      </c>
      <c r="C5" s="244"/>
      <c r="D5" s="244"/>
      <c r="E5" s="244"/>
      <c r="F5" s="244"/>
      <c r="G5" s="244"/>
      <c r="H5" s="244"/>
      <c r="I5" s="244"/>
      <c r="J5" s="244"/>
      <c r="K5" s="244"/>
      <c r="L5" s="244"/>
      <c r="M5" s="244"/>
      <c r="N5" s="244"/>
      <c r="O5" s="244"/>
      <c r="P5" s="244"/>
      <c r="Q5" s="244"/>
      <c r="R5" s="244"/>
      <c r="S5" s="244"/>
      <c r="T5" s="244"/>
      <c r="U5" s="244"/>
      <c r="V5" s="244"/>
      <c r="W5" s="244"/>
      <c r="X5" s="244"/>
      <c r="Y5" s="244"/>
      <c r="Z5" s="244"/>
      <c r="AA5" s="244"/>
      <c r="AB5" s="244"/>
      <c r="AC5" s="244"/>
      <c r="AD5" s="244"/>
      <c r="AE5" s="244"/>
      <c r="AF5" s="244"/>
      <c r="AG5" s="244"/>
      <c r="AH5" s="244"/>
      <c r="AI5" s="244"/>
      <c r="AJ5" s="244"/>
      <c r="AK5" s="244"/>
      <c r="AL5" s="244"/>
      <c r="AM5" s="244"/>
      <c r="AN5" s="244"/>
      <c r="AO5" s="244"/>
      <c r="AP5" s="244"/>
      <c r="AQ5" s="244"/>
      <c r="AR5" s="244"/>
      <c r="AS5" s="244"/>
      <c r="AT5" s="244"/>
      <c r="AU5" s="244"/>
      <c r="AV5" s="244"/>
      <c r="AW5" s="244"/>
      <c r="AX5" s="244"/>
      <c r="AY5" s="379"/>
      <c r="AZ5" s="379"/>
      <c r="BA5" s="379"/>
      <c r="BB5" s="379"/>
      <c r="BC5" s="379"/>
      <c r="BD5" s="244"/>
      <c r="BE5" s="244"/>
      <c r="BF5" s="244"/>
      <c r="BG5" s="244"/>
      <c r="BH5" s="244"/>
      <c r="BI5" s="244"/>
      <c r="BJ5" s="379"/>
      <c r="BK5" s="379"/>
      <c r="BL5" s="379"/>
      <c r="BM5" s="379"/>
      <c r="BN5" s="379"/>
      <c r="BO5" s="379"/>
      <c r="BP5" s="379"/>
      <c r="BQ5" s="379"/>
      <c r="BR5" s="379"/>
      <c r="BS5" s="379"/>
      <c r="BT5" s="379"/>
      <c r="BU5" s="379"/>
      <c r="BV5" s="379"/>
    </row>
    <row r="6" spans="1:74" ht="11.1" customHeight="1" x14ac:dyDescent="0.2">
      <c r="A6" s="159" t="s">
        <v>296</v>
      </c>
      <c r="B6" s="170" t="s">
        <v>245</v>
      </c>
      <c r="C6" s="244">
        <v>27.153471418999999</v>
      </c>
      <c r="D6" s="244">
        <v>27.617606286000001</v>
      </c>
      <c r="E6" s="244">
        <v>27.668934709999998</v>
      </c>
      <c r="F6" s="244">
        <v>27.060219</v>
      </c>
      <c r="G6" s="244">
        <v>27.263667387000002</v>
      </c>
      <c r="H6" s="244">
        <v>27.227900333000001</v>
      </c>
      <c r="I6" s="244">
        <v>27.687251676999999</v>
      </c>
      <c r="J6" s="244">
        <v>27.59171529</v>
      </c>
      <c r="K6" s="244">
        <v>27.165541999999999</v>
      </c>
      <c r="L6" s="244">
        <v>28.142574355000001</v>
      </c>
      <c r="M6" s="244">
        <v>29.004297333</v>
      </c>
      <c r="N6" s="244">
        <v>28.573344386999999</v>
      </c>
      <c r="O6" s="244">
        <v>28.816002096999998</v>
      </c>
      <c r="P6" s="244">
        <v>29.262971143000001</v>
      </c>
      <c r="Q6" s="244">
        <v>29.572425128999999</v>
      </c>
      <c r="R6" s="244">
        <v>29.411643667</v>
      </c>
      <c r="S6" s="244">
        <v>29.243968871</v>
      </c>
      <c r="T6" s="244">
        <v>29.498477999999999</v>
      </c>
      <c r="U6" s="244">
        <v>30.296551161</v>
      </c>
      <c r="V6" s="244">
        <v>31.046612418999999</v>
      </c>
      <c r="W6" s="244">
        <v>30.415925999999999</v>
      </c>
      <c r="X6" s="244">
        <v>31.040756128999998</v>
      </c>
      <c r="Y6" s="244">
        <v>31.531990666999999</v>
      </c>
      <c r="Z6" s="244">
        <v>31.701569902999999</v>
      </c>
      <c r="AA6" s="244">
        <v>30.947443676999999</v>
      </c>
      <c r="AB6" s="244">
        <v>30.953019142999999</v>
      </c>
      <c r="AC6" s="244">
        <v>31.276847064999998</v>
      </c>
      <c r="AD6" s="244">
        <v>31.557328333000001</v>
      </c>
      <c r="AE6" s="244">
        <v>31.290249257999999</v>
      </c>
      <c r="AF6" s="244">
        <v>31.124839000000001</v>
      </c>
      <c r="AG6" s="244">
        <v>31.066044677000001</v>
      </c>
      <c r="AH6" s="244">
        <v>31.648049418999999</v>
      </c>
      <c r="AI6" s="244">
        <v>31.730905332999999</v>
      </c>
      <c r="AJ6" s="244">
        <v>32.150028355000003</v>
      </c>
      <c r="AK6" s="244">
        <v>32.967588333000002</v>
      </c>
      <c r="AL6" s="244">
        <v>33.154992194000002</v>
      </c>
      <c r="AM6" s="244">
        <v>33.031911452000003</v>
      </c>
      <c r="AN6" s="244">
        <v>32.807306896999997</v>
      </c>
      <c r="AO6" s="244">
        <v>32.867804839000001</v>
      </c>
      <c r="AP6" s="244">
        <v>30.740904666999999</v>
      </c>
      <c r="AQ6" s="244">
        <v>28.123891967999999</v>
      </c>
      <c r="AR6" s="244">
        <v>29.443575332999998</v>
      </c>
      <c r="AS6" s="244">
        <v>30.302188999999998</v>
      </c>
      <c r="AT6" s="244">
        <v>29.638942322999998</v>
      </c>
      <c r="AU6" s="244">
        <v>29.669609134000002</v>
      </c>
      <c r="AV6" s="244">
        <v>29.846154628000001</v>
      </c>
      <c r="AW6" s="244">
        <v>30.696026342</v>
      </c>
      <c r="AX6" s="244">
        <v>30.860713107999999</v>
      </c>
      <c r="AY6" s="379">
        <v>30.777946509</v>
      </c>
      <c r="AZ6" s="379">
        <v>30.840534858000002</v>
      </c>
      <c r="BA6" s="379">
        <v>30.890899159</v>
      </c>
      <c r="BB6" s="379">
        <v>31.071735596</v>
      </c>
      <c r="BC6" s="379">
        <v>31.004565151000001</v>
      </c>
      <c r="BD6" s="379">
        <v>30.833050410999999</v>
      </c>
      <c r="BE6" s="379">
        <v>31.119937671999999</v>
      </c>
      <c r="BF6" s="379">
        <v>31.234904164</v>
      </c>
      <c r="BG6" s="379">
        <v>31.161149348999999</v>
      </c>
      <c r="BH6" s="379">
        <v>31.374682512</v>
      </c>
      <c r="BI6" s="379">
        <v>31.760085060000002</v>
      </c>
      <c r="BJ6" s="379">
        <v>31.70477683</v>
      </c>
      <c r="BK6" s="379">
        <v>31.636469722000001</v>
      </c>
      <c r="BL6" s="379">
        <v>31.669102293000002</v>
      </c>
      <c r="BM6" s="379">
        <v>31.73111098</v>
      </c>
      <c r="BN6" s="379">
        <v>31.869027431999999</v>
      </c>
      <c r="BO6" s="379">
        <v>31.920568693</v>
      </c>
      <c r="BP6" s="379">
        <v>31.953601218999999</v>
      </c>
      <c r="BQ6" s="379">
        <v>32.043017409999997</v>
      </c>
      <c r="BR6" s="379">
        <v>32.130602957000001</v>
      </c>
      <c r="BS6" s="379">
        <v>32.156827993</v>
      </c>
      <c r="BT6" s="379">
        <v>32.388925311000001</v>
      </c>
      <c r="BU6" s="379">
        <v>32.753337934000001</v>
      </c>
      <c r="BV6" s="379">
        <v>32.727259850000003</v>
      </c>
    </row>
    <row r="7" spans="1:74" ht="11.1" customHeight="1" x14ac:dyDescent="0.2">
      <c r="A7" s="159" t="s">
        <v>292</v>
      </c>
      <c r="B7" s="170" t="s">
        <v>246</v>
      </c>
      <c r="C7" s="244">
        <v>14.774953418999999</v>
      </c>
      <c r="D7" s="244">
        <v>15.180088286</v>
      </c>
      <c r="E7" s="244">
        <v>15.389416710000001</v>
      </c>
      <c r="F7" s="244">
        <v>15.285701</v>
      </c>
      <c r="G7" s="244">
        <v>15.504149387</v>
      </c>
      <c r="H7" s="244">
        <v>15.525382333</v>
      </c>
      <c r="I7" s="244">
        <v>15.589733677</v>
      </c>
      <c r="J7" s="244">
        <v>15.58919729</v>
      </c>
      <c r="K7" s="244">
        <v>15.648023999999999</v>
      </c>
      <c r="L7" s="244">
        <v>16.192056354999998</v>
      </c>
      <c r="M7" s="244">
        <v>16.835779333000001</v>
      </c>
      <c r="N7" s="244">
        <v>16.538826387</v>
      </c>
      <c r="O7" s="244">
        <v>16.378559097</v>
      </c>
      <c r="P7" s="244">
        <v>16.805528143</v>
      </c>
      <c r="Q7" s="244">
        <v>17.227982129000001</v>
      </c>
      <c r="R7" s="244">
        <v>17.305200667000001</v>
      </c>
      <c r="S7" s="244">
        <v>17.365525870999999</v>
      </c>
      <c r="T7" s="244">
        <v>17.547035000000001</v>
      </c>
      <c r="U7" s="244">
        <v>17.980108161</v>
      </c>
      <c r="V7" s="244">
        <v>18.665169419000001</v>
      </c>
      <c r="W7" s="244">
        <v>18.668482999999998</v>
      </c>
      <c r="X7" s="244">
        <v>18.662313129000001</v>
      </c>
      <c r="Y7" s="244">
        <v>19.068547667000001</v>
      </c>
      <c r="Z7" s="244">
        <v>19.168126903000001</v>
      </c>
      <c r="AA7" s="244">
        <v>18.864000677</v>
      </c>
      <c r="AB7" s="244">
        <v>18.727576143</v>
      </c>
      <c r="AC7" s="244">
        <v>18.996404065</v>
      </c>
      <c r="AD7" s="244">
        <v>19.321885333000001</v>
      </c>
      <c r="AE7" s="244">
        <v>19.408766258</v>
      </c>
      <c r="AF7" s="244">
        <v>19.328355999999999</v>
      </c>
      <c r="AG7" s="244">
        <v>18.957561677000001</v>
      </c>
      <c r="AH7" s="244">
        <v>19.625606419</v>
      </c>
      <c r="AI7" s="244">
        <v>19.764462333000001</v>
      </c>
      <c r="AJ7" s="244">
        <v>19.989585354999999</v>
      </c>
      <c r="AK7" s="244">
        <v>20.328145332999998</v>
      </c>
      <c r="AL7" s="244">
        <v>20.299549194000001</v>
      </c>
      <c r="AM7" s="244">
        <v>20.417558452000002</v>
      </c>
      <c r="AN7" s="244">
        <v>19.997953896999999</v>
      </c>
      <c r="AO7" s="244">
        <v>20.233451839000001</v>
      </c>
      <c r="AP7" s="244">
        <v>18.574151666999999</v>
      </c>
      <c r="AQ7" s="244">
        <v>16.551138968</v>
      </c>
      <c r="AR7" s="244">
        <v>17.660822332999999</v>
      </c>
      <c r="AS7" s="244">
        <v>18.510435999999999</v>
      </c>
      <c r="AT7" s="244">
        <v>18.053189323000002</v>
      </c>
      <c r="AU7" s="244">
        <v>18.339447</v>
      </c>
      <c r="AV7" s="244">
        <v>17.890275581000001</v>
      </c>
      <c r="AW7" s="244">
        <v>18.416490080999999</v>
      </c>
      <c r="AX7" s="244">
        <v>18.367842881000001</v>
      </c>
      <c r="AY7" s="379">
        <v>18.284580900000002</v>
      </c>
      <c r="AZ7" s="379">
        <v>18.314762500000001</v>
      </c>
      <c r="BA7" s="379">
        <v>18.361242699999998</v>
      </c>
      <c r="BB7" s="379">
        <v>18.552521299999999</v>
      </c>
      <c r="BC7" s="379">
        <v>18.7060633</v>
      </c>
      <c r="BD7" s="379">
        <v>18.654392699999999</v>
      </c>
      <c r="BE7" s="379">
        <v>18.717518299999998</v>
      </c>
      <c r="BF7" s="379">
        <v>18.821672299999999</v>
      </c>
      <c r="BG7" s="379">
        <v>18.871385799999999</v>
      </c>
      <c r="BH7" s="379">
        <v>18.794102200000001</v>
      </c>
      <c r="BI7" s="379">
        <v>19.151888899999999</v>
      </c>
      <c r="BJ7" s="379">
        <v>19.118771200000001</v>
      </c>
      <c r="BK7" s="379">
        <v>18.974926499999999</v>
      </c>
      <c r="BL7" s="379">
        <v>19.006627900000002</v>
      </c>
      <c r="BM7" s="379">
        <v>19.1388517</v>
      </c>
      <c r="BN7" s="379">
        <v>19.290835399999999</v>
      </c>
      <c r="BO7" s="379">
        <v>19.48404</v>
      </c>
      <c r="BP7" s="379">
        <v>19.491021</v>
      </c>
      <c r="BQ7" s="379">
        <v>19.580583300000001</v>
      </c>
      <c r="BR7" s="379">
        <v>19.759558200000001</v>
      </c>
      <c r="BS7" s="379">
        <v>19.842245900000002</v>
      </c>
      <c r="BT7" s="379">
        <v>19.8144724</v>
      </c>
      <c r="BU7" s="379">
        <v>20.131245799999999</v>
      </c>
      <c r="BV7" s="379">
        <v>20.117155400000001</v>
      </c>
    </row>
    <row r="8" spans="1:74" ht="11.1" customHeight="1" x14ac:dyDescent="0.2">
      <c r="A8" s="159" t="s">
        <v>293</v>
      </c>
      <c r="B8" s="170" t="s">
        <v>267</v>
      </c>
      <c r="C8" s="244">
        <v>5.120139</v>
      </c>
      <c r="D8" s="244">
        <v>5.1401389999999996</v>
      </c>
      <c r="E8" s="244">
        <v>4.910139</v>
      </c>
      <c r="F8" s="244">
        <v>4.5001389999999999</v>
      </c>
      <c r="G8" s="244">
        <v>4.6331389999999999</v>
      </c>
      <c r="H8" s="244">
        <v>4.6861389999999998</v>
      </c>
      <c r="I8" s="244">
        <v>4.963139</v>
      </c>
      <c r="J8" s="244">
        <v>5.1171389999999999</v>
      </c>
      <c r="K8" s="244">
        <v>4.9331389999999997</v>
      </c>
      <c r="L8" s="244">
        <v>4.9451390000000002</v>
      </c>
      <c r="M8" s="244">
        <v>5.2731389999999996</v>
      </c>
      <c r="N8" s="244">
        <v>5.3501390000000004</v>
      </c>
      <c r="O8" s="244">
        <v>5.2341389999999999</v>
      </c>
      <c r="P8" s="244">
        <v>5.3951390000000004</v>
      </c>
      <c r="Q8" s="244">
        <v>5.4341390000000001</v>
      </c>
      <c r="R8" s="244">
        <v>5.0681390000000004</v>
      </c>
      <c r="S8" s="244">
        <v>5.2191390000000002</v>
      </c>
      <c r="T8" s="244">
        <v>5.1471390000000001</v>
      </c>
      <c r="U8" s="244">
        <v>5.3611389999999997</v>
      </c>
      <c r="V8" s="244">
        <v>5.6471390000000001</v>
      </c>
      <c r="W8" s="244">
        <v>5.2241390000000001</v>
      </c>
      <c r="X8" s="244">
        <v>5.5401389999999999</v>
      </c>
      <c r="Y8" s="244">
        <v>5.6371390000000003</v>
      </c>
      <c r="Z8" s="244">
        <v>5.6671389999999997</v>
      </c>
      <c r="AA8" s="244">
        <v>5.3921390000000002</v>
      </c>
      <c r="AB8" s="244">
        <v>5.4131390000000001</v>
      </c>
      <c r="AC8" s="244">
        <v>5.4981390000000001</v>
      </c>
      <c r="AD8" s="244">
        <v>5.5421389999999997</v>
      </c>
      <c r="AE8" s="244">
        <v>5.3671389999999999</v>
      </c>
      <c r="AF8" s="244">
        <v>5.5041390000000003</v>
      </c>
      <c r="AG8" s="244">
        <v>5.5001389999999999</v>
      </c>
      <c r="AH8" s="244">
        <v>5.527139</v>
      </c>
      <c r="AI8" s="244">
        <v>5.3841390000000002</v>
      </c>
      <c r="AJ8" s="244">
        <v>5.455139</v>
      </c>
      <c r="AK8" s="244">
        <v>5.6481389999999996</v>
      </c>
      <c r="AL8" s="244">
        <v>5.793139</v>
      </c>
      <c r="AM8" s="244">
        <v>5.6011389999999999</v>
      </c>
      <c r="AN8" s="244">
        <v>5.7171390000000004</v>
      </c>
      <c r="AO8" s="244">
        <v>5.6271389999999997</v>
      </c>
      <c r="AP8" s="244">
        <v>5.0151389999999996</v>
      </c>
      <c r="AQ8" s="244">
        <v>4.7391389999999998</v>
      </c>
      <c r="AR8" s="244">
        <v>5.0641389999999999</v>
      </c>
      <c r="AS8" s="244">
        <v>4.947139</v>
      </c>
      <c r="AT8" s="244">
        <v>4.8311390000000003</v>
      </c>
      <c r="AU8" s="244">
        <v>4.9808291949000001</v>
      </c>
      <c r="AV8" s="244">
        <v>5.4013420489000001</v>
      </c>
      <c r="AW8" s="244">
        <v>5.6448844053</v>
      </c>
      <c r="AX8" s="244">
        <v>5.8227056819999996</v>
      </c>
      <c r="AY8" s="379">
        <v>5.7855275658999998</v>
      </c>
      <c r="AZ8" s="379">
        <v>5.7584148383000002</v>
      </c>
      <c r="BA8" s="379">
        <v>5.7031568899999998</v>
      </c>
      <c r="BB8" s="379">
        <v>5.7210191652000004</v>
      </c>
      <c r="BC8" s="379">
        <v>5.6863623000999999</v>
      </c>
      <c r="BD8" s="379">
        <v>5.7023185803000001</v>
      </c>
      <c r="BE8" s="379">
        <v>5.6796911785999997</v>
      </c>
      <c r="BF8" s="379">
        <v>5.7146000790000002</v>
      </c>
      <c r="BG8" s="379">
        <v>5.7498884925000002</v>
      </c>
      <c r="BH8" s="379">
        <v>5.7404787102999997</v>
      </c>
      <c r="BI8" s="379">
        <v>5.7522851527999999</v>
      </c>
      <c r="BJ8" s="379">
        <v>5.7034702723999997</v>
      </c>
      <c r="BK8" s="379">
        <v>5.8010547977</v>
      </c>
      <c r="BL8" s="379">
        <v>5.7873519133000002</v>
      </c>
      <c r="BM8" s="379">
        <v>5.7513630331999996</v>
      </c>
      <c r="BN8" s="379">
        <v>5.7750648482000004</v>
      </c>
      <c r="BO8" s="379">
        <v>5.7534357205999997</v>
      </c>
      <c r="BP8" s="379">
        <v>5.7816469799999997</v>
      </c>
      <c r="BQ8" s="379">
        <v>5.7696556253000004</v>
      </c>
      <c r="BR8" s="379">
        <v>5.8164835449999996</v>
      </c>
      <c r="BS8" s="379">
        <v>5.863228436</v>
      </c>
      <c r="BT8" s="379">
        <v>5.8655066800000002</v>
      </c>
      <c r="BU8" s="379">
        <v>5.8891204258999998</v>
      </c>
      <c r="BV8" s="379">
        <v>5.8529953621999997</v>
      </c>
    </row>
    <row r="9" spans="1:74" ht="11.1" customHeight="1" x14ac:dyDescent="0.2">
      <c r="A9" s="159" t="s">
        <v>294</v>
      </c>
      <c r="B9" s="170" t="s">
        <v>276</v>
      </c>
      <c r="C9" s="244">
        <v>2.341504</v>
      </c>
      <c r="D9" s="244">
        <v>2.3485040000000001</v>
      </c>
      <c r="E9" s="244">
        <v>2.3445040000000001</v>
      </c>
      <c r="F9" s="244">
        <v>2.329504</v>
      </c>
      <c r="G9" s="244">
        <v>2.3345039999999999</v>
      </c>
      <c r="H9" s="244">
        <v>2.3235039999999998</v>
      </c>
      <c r="I9" s="244">
        <v>2.2955040000000002</v>
      </c>
      <c r="J9" s="244">
        <v>2.220504</v>
      </c>
      <c r="K9" s="244">
        <v>2.0165039999999999</v>
      </c>
      <c r="L9" s="244">
        <v>2.1875040000000001</v>
      </c>
      <c r="M9" s="244">
        <v>2.1335039999999998</v>
      </c>
      <c r="N9" s="244">
        <v>2.1345040000000002</v>
      </c>
      <c r="O9" s="244">
        <v>2.2035040000000001</v>
      </c>
      <c r="P9" s="244">
        <v>2.1665040000000002</v>
      </c>
      <c r="Q9" s="244">
        <v>2.1295039999999998</v>
      </c>
      <c r="R9" s="244">
        <v>2.1625040000000002</v>
      </c>
      <c r="S9" s="244">
        <v>2.1275040000000001</v>
      </c>
      <c r="T9" s="244">
        <v>2.1095039999999998</v>
      </c>
      <c r="U9" s="244">
        <v>2.1065040000000002</v>
      </c>
      <c r="V9" s="244">
        <v>2.0725039999999999</v>
      </c>
      <c r="W9" s="244">
        <v>2.0815039999999998</v>
      </c>
      <c r="X9" s="244">
        <v>1.9835039999999999</v>
      </c>
      <c r="Y9" s="244">
        <v>1.932504</v>
      </c>
      <c r="Z9" s="244">
        <v>1.944504</v>
      </c>
      <c r="AA9" s="244">
        <v>1.861504</v>
      </c>
      <c r="AB9" s="244">
        <v>1.942504</v>
      </c>
      <c r="AC9" s="244">
        <v>1.9355039999999999</v>
      </c>
      <c r="AD9" s="244">
        <v>1.9155040000000001</v>
      </c>
      <c r="AE9" s="244">
        <v>1.8995040000000001</v>
      </c>
      <c r="AF9" s="244">
        <v>1.9035040000000001</v>
      </c>
      <c r="AG9" s="244">
        <v>1.900504</v>
      </c>
      <c r="AH9" s="244">
        <v>1.928504</v>
      </c>
      <c r="AI9" s="244">
        <v>1.956504</v>
      </c>
      <c r="AJ9" s="244">
        <v>1.902504</v>
      </c>
      <c r="AK9" s="244">
        <v>1.9395039999999999</v>
      </c>
      <c r="AL9" s="244">
        <v>1.9555039999999999</v>
      </c>
      <c r="AM9" s="244">
        <v>1.9955039999999999</v>
      </c>
      <c r="AN9" s="244">
        <v>1.9975039999999999</v>
      </c>
      <c r="AO9" s="244">
        <v>2.0145040000000001</v>
      </c>
      <c r="AP9" s="244">
        <v>2.0005039999999998</v>
      </c>
      <c r="AQ9" s="244">
        <v>1.9155040000000001</v>
      </c>
      <c r="AR9" s="244">
        <v>1.8995040000000001</v>
      </c>
      <c r="AS9" s="244">
        <v>1.8815040000000001</v>
      </c>
      <c r="AT9" s="244">
        <v>1.9255040000000001</v>
      </c>
      <c r="AU9" s="244">
        <v>1.9247944793</v>
      </c>
      <c r="AV9" s="244">
        <v>1.8898186652</v>
      </c>
      <c r="AW9" s="244">
        <v>1.8548975835999999</v>
      </c>
      <c r="AX9" s="244">
        <v>1.8548640509000001</v>
      </c>
      <c r="AY9" s="379">
        <v>1.8194897125</v>
      </c>
      <c r="AZ9" s="379">
        <v>1.8376653797</v>
      </c>
      <c r="BA9" s="379">
        <v>1.854955734</v>
      </c>
      <c r="BB9" s="379">
        <v>1.8549153776</v>
      </c>
      <c r="BC9" s="379">
        <v>1.8549802075999999</v>
      </c>
      <c r="BD9" s="379">
        <v>1.8320394166</v>
      </c>
      <c r="BE9" s="379">
        <v>1.8088203014999999</v>
      </c>
      <c r="BF9" s="379">
        <v>1.8204300647</v>
      </c>
      <c r="BG9" s="379">
        <v>1.8205731724000001</v>
      </c>
      <c r="BH9" s="379">
        <v>1.8204018585999999</v>
      </c>
      <c r="BI9" s="379">
        <v>1.8206533402</v>
      </c>
      <c r="BJ9" s="379">
        <v>1.8207965719000001</v>
      </c>
      <c r="BK9" s="379">
        <v>1.8031008482999999</v>
      </c>
      <c r="BL9" s="379">
        <v>1.7866493833999999</v>
      </c>
      <c r="BM9" s="379">
        <v>1.7695700061999999</v>
      </c>
      <c r="BN9" s="379">
        <v>1.7528074494000001</v>
      </c>
      <c r="BO9" s="379">
        <v>1.7362329702999999</v>
      </c>
      <c r="BP9" s="379">
        <v>1.7200624914</v>
      </c>
      <c r="BQ9" s="379">
        <v>1.7037993756000001</v>
      </c>
      <c r="BR9" s="379">
        <v>1.687673464</v>
      </c>
      <c r="BS9" s="379">
        <v>1.6718251142</v>
      </c>
      <c r="BT9" s="379">
        <v>1.6558135368</v>
      </c>
      <c r="BU9" s="379">
        <v>1.6403660592</v>
      </c>
      <c r="BV9" s="379">
        <v>1.6250257426000001</v>
      </c>
    </row>
    <row r="10" spans="1:74" ht="11.1" customHeight="1" x14ac:dyDescent="0.2">
      <c r="A10" s="159" t="s">
        <v>295</v>
      </c>
      <c r="B10" s="170" t="s">
        <v>270</v>
      </c>
      <c r="C10" s="244">
        <v>4.9168750000000001</v>
      </c>
      <c r="D10" s="244">
        <v>4.9488750000000001</v>
      </c>
      <c r="E10" s="244">
        <v>5.0248749999999998</v>
      </c>
      <c r="F10" s="244">
        <v>4.9448749999999997</v>
      </c>
      <c r="G10" s="244">
        <v>4.7918750000000001</v>
      </c>
      <c r="H10" s="244">
        <v>4.6928749999999999</v>
      </c>
      <c r="I10" s="244">
        <v>4.8388749999999998</v>
      </c>
      <c r="J10" s="244">
        <v>4.6648750000000003</v>
      </c>
      <c r="K10" s="244">
        <v>4.5678749999999999</v>
      </c>
      <c r="L10" s="244">
        <v>4.8178749999999999</v>
      </c>
      <c r="M10" s="244">
        <v>4.7618749999999999</v>
      </c>
      <c r="N10" s="244">
        <v>4.5498750000000001</v>
      </c>
      <c r="O10" s="244">
        <v>4.9997999999999996</v>
      </c>
      <c r="P10" s="244">
        <v>4.8958000000000004</v>
      </c>
      <c r="Q10" s="244">
        <v>4.7808000000000002</v>
      </c>
      <c r="R10" s="244">
        <v>4.8757999999999999</v>
      </c>
      <c r="S10" s="244">
        <v>4.5317999999999996</v>
      </c>
      <c r="T10" s="244">
        <v>4.6947999999999999</v>
      </c>
      <c r="U10" s="244">
        <v>4.8487999999999998</v>
      </c>
      <c r="V10" s="244">
        <v>4.6618000000000004</v>
      </c>
      <c r="W10" s="244">
        <v>4.4417999999999997</v>
      </c>
      <c r="X10" s="244">
        <v>4.8548</v>
      </c>
      <c r="Y10" s="244">
        <v>4.8937999999999997</v>
      </c>
      <c r="Z10" s="244">
        <v>4.9218000000000002</v>
      </c>
      <c r="AA10" s="244">
        <v>4.8297999999999996</v>
      </c>
      <c r="AB10" s="244">
        <v>4.8697999999999997</v>
      </c>
      <c r="AC10" s="244">
        <v>4.8468</v>
      </c>
      <c r="AD10" s="244">
        <v>4.7778</v>
      </c>
      <c r="AE10" s="244">
        <v>4.6148400000000001</v>
      </c>
      <c r="AF10" s="244">
        <v>4.3888400000000001</v>
      </c>
      <c r="AG10" s="244">
        <v>4.70784</v>
      </c>
      <c r="AH10" s="244">
        <v>4.5667999999999997</v>
      </c>
      <c r="AI10" s="244">
        <v>4.6257999999999999</v>
      </c>
      <c r="AJ10" s="244">
        <v>4.8028000000000004</v>
      </c>
      <c r="AK10" s="244">
        <v>5.0518000000000001</v>
      </c>
      <c r="AL10" s="244">
        <v>5.1067999999999998</v>
      </c>
      <c r="AM10" s="244">
        <v>5.0177100000000001</v>
      </c>
      <c r="AN10" s="244">
        <v>5.0947100000000001</v>
      </c>
      <c r="AO10" s="244">
        <v>4.9927099999999998</v>
      </c>
      <c r="AP10" s="244">
        <v>5.1511100000000001</v>
      </c>
      <c r="AQ10" s="244">
        <v>4.9181100000000004</v>
      </c>
      <c r="AR10" s="244">
        <v>4.8191100000000002</v>
      </c>
      <c r="AS10" s="244">
        <v>4.9631100000000004</v>
      </c>
      <c r="AT10" s="244">
        <v>4.82911</v>
      </c>
      <c r="AU10" s="244">
        <v>4.4245384601</v>
      </c>
      <c r="AV10" s="244">
        <v>4.6647183327999997</v>
      </c>
      <c r="AW10" s="244">
        <v>4.7797542725</v>
      </c>
      <c r="AX10" s="244">
        <v>4.8153004944999998</v>
      </c>
      <c r="AY10" s="379">
        <v>4.8883483302000004</v>
      </c>
      <c r="AZ10" s="379">
        <v>4.9296921399000002</v>
      </c>
      <c r="BA10" s="379">
        <v>4.9715438347000003</v>
      </c>
      <c r="BB10" s="379">
        <v>4.9432797527999996</v>
      </c>
      <c r="BC10" s="379">
        <v>4.7571593431999997</v>
      </c>
      <c r="BD10" s="379">
        <v>4.6442997139999997</v>
      </c>
      <c r="BE10" s="379">
        <v>4.9139078922000001</v>
      </c>
      <c r="BF10" s="379">
        <v>4.8782017198999998</v>
      </c>
      <c r="BG10" s="379">
        <v>4.7193018837</v>
      </c>
      <c r="BH10" s="379">
        <v>5.0196997435000004</v>
      </c>
      <c r="BI10" s="379">
        <v>5.0352576669999998</v>
      </c>
      <c r="BJ10" s="379">
        <v>5.0617387855000002</v>
      </c>
      <c r="BK10" s="379">
        <v>5.0573875764</v>
      </c>
      <c r="BL10" s="379">
        <v>5.0884730962000004</v>
      </c>
      <c r="BM10" s="379">
        <v>5.0713262404000004</v>
      </c>
      <c r="BN10" s="379">
        <v>5.0503197344000004</v>
      </c>
      <c r="BO10" s="379">
        <v>4.9468600026000003</v>
      </c>
      <c r="BP10" s="379">
        <v>4.9608707472000004</v>
      </c>
      <c r="BQ10" s="379">
        <v>4.9889791085999997</v>
      </c>
      <c r="BR10" s="379">
        <v>4.8668877483999999</v>
      </c>
      <c r="BS10" s="379">
        <v>4.7795285422999996</v>
      </c>
      <c r="BT10" s="379">
        <v>5.0531326940000003</v>
      </c>
      <c r="BU10" s="379">
        <v>5.0926056492000003</v>
      </c>
      <c r="BV10" s="379">
        <v>5.1320833448999998</v>
      </c>
    </row>
    <row r="11" spans="1:74" ht="11.1" customHeight="1" x14ac:dyDescent="0.2">
      <c r="A11" s="159" t="s">
        <v>302</v>
      </c>
      <c r="B11" s="170" t="s">
        <v>271</v>
      </c>
      <c r="C11" s="244">
        <v>70.229381372999995</v>
      </c>
      <c r="D11" s="244">
        <v>69.912011862</v>
      </c>
      <c r="E11" s="244">
        <v>69.237856359000006</v>
      </c>
      <c r="F11" s="244">
        <v>69.638323342999996</v>
      </c>
      <c r="G11" s="244">
        <v>70.384410778000003</v>
      </c>
      <c r="H11" s="244">
        <v>71.170780927999999</v>
      </c>
      <c r="I11" s="244">
        <v>71.416495103000003</v>
      </c>
      <c r="J11" s="244">
        <v>70.738725224000007</v>
      </c>
      <c r="K11" s="244">
        <v>71.275714488999995</v>
      </c>
      <c r="L11" s="244">
        <v>70.806893020999993</v>
      </c>
      <c r="M11" s="244">
        <v>70.547754596999994</v>
      </c>
      <c r="N11" s="244">
        <v>70.224718847999995</v>
      </c>
      <c r="O11" s="244">
        <v>70.302365135000002</v>
      </c>
      <c r="P11" s="244">
        <v>70.129130365999998</v>
      </c>
      <c r="Q11" s="244">
        <v>69.993776370999996</v>
      </c>
      <c r="R11" s="244">
        <v>70.221180317000005</v>
      </c>
      <c r="S11" s="244">
        <v>70.339179240999997</v>
      </c>
      <c r="T11" s="244">
        <v>70.909949554999997</v>
      </c>
      <c r="U11" s="244">
        <v>70.923337317999994</v>
      </c>
      <c r="V11" s="244">
        <v>70.760748867999993</v>
      </c>
      <c r="W11" s="244">
        <v>71.178571985000005</v>
      </c>
      <c r="X11" s="244">
        <v>71.379399943999999</v>
      </c>
      <c r="Y11" s="244">
        <v>71.005683829000006</v>
      </c>
      <c r="Z11" s="244">
        <v>70.226569143000006</v>
      </c>
      <c r="AA11" s="244">
        <v>69.419985863999997</v>
      </c>
      <c r="AB11" s="244">
        <v>69.211060845000006</v>
      </c>
      <c r="AC11" s="244">
        <v>69.011860552000002</v>
      </c>
      <c r="AD11" s="244">
        <v>68.917931455000002</v>
      </c>
      <c r="AE11" s="244">
        <v>68.946220206999996</v>
      </c>
      <c r="AF11" s="244">
        <v>69.423573931999996</v>
      </c>
      <c r="AG11" s="244">
        <v>68.848966215999994</v>
      </c>
      <c r="AH11" s="244">
        <v>69.507472442999997</v>
      </c>
      <c r="AI11" s="244">
        <v>67.480137604000006</v>
      </c>
      <c r="AJ11" s="244">
        <v>69.117535157999995</v>
      </c>
      <c r="AK11" s="244">
        <v>68.984649852999993</v>
      </c>
      <c r="AL11" s="244">
        <v>68.519842999999995</v>
      </c>
      <c r="AM11" s="244">
        <v>68.319274992000004</v>
      </c>
      <c r="AN11" s="244">
        <v>67.413490147000005</v>
      </c>
      <c r="AO11" s="244">
        <v>67.612935520999997</v>
      </c>
      <c r="AP11" s="244">
        <v>69.564330749000007</v>
      </c>
      <c r="AQ11" s="244">
        <v>60.44810622</v>
      </c>
      <c r="AR11" s="244">
        <v>59.159962079000003</v>
      </c>
      <c r="AS11" s="244">
        <v>59.924389023000003</v>
      </c>
      <c r="AT11" s="244">
        <v>61.611625103999998</v>
      </c>
      <c r="AU11" s="244">
        <v>61.468592731999998</v>
      </c>
      <c r="AV11" s="244">
        <v>61.739444032999998</v>
      </c>
      <c r="AW11" s="244">
        <v>62.803402057</v>
      </c>
      <c r="AX11" s="244">
        <v>62.960220219</v>
      </c>
      <c r="AY11" s="379">
        <v>63.457400626999998</v>
      </c>
      <c r="AZ11" s="379">
        <v>62.454886860999999</v>
      </c>
      <c r="BA11" s="379">
        <v>62.529989004999997</v>
      </c>
      <c r="BB11" s="379">
        <v>65.332592660000003</v>
      </c>
      <c r="BC11" s="379">
        <v>65.892818047000006</v>
      </c>
      <c r="BD11" s="379">
        <v>66.563331087999998</v>
      </c>
      <c r="BE11" s="379">
        <v>67.363862927</v>
      </c>
      <c r="BF11" s="379">
        <v>67.626024888000003</v>
      </c>
      <c r="BG11" s="379">
        <v>67.784670865999999</v>
      </c>
      <c r="BH11" s="379">
        <v>67.738141901999995</v>
      </c>
      <c r="BI11" s="379">
        <v>67.559737369999993</v>
      </c>
      <c r="BJ11" s="379">
        <v>67.193475621000005</v>
      </c>
      <c r="BK11" s="379">
        <v>67.153821140999995</v>
      </c>
      <c r="BL11" s="379">
        <v>67.191362756000004</v>
      </c>
      <c r="BM11" s="379">
        <v>67.332972533000003</v>
      </c>
      <c r="BN11" s="379">
        <v>68.370914661</v>
      </c>
      <c r="BO11" s="379">
        <v>68.650051051999995</v>
      </c>
      <c r="BP11" s="379">
        <v>69.019332353999999</v>
      </c>
      <c r="BQ11" s="379">
        <v>69.029725557000006</v>
      </c>
      <c r="BR11" s="379">
        <v>69.200397183000007</v>
      </c>
      <c r="BS11" s="379">
        <v>69.323966376000001</v>
      </c>
      <c r="BT11" s="379">
        <v>69.330166231000007</v>
      </c>
      <c r="BU11" s="379">
        <v>69.006690448000001</v>
      </c>
      <c r="BV11" s="379">
        <v>68.721025955000002</v>
      </c>
    </row>
    <row r="12" spans="1:74" ht="11.1" customHeight="1" x14ac:dyDescent="0.2">
      <c r="A12" s="159" t="s">
        <v>297</v>
      </c>
      <c r="B12" s="170" t="s">
        <v>887</v>
      </c>
      <c r="C12" s="244">
        <v>36.725666373000003</v>
      </c>
      <c r="D12" s="244">
        <v>36.525747862000003</v>
      </c>
      <c r="E12" s="244">
        <v>36.038834358999999</v>
      </c>
      <c r="F12" s="244">
        <v>36.252785342999999</v>
      </c>
      <c r="G12" s="244">
        <v>36.730958778000002</v>
      </c>
      <c r="H12" s="244">
        <v>37.119953928000001</v>
      </c>
      <c r="I12" s="244">
        <v>37.354404103</v>
      </c>
      <c r="J12" s="244">
        <v>37.152245223999998</v>
      </c>
      <c r="K12" s="244">
        <v>37.319086489</v>
      </c>
      <c r="L12" s="244">
        <v>37.056149021000003</v>
      </c>
      <c r="M12" s="244">
        <v>36.900952597</v>
      </c>
      <c r="N12" s="244">
        <v>36.826440847999997</v>
      </c>
      <c r="O12" s="244">
        <v>37.118514677999997</v>
      </c>
      <c r="P12" s="244">
        <v>36.960571043000002</v>
      </c>
      <c r="Q12" s="244">
        <v>36.713938104999997</v>
      </c>
      <c r="R12" s="244">
        <v>36.607613669000003</v>
      </c>
      <c r="S12" s="244">
        <v>36.478132500000001</v>
      </c>
      <c r="T12" s="244">
        <v>36.528450100999997</v>
      </c>
      <c r="U12" s="244">
        <v>36.575284267999997</v>
      </c>
      <c r="V12" s="244">
        <v>36.832812867999998</v>
      </c>
      <c r="W12" s="244">
        <v>37.021510999999997</v>
      </c>
      <c r="X12" s="244">
        <v>37.163511</v>
      </c>
      <c r="Y12" s="244">
        <v>36.928511</v>
      </c>
      <c r="Z12" s="244">
        <v>36.133510999999999</v>
      </c>
      <c r="AA12" s="244">
        <v>35.554510000000001</v>
      </c>
      <c r="AB12" s="244">
        <v>35.532510000000002</v>
      </c>
      <c r="AC12" s="244">
        <v>35.080509999999997</v>
      </c>
      <c r="AD12" s="244">
        <v>35.132510000000003</v>
      </c>
      <c r="AE12" s="244">
        <v>34.73451</v>
      </c>
      <c r="AF12" s="244">
        <v>34.872509999999998</v>
      </c>
      <c r="AG12" s="244">
        <v>34.293509999999998</v>
      </c>
      <c r="AH12" s="244">
        <v>34.59451</v>
      </c>
      <c r="AI12" s="244">
        <v>32.750509999999998</v>
      </c>
      <c r="AJ12" s="244">
        <v>34.412509999999997</v>
      </c>
      <c r="AK12" s="244">
        <v>34.316510000000001</v>
      </c>
      <c r="AL12" s="244">
        <v>34.267510000000001</v>
      </c>
      <c r="AM12" s="244">
        <v>33.880510000000001</v>
      </c>
      <c r="AN12" s="244">
        <v>33.23451</v>
      </c>
      <c r="AO12" s="244">
        <v>33.336509999999997</v>
      </c>
      <c r="AP12" s="244">
        <v>35.60651</v>
      </c>
      <c r="AQ12" s="244">
        <v>29.027509999999999</v>
      </c>
      <c r="AR12" s="244">
        <v>27.180510000000002</v>
      </c>
      <c r="AS12" s="244">
        <v>27.776509999999998</v>
      </c>
      <c r="AT12" s="244">
        <v>28.79551</v>
      </c>
      <c r="AU12" s="244">
        <v>28.774393042</v>
      </c>
      <c r="AV12" s="244">
        <v>29.097404947000001</v>
      </c>
      <c r="AW12" s="244">
        <v>29.915935889</v>
      </c>
      <c r="AX12" s="244">
        <v>30.231622661999999</v>
      </c>
      <c r="AY12" s="379">
        <v>30.657818105</v>
      </c>
      <c r="AZ12" s="379">
        <v>29.758682134000001</v>
      </c>
      <c r="BA12" s="379">
        <v>29.738380828</v>
      </c>
      <c r="BB12" s="379">
        <v>31.868478853999999</v>
      </c>
      <c r="BC12" s="379">
        <v>32.054609304000003</v>
      </c>
      <c r="BD12" s="379">
        <v>32.452222184999997</v>
      </c>
      <c r="BE12" s="379">
        <v>33.258244969000003</v>
      </c>
      <c r="BF12" s="379">
        <v>33.366053975</v>
      </c>
      <c r="BG12" s="379">
        <v>33.365048762000001</v>
      </c>
      <c r="BH12" s="379">
        <v>33.369357262000001</v>
      </c>
      <c r="BI12" s="379">
        <v>33.378599864000002</v>
      </c>
      <c r="BJ12" s="379">
        <v>33.367594498999999</v>
      </c>
      <c r="BK12" s="379">
        <v>33.411809963000003</v>
      </c>
      <c r="BL12" s="379">
        <v>33.432909148</v>
      </c>
      <c r="BM12" s="379">
        <v>33.413203402999997</v>
      </c>
      <c r="BN12" s="379">
        <v>33.411850428000001</v>
      </c>
      <c r="BO12" s="379">
        <v>33.456922212999999</v>
      </c>
      <c r="BP12" s="379">
        <v>33.452902600000002</v>
      </c>
      <c r="BQ12" s="379">
        <v>33.468326660999999</v>
      </c>
      <c r="BR12" s="379">
        <v>33.473719905999999</v>
      </c>
      <c r="BS12" s="379">
        <v>33.489406778999999</v>
      </c>
      <c r="BT12" s="379">
        <v>33.504385591999998</v>
      </c>
      <c r="BU12" s="379">
        <v>33.510317098999998</v>
      </c>
      <c r="BV12" s="379">
        <v>33.506161724999998</v>
      </c>
    </row>
    <row r="13" spans="1:74" ht="11.1" customHeight="1" x14ac:dyDescent="0.2">
      <c r="A13" s="159" t="s">
        <v>298</v>
      </c>
      <c r="B13" s="170" t="s">
        <v>277</v>
      </c>
      <c r="C13" s="244">
        <v>31.31</v>
      </c>
      <c r="D13" s="244">
        <v>31.192</v>
      </c>
      <c r="E13" s="244">
        <v>30.815000000000001</v>
      </c>
      <c r="F13" s="244">
        <v>30.896000000000001</v>
      </c>
      <c r="G13" s="244">
        <v>31.399000000000001</v>
      </c>
      <c r="H13" s="244">
        <v>31.83</v>
      </c>
      <c r="I13" s="244">
        <v>32.049999999999997</v>
      </c>
      <c r="J13" s="244">
        <v>31.917000000000002</v>
      </c>
      <c r="K13" s="244">
        <v>32.064999999999998</v>
      </c>
      <c r="L13" s="244">
        <v>31.87</v>
      </c>
      <c r="M13" s="244">
        <v>31.611000000000001</v>
      </c>
      <c r="N13" s="244">
        <v>31.477</v>
      </c>
      <c r="O13" s="244">
        <v>31.756</v>
      </c>
      <c r="P13" s="244">
        <v>31.585999999999999</v>
      </c>
      <c r="Q13" s="244">
        <v>31.408999999999999</v>
      </c>
      <c r="R13" s="244">
        <v>31.343</v>
      </c>
      <c r="S13" s="244">
        <v>31.228000000000002</v>
      </c>
      <c r="T13" s="244">
        <v>31.228999999999999</v>
      </c>
      <c r="U13" s="244">
        <v>31.286000000000001</v>
      </c>
      <c r="V13" s="244">
        <v>31.53</v>
      </c>
      <c r="W13" s="244">
        <v>31.666</v>
      </c>
      <c r="X13" s="244">
        <v>31.841000000000001</v>
      </c>
      <c r="Y13" s="244">
        <v>31.596</v>
      </c>
      <c r="Z13" s="244">
        <v>30.815999999999999</v>
      </c>
      <c r="AA13" s="244">
        <v>30.155999999999999</v>
      </c>
      <c r="AB13" s="244">
        <v>30.091000000000001</v>
      </c>
      <c r="AC13" s="244">
        <v>29.594999999999999</v>
      </c>
      <c r="AD13" s="244">
        <v>29.655000000000001</v>
      </c>
      <c r="AE13" s="244">
        <v>29.335000000000001</v>
      </c>
      <c r="AF13" s="244">
        <v>29.425000000000001</v>
      </c>
      <c r="AG13" s="244">
        <v>29.004999999999999</v>
      </c>
      <c r="AH13" s="244">
        <v>29.245000000000001</v>
      </c>
      <c r="AI13" s="244">
        <v>27.684999999999999</v>
      </c>
      <c r="AJ13" s="244">
        <v>29.145</v>
      </c>
      <c r="AK13" s="244">
        <v>29.004999999999999</v>
      </c>
      <c r="AL13" s="244">
        <v>28.905000000000001</v>
      </c>
      <c r="AM13" s="244">
        <v>28.67</v>
      </c>
      <c r="AN13" s="244">
        <v>28.02</v>
      </c>
      <c r="AO13" s="244">
        <v>28.14</v>
      </c>
      <c r="AP13" s="244">
        <v>30.324999999999999</v>
      </c>
      <c r="AQ13" s="244">
        <v>24.28</v>
      </c>
      <c r="AR13" s="244">
        <v>22.35</v>
      </c>
      <c r="AS13" s="244">
        <v>22.975000000000001</v>
      </c>
      <c r="AT13" s="244">
        <v>23.94</v>
      </c>
      <c r="AU13" s="244">
        <v>23.914999999999999</v>
      </c>
      <c r="AV13" s="244">
        <v>24.3</v>
      </c>
      <c r="AW13" s="244">
        <v>25.03</v>
      </c>
      <c r="AX13" s="244">
        <v>25.254999999999999</v>
      </c>
      <c r="AY13" s="379">
        <v>25.689</v>
      </c>
      <c r="AZ13" s="379">
        <v>24.789000000000001</v>
      </c>
      <c r="BA13" s="379">
        <v>24.779</v>
      </c>
      <c r="BB13" s="379">
        <v>26.82</v>
      </c>
      <c r="BC13" s="379">
        <v>26.996825999999999</v>
      </c>
      <c r="BD13" s="379">
        <v>27.375485999999999</v>
      </c>
      <c r="BE13" s="379">
        <v>28.129145999999999</v>
      </c>
      <c r="BF13" s="379">
        <v>28.227806000000001</v>
      </c>
      <c r="BG13" s="379">
        <v>28.226465000000001</v>
      </c>
      <c r="BH13" s="379">
        <v>28.225124999999998</v>
      </c>
      <c r="BI13" s="379">
        <v>28.233785000000001</v>
      </c>
      <c r="BJ13" s="379">
        <v>28.222443999999999</v>
      </c>
      <c r="BK13" s="379">
        <v>28.177534000000001</v>
      </c>
      <c r="BL13" s="379">
        <v>28.197194</v>
      </c>
      <c r="BM13" s="379">
        <v>28.177854</v>
      </c>
      <c r="BN13" s="379">
        <v>28.176514000000001</v>
      </c>
      <c r="BO13" s="379">
        <v>28.221536</v>
      </c>
      <c r="BP13" s="379">
        <v>28.216908</v>
      </c>
      <c r="BQ13" s="379">
        <v>28.232294</v>
      </c>
      <c r="BR13" s="379">
        <v>28.237691999999999</v>
      </c>
      <c r="BS13" s="379">
        <v>28.253102999999999</v>
      </c>
      <c r="BT13" s="379">
        <v>28.268526999999999</v>
      </c>
      <c r="BU13" s="379">
        <v>28.273962999999998</v>
      </c>
      <c r="BV13" s="379">
        <v>28.269410000000001</v>
      </c>
    </row>
    <row r="14" spans="1:74" ht="11.1" customHeight="1" x14ac:dyDescent="0.2">
      <c r="A14" s="159" t="s">
        <v>377</v>
      </c>
      <c r="B14" s="170" t="s">
        <v>1032</v>
      </c>
      <c r="C14" s="244">
        <v>5.4156663730999997</v>
      </c>
      <c r="D14" s="244">
        <v>5.3337478620000001</v>
      </c>
      <c r="E14" s="244">
        <v>5.2238343589999996</v>
      </c>
      <c r="F14" s="244">
        <v>5.3567853429000003</v>
      </c>
      <c r="G14" s="244">
        <v>5.3319587780999997</v>
      </c>
      <c r="H14" s="244">
        <v>5.2899539275</v>
      </c>
      <c r="I14" s="244">
        <v>5.3044041030000004</v>
      </c>
      <c r="J14" s="244">
        <v>5.2352452238999998</v>
      </c>
      <c r="K14" s="244">
        <v>5.2540864887999996</v>
      </c>
      <c r="L14" s="244">
        <v>5.1861490206000003</v>
      </c>
      <c r="M14" s="244">
        <v>5.2899525972000001</v>
      </c>
      <c r="N14" s="244">
        <v>5.3494408478000004</v>
      </c>
      <c r="O14" s="244">
        <v>5.3625146775000001</v>
      </c>
      <c r="P14" s="244">
        <v>5.3745710431999996</v>
      </c>
      <c r="Q14" s="244">
        <v>5.3049381048999997</v>
      </c>
      <c r="R14" s="244">
        <v>5.2646136694000001</v>
      </c>
      <c r="S14" s="244">
        <v>5.2501324999000003</v>
      </c>
      <c r="T14" s="244">
        <v>5.2994501010999997</v>
      </c>
      <c r="U14" s="244">
        <v>5.2892842677000003</v>
      </c>
      <c r="V14" s="244">
        <v>5.3028128678000002</v>
      </c>
      <c r="W14" s="244">
        <v>5.3555109999999999</v>
      </c>
      <c r="X14" s="244">
        <v>5.3225110000000004</v>
      </c>
      <c r="Y14" s="244">
        <v>5.3325110000000002</v>
      </c>
      <c r="Z14" s="244">
        <v>5.3175109999999997</v>
      </c>
      <c r="AA14" s="244">
        <v>5.3985099999999999</v>
      </c>
      <c r="AB14" s="244">
        <v>5.4415100000000001</v>
      </c>
      <c r="AC14" s="244">
        <v>5.4855099999999997</v>
      </c>
      <c r="AD14" s="244">
        <v>5.4775099999999997</v>
      </c>
      <c r="AE14" s="244">
        <v>5.3995100000000003</v>
      </c>
      <c r="AF14" s="244">
        <v>5.4475100000000003</v>
      </c>
      <c r="AG14" s="244">
        <v>5.2885099999999996</v>
      </c>
      <c r="AH14" s="244">
        <v>5.3495100000000004</v>
      </c>
      <c r="AI14" s="244">
        <v>5.0655099999999997</v>
      </c>
      <c r="AJ14" s="244">
        <v>5.2675099999999997</v>
      </c>
      <c r="AK14" s="244">
        <v>5.3115100000000002</v>
      </c>
      <c r="AL14" s="244">
        <v>5.3625100000000003</v>
      </c>
      <c r="AM14" s="244">
        <v>5.2105100000000002</v>
      </c>
      <c r="AN14" s="244">
        <v>5.2145099999999998</v>
      </c>
      <c r="AO14" s="244">
        <v>5.19651</v>
      </c>
      <c r="AP14" s="244">
        <v>5.2815099999999999</v>
      </c>
      <c r="AQ14" s="244">
        <v>4.7475100000000001</v>
      </c>
      <c r="AR14" s="244">
        <v>4.8305100000000003</v>
      </c>
      <c r="AS14" s="244">
        <v>4.8015100000000004</v>
      </c>
      <c r="AT14" s="244">
        <v>4.8555099999999998</v>
      </c>
      <c r="AU14" s="244">
        <v>4.8593930423999998</v>
      </c>
      <c r="AV14" s="244">
        <v>4.7974049467000004</v>
      </c>
      <c r="AW14" s="244">
        <v>4.8859358886999997</v>
      </c>
      <c r="AX14" s="244">
        <v>4.9766226617999996</v>
      </c>
      <c r="AY14" s="379">
        <v>4.9688181052999996</v>
      </c>
      <c r="AZ14" s="379">
        <v>4.9696821344000002</v>
      </c>
      <c r="BA14" s="379">
        <v>4.9593808277000004</v>
      </c>
      <c r="BB14" s="379">
        <v>5.0484788541999999</v>
      </c>
      <c r="BC14" s="379">
        <v>5.0577833045</v>
      </c>
      <c r="BD14" s="379">
        <v>5.0767361848999997</v>
      </c>
      <c r="BE14" s="379">
        <v>5.1290989695000002</v>
      </c>
      <c r="BF14" s="379">
        <v>5.1382479749999996</v>
      </c>
      <c r="BG14" s="379">
        <v>5.1385837623999997</v>
      </c>
      <c r="BH14" s="379">
        <v>5.1442322616</v>
      </c>
      <c r="BI14" s="379">
        <v>5.1448148644999998</v>
      </c>
      <c r="BJ14" s="379">
        <v>5.1451504994999997</v>
      </c>
      <c r="BK14" s="379">
        <v>5.2342759633</v>
      </c>
      <c r="BL14" s="379">
        <v>5.2357151477999997</v>
      </c>
      <c r="BM14" s="379">
        <v>5.2353494029999998</v>
      </c>
      <c r="BN14" s="379">
        <v>5.2353364280000001</v>
      </c>
      <c r="BO14" s="379">
        <v>5.2353862131</v>
      </c>
      <c r="BP14" s="379">
        <v>5.2359946000999997</v>
      </c>
      <c r="BQ14" s="379">
        <v>5.2360326607000003</v>
      </c>
      <c r="BR14" s="379">
        <v>5.2360279058000003</v>
      </c>
      <c r="BS14" s="379">
        <v>5.2363037786</v>
      </c>
      <c r="BT14" s="379">
        <v>5.2358585923999996</v>
      </c>
      <c r="BU14" s="379">
        <v>5.2363540991999997</v>
      </c>
      <c r="BV14" s="379">
        <v>5.2367517250000004</v>
      </c>
    </row>
    <row r="15" spans="1:74" ht="11.1" customHeight="1" x14ac:dyDescent="0.2">
      <c r="A15" s="159" t="s">
        <v>299</v>
      </c>
      <c r="B15" s="170" t="s">
        <v>272</v>
      </c>
      <c r="C15" s="244">
        <v>14.474062999999999</v>
      </c>
      <c r="D15" s="244">
        <v>14.464062999999999</v>
      </c>
      <c r="E15" s="244">
        <v>14.398063</v>
      </c>
      <c r="F15" s="244">
        <v>14.366063</v>
      </c>
      <c r="G15" s="244">
        <v>14.278063</v>
      </c>
      <c r="H15" s="244">
        <v>14.310063</v>
      </c>
      <c r="I15" s="244">
        <v>14.328063</v>
      </c>
      <c r="J15" s="244">
        <v>14.144062999999999</v>
      </c>
      <c r="K15" s="244">
        <v>14.246062999999999</v>
      </c>
      <c r="L15" s="244">
        <v>14.239063</v>
      </c>
      <c r="M15" s="244">
        <v>14.375063000000001</v>
      </c>
      <c r="N15" s="244">
        <v>14.402063</v>
      </c>
      <c r="O15" s="244">
        <v>14.401063000000001</v>
      </c>
      <c r="P15" s="244">
        <v>14.437063</v>
      </c>
      <c r="Q15" s="244">
        <v>14.460063</v>
      </c>
      <c r="R15" s="244">
        <v>14.350063</v>
      </c>
      <c r="S15" s="244">
        <v>14.374063</v>
      </c>
      <c r="T15" s="244">
        <v>14.581063</v>
      </c>
      <c r="U15" s="244">
        <v>14.666062999999999</v>
      </c>
      <c r="V15" s="244">
        <v>14.452063000000001</v>
      </c>
      <c r="W15" s="244">
        <v>14.767063</v>
      </c>
      <c r="X15" s="244">
        <v>14.818063</v>
      </c>
      <c r="Y15" s="244">
        <v>14.867063</v>
      </c>
      <c r="Z15" s="244">
        <v>14.962063000000001</v>
      </c>
      <c r="AA15" s="244">
        <v>14.897062999999999</v>
      </c>
      <c r="AB15" s="244">
        <v>14.883063</v>
      </c>
      <c r="AC15" s="244">
        <v>14.785062999999999</v>
      </c>
      <c r="AD15" s="244">
        <v>14.387062999999999</v>
      </c>
      <c r="AE15" s="244">
        <v>14.290063</v>
      </c>
      <c r="AF15" s="244">
        <v>14.595063</v>
      </c>
      <c r="AG15" s="244">
        <v>14.594063</v>
      </c>
      <c r="AH15" s="244">
        <v>14.607063</v>
      </c>
      <c r="AI15" s="244">
        <v>14.541062999999999</v>
      </c>
      <c r="AJ15" s="244">
        <v>14.559063</v>
      </c>
      <c r="AK15" s="244">
        <v>14.701063</v>
      </c>
      <c r="AL15" s="244">
        <v>14.728063000000001</v>
      </c>
      <c r="AM15" s="244">
        <v>14.769062999999999</v>
      </c>
      <c r="AN15" s="244">
        <v>14.764063</v>
      </c>
      <c r="AO15" s="244">
        <v>14.739063</v>
      </c>
      <c r="AP15" s="244">
        <v>14.787063</v>
      </c>
      <c r="AQ15" s="244">
        <v>12.521063</v>
      </c>
      <c r="AR15" s="244">
        <v>12.314063000000001</v>
      </c>
      <c r="AS15" s="244">
        <v>12.364063</v>
      </c>
      <c r="AT15" s="244">
        <v>12.926062999999999</v>
      </c>
      <c r="AU15" s="244">
        <v>12.937202913</v>
      </c>
      <c r="AV15" s="244">
        <v>13.051380935999999</v>
      </c>
      <c r="AW15" s="244">
        <v>13.151932853</v>
      </c>
      <c r="AX15" s="244">
        <v>13.159321070000001</v>
      </c>
      <c r="AY15" s="379">
        <v>13.216501452999999</v>
      </c>
      <c r="AZ15" s="379">
        <v>13.257219927</v>
      </c>
      <c r="BA15" s="379">
        <v>13.301892526</v>
      </c>
      <c r="BB15" s="379">
        <v>13.457884797</v>
      </c>
      <c r="BC15" s="379">
        <v>13.615044697</v>
      </c>
      <c r="BD15" s="379">
        <v>13.663877189000001</v>
      </c>
      <c r="BE15" s="379">
        <v>13.693943438</v>
      </c>
      <c r="BF15" s="379">
        <v>13.707327709999999</v>
      </c>
      <c r="BG15" s="379">
        <v>13.755649233</v>
      </c>
      <c r="BH15" s="379">
        <v>13.787427588</v>
      </c>
      <c r="BI15" s="379">
        <v>13.828715967999999</v>
      </c>
      <c r="BJ15" s="379">
        <v>13.855423382</v>
      </c>
      <c r="BK15" s="379">
        <v>13.87885784</v>
      </c>
      <c r="BL15" s="379">
        <v>13.997287708</v>
      </c>
      <c r="BM15" s="379">
        <v>14.125929178</v>
      </c>
      <c r="BN15" s="379">
        <v>14.677483973999999</v>
      </c>
      <c r="BO15" s="379">
        <v>14.743057817</v>
      </c>
      <c r="BP15" s="379">
        <v>14.851108061</v>
      </c>
      <c r="BQ15" s="379">
        <v>14.870826339000001</v>
      </c>
      <c r="BR15" s="379">
        <v>14.865584037</v>
      </c>
      <c r="BS15" s="379">
        <v>14.856261222000001</v>
      </c>
      <c r="BT15" s="379">
        <v>14.915260391</v>
      </c>
      <c r="BU15" s="379">
        <v>14.93246802</v>
      </c>
      <c r="BV15" s="379">
        <v>15.001150607</v>
      </c>
    </row>
    <row r="16" spans="1:74" ht="11.1" customHeight="1" x14ac:dyDescent="0.2">
      <c r="A16" s="159" t="s">
        <v>300</v>
      </c>
      <c r="B16" s="170" t="s">
        <v>273</v>
      </c>
      <c r="C16" s="244">
        <v>4.7995900000000002</v>
      </c>
      <c r="D16" s="244">
        <v>4.7505899999999999</v>
      </c>
      <c r="E16" s="244">
        <v>4.79359</v>
      </c>
      <c r="F16" s="244">
        <v>4.8165899999999997</v>
      </c>
      <c r="G16" s="244">
        <v>4.7785900000000003</v>
      </c>
      <c r="H16" s="244">
        <v>4.9065899999999996</v>
      </c>
      <c r="I16" s="244">
        <v>4.7945900000000004</v>
      </c>
      <c r="J16" s="244">
        <v>4.7255900000000004</v>
      </c>
      <c r="K16" s="244">
        <v>4.7475899999999998</v>
      </c>
      <c r="L16" s="244">
        <v>4.7405900000000001</v>
      </c>
      <c r="M16" s="244">
        <v>4.7945900000000004</v>
      </c>
      <c r="N16" s="244">
        <v>4.7415900000000004</v>
      </c>
      <c r="O16" s="244">
        <v>4.7595900000000002</v>
      </c>
      <c r="P16" s="244">
        <v>4.7505899999999999</v>
      </c>
      <c r="Q16" s="244">
        <v>4.7565900000000001</v>
      </c>
      <c r="R16" s="244">
        <v>4.7735900000000004</v>
      </c>
      <c r="S16" s="244">
        <v>4.76159</v>
      </c>
      <c r="T16" s="244">
        <v>4.8585900000000004</v>
      </c>
      <c r="U16" s="244">
        <v>4.7345899999999999</v>
      </c>
      <c r="V16" s="244">
        <v>4.7715899999999998</v>
      </c>
      <c r="W16" s="244">
        <v>4.6985900000000003</v>
      </c>
      <c r="X16" s="244">
        <v>4.7945900000000004</v>
      </c>
      <c r="Y16" s="244">
        <v>4.78559</v>
      </c>
      <c r="Z16" s="244">
        <v>4.8525900000000002</v>
      </c>
      <c r="AA16" s="244">
        <v>4.87</v>
      </c>
      <c r="AB16" s="244">
        <v>4.84</v>
      </c>
      <c r="AC16" s="244">
        <v>4.9569999999999999</v>
      </c>
      <c r="AD16" s="244">
        <v>4.8869999999999996</v>
      </c>
      <c r="AE16" s="244">
        <v>4.8879999999999999</v>
      </c>
      <c r="AF16" s="244">
        <v>4.9859999999999998</v>
      </c>
      <c r="AG16" s="244">
        <v>4.9050000000000002</v>
      </c>
      <c r="AH16" s="244">
        <v>4.883</v>
      </c>
      <c r="AI16" s="244">
        <v>4.88</v>
      </c>
      <c r="AJ16" s="244">
        <v>4.87</v>
      </c>
      <c r="AK16" s="244">
        <v>4.8979999999999997</v>
      </c>
      <c r="AL16" s="244">
        <v>4.8620000000000001</v>
      </c>
      <c r="AM16" s="244">
        <v>4.9720000000000004</v>
      </c>
      <c r="AN16" s="244">
        <v>4.9119999999999999</v>
      </c>
      <c r="AO16" s="244">
        <v>4.9240000000000004</v>
      </c>
      <c r="AP16" s="244">
        <v>4.8499999999999996</v>
      </c>
      <c r="AQ16" s="244">
        <v>4.8789999999999996</v>
      </c>
      <c r="AR16" s="244">
        <v>4.9800000000000004</v>
      </c>
      <c r="AS16" s="244">
        <v>4.92</v>
      </c>
      <c r="AT16" s="244">
        <v>4.9720000000000004</v>
      </c>
      <c r="AU16" s="244">
        <v>4.9590080248000001</v>
      </c>
      <c r="AV16" s="244">
        <v>4.9024326706999997</v>
      </c>
      <c r="AW16" s="244">
        <v>4.9225740391999997</v>
      </c>
      <c r="AX16" s="244">
        <v>4.9348113008999999</v>
      </c>
      <c r="AY16" s="379">
        <v>4.9218004934000001</v>
      </c>
      <c r="AZ16" s="379">
        <v>4.9197584704999997</v>
      </c>
      <c r="BA16" s="379">
        <v>4.9155081084000001</v>
      </c>
      <c r="BB16" s="379">
        <v>4.9234436000999997</v>
      </c>
      <c r="BC16" s="379">
        <v>4.9454787306999997</v>
      </c>
      <c r="BD16" s="379">
        <v>4.9794580206000001</v>
      </c>
      <c r="BE16" s="379">
        <v>4.9178402047000001</v>
      </c>
      <c r="BF16" s="379">
        <v>4.9522113899000004</v>
      </c>
      <c r="BG16" s="379">
        <v>4.9742598485</v>
      </c>
      <c r="BH16" s="379">
        <v>4.9918524345000002</v>
      </c>
      <c r="BI16" s="379">
        <v>5.0111237566</v>
      </c>
      <c r="BJ16" s="379">
        <v>4.9686878714000002</v>
      </c>
      <c r="BK16" s="379">
        <v>4.9405258570999999</v>
      </c>
      <c r="BL16" s="379">
        <v>4.9373598369999998</v>
      </c>
      <c r="BM16" s="379">
        <v>4.9335173380999997</v>
      </c>
      <c r="BN16" s="379">
        <v>4.9429302576999996</v>
      </c>
      <c r="BO16" s="379">
        <v>4.9649748160999998</v>
      </c>
      <c r="BP16" s="379">
        <v>4.9993304343</v>
      </c>
      <c r="BQ16" s="379">
        <v>4.9393657828000004</v>
      </c>
      <c r="BR16" s="379">
        <v>4.9744063148000004</v>
      </c>
      <c r="BS16" s="379">
        <v>4.9968463849999996</v>
      </c>
      <c r="BT16" s="379">
        <v>5.0147905271999997</v>
      </c>
      <c r="BU16" s="379">
        <v>5.0342840529000004</v>
      </c>
      <c r="BV16" s="379">
        <v>4.9937329714000001</v>
      </c>
    </row>
    <row r="17" spans="1:74" ht="11.1" customHeight="1" x14ac:dyDescent="0.2">
      <c r="A17" s="159" t="s">
        <v>301</v>
      </c>
      <c r="B17" s="170" t="s">
        <v>275</v>
      </c>
      <c r="C17" s="244">
        <v>14.230062</v>
      </c>
      <c r="D17" s="244">
        <v>14.171611</v>
      </c>
      <c r="E17" s="244">
        <v>14.007369000000001</v>
      </c>
      <c r="F17" s="244">
        <v>14.202885</v>
      </c>
      <c r="G17" s="244">
        <v>14.596799000000001</v>
      </c>
      <c r="H17" s="244">
        <v>14.834174000000001</v>
      </c>
      <c r="I17" s="244">
        <v>14.939438000000001</v>
      </c>
      <c r="J17" s="244">
        <v>14.716827</v>
      </c>
      <c r="K17" s="244">
        <v>14.962975</v>
      </c>
      <c r="L17" s="244">
        <v>14.771091</v>
      </c>
      <c r="M17" s="244">
        <v>14.477149000000001</v>
      </c>
      <c r="N17" s="244">
        <v>14.254625000000001</v>
      </c>
      <c r="O17" s="244">
        <v>14.023197457</v>
      </c>
      <c r="P17" s="244">
        <v>13.980906322999999</v>
      </c>
      <c r="Q17" s="244">
        <v>14.063185266</v>
      </c>
      <c r="R17" s="244">
        <v>14.489913648</v>
      </c>
      <c r="S17" s="244">
        <v>14.725393741</v>
      </c>
      <c r="T17" s="244">
        <v>14.941846454</v>
      </c>
      <c r="U17" s="244">
        <v>14.947400050000001</v>
      </c>
      <c r="V17" s="244">
        <v>14.704283</v>
      </c>
      <c r="W17" s="244">
        <v>14.691407985</v>
      </c>
      <c r="X17" s="244">
        <v>14.603235944</v>
      </c>
      <c r="Y17" s="244">
        <v>14.424519828999999</v>
      </c>
      <c r="Z17" s="244">
        <v>14.278405143000001</v>
      </c>
      <c r="AA17" s="244">
        <v>14.098412864</v>
      </c>
      <c r="AB17" s="244">
        <v>13.955487845</v>
      </c>
      <c r="AC17" s="244">
        <v>14.189287552</v>
      </c>
      <c r="AD17" s="244">
        <v>14.511358455</v>
      </c>
      <c r="AE17" s="244">
        <v>15.033647207</v>
      </c>
      <c r="AF17" s="244">
        <v>14.970000932</v>
      </c>
      <c r="AG17" s="244">
        <v>15.056393216</v>
      </c>
      <c r="AH17" s="244">
        <v>15.422899443</v>
      </c>
      <c r="AI17" s="244">
        <v>15.308564604000001</v>
      </c>
      <c r="AJ17" s="244">
        <v>15.275962158</v>
      </c>
      <c r="AK17" s="244">
        <v>15.069076853</v>
      </c>
      <c r="AL17" s="244">
        <v>14.662269999999999</v>
      </c>
      <c r="AM17" s="244">
        <v>14.697701992000001</v>
      </c>
      <c r="AN17" s="244">
        <v>14.502917147</v>
      </c>
      <c r="AO17" s="244">
        <v>14.613362521000001</v>
      </c>
      <c r="AP17" s="244">
        <v>14.320757749</v>
      </c>
      <c r="AQ17" s="244">
        <v>14.020533220000001</v>
      </c>
      <c r="AR17" s="244">
        <v>14.685389079</v>
      </c>
      <c r="AS17" s="244">
        <v>14.863816023</v>
      </c>
      <c r="AT17" s="244">
        <v>14.918052103999999</v>
      </c>
      <c r="AU17" s="244">
        <v>14.797988752</v>
      </c>
      <c r="AV17" s="244">
        <v>14.68822548</v>
      </c>
      <c r="AW17" s="244">
        <v>14.812959276000001</v>
      </c>
      <c r="AX17" s="244">
        <v>14.634465187</v>
      </c>
      <c r="AY17" s="379">
        <v>14.661280574999999</v>
      </c>
      <c r="AZ17" s="379">
        <v>14.519226329</v>
      </c>
      <c r="BA17" s="379">
        <v>14.574207543</v>
      </c>
      <c r="BB17" s="379">
        <v>15.082785407999999</v>
      </c>
      <c r="BC17" s="379">
        <v>15.277685313999999</v>
      </c>
      <c r="BD17" s="379">
        <v>15.467773693</v>
      </c>
      <c r="BE17" s="379">
        <v>15.493834315999999</v>
      </c>
      <c r="BF17" s="379">
        <v>15.600431814</v>
      </c>
      <c r="BG17" s="379">
        <v>15.689713021999999</v>
      </c>
      <c r="BH17" s="379">
        <v>15.589504617999999</v>
      </c>
      <c r="BI17" s="379">
        <v>15.341297781</v>
      </c>
      <c r="BJ17" s="379">
        <v>15.001769867</v>
      </c>
      <c r="BK17" s="379">
        <v>14.922627480999999</v>
      </c>
      <c r="BL17" s="379">
        <v>14.823806061999999</v>
      </c>
      <c r="BM17" s="379">
        <v>14.860322614999999</v>
      </c>
      <c r="BN17" s="379">
        <v>15.338650002</v>
      </c>
      <c r="BO17" s="379">
        <v>15.485096206</v>
      </c>
      <c r="BP17" s="379">
        <v>15.715991259000001</v>
      </c>
      <c r="BQ17" s="379">
        <v>15.751206775</v>
      </c>
      <c r="BR17" s="379">
        <v>15.886686924999999</v>
      </c>
      <c r="BS17" s="379">
        <v>15.98145199</v>
      </c>
      <c r="BT17" s="379">
        <v>15.89572972</v>
      </c>
      <c r="BU17" s="379">
        <v>15.529621277</v>
      </c>
      <c r="BV17" s="379">
        <v>15.219980651</v>
      </c>
    </row>
    <row r="18" spans="1:74" ht="11.1" customHeight="1" x14ac:dyDescent="0.2">
      <c r="A18" s="159" t="s">
        <v>303</v>
      </c>
      <c r="B18" s="170" t="s">
        <v>494</v>
      </c>
      <c r="C18" s="244">
        <v>97.382852791999994</v>
      </c>
      <c r="D18" s="244">
        <v>97.529618147999997</v>
      </c>
      <c r="E18" s="244">
        <v>96.906791068999993</v>
      </c>
      <c r="F18" s="244">
        <v>96.698542343</v>
      </c>
      <c r="G18" s="244">
        <v>97.648078165000001</v>
      </c>
      <c r="H18" s="244">
        <v>98.398681260999993</v>
      </c>
      <c r="I18" s="244">
        <v>99.103746779999994</v>
      </c>
      <c r="J18" s="244">
        <v>98.330440514000003</v>
      </c>
      <c r="K18" s="244">
        <v>98.441256488999997</v>
      </c>
      <c r="L18" s="244">
        <v>98.949467374999998</v>
      </c>
      <c r="M18" s="244">
        <v>99.552051930999994</v>
      </c>
      <c r="N18" s="244">
        <v>98.798063235000001</v>
      </c>
      <c r="O18" s="244">
        <v>99.118367230999993</v>
      </c>
      <c r="P18" s="244">
        <v>99.392101509</v>
      </c>
      <c r="Q18" s="244">
        <v>99.566201500000005</v>
      </c>
      <c r="R18" s="244">
        <v>99.632823983999998</v>
      </c>
      <c r="S18" s="244">
        <v>99.583148112000003</v>
      </c>
      <c r="T18" s="244">
        <v>100.40842756000001</v>
      </c>
      <c r="U18" s="244">
        <v>101.21988847999999</v>
      </c>
      <c r="V18" s="244">
        <v>101.80736129</v>
      </c>
      <c r="W18" s="244">
        <v>101.59449798999999</v>
      </c>
      <c r="X18" s="244">
        <v>102.42015607</v>
      </c>
      <c r="Y18" s="244">
        <v>102.53767449999999</v>
      </c>
      <c r="Z18" s="244">
        <v>101.92813905</v>
      </c>
      <c r="AA18" s="244">
        <v>100.36742954</v>
      </c>
      <c r="AB18" s="244">
        <v>100.16407999</v>
      </c>
      <c r="AC18" s="244">
        <v>100.28870762</v>
      </c>
      <c r="AD18" s="244">
        <v>100.47525979</v>
      </c>
      <c r="AE18" s="244">
        <v>100.23646947</v>
      </c>
      <c r="AF18" s="244">
        <v>100.54841293</v>
      </c>
      <c r="AG18" s="244">
        <v>99.915010894000005</v>
      </c>
      <c r="AH18" s="244">
        <v>101.15552185999999</v>
      </c>
      <c r="AI18" s="244">
        <v>99.211042938000006</v>
      </c>
      <c r="AJ18" s="244">
        <v>101.26756351</v>
      </c>
      <c r="AK18" s="244">
        <v>101.95223819</v>
      </c>
      <c r="AL18" s="244">
        <v>101.67483519</v>
      </c>
      <c r="AM18" s="244">
        <v>101.35118644000001</v>
      </c>
      <c r="AN18" s="244">
        <v>100.22079703999999</v>
      </c>
      <c r="AO18" s="244">
        <v>100.48074036</v>
      </c>
      <c r="AP18" s="244">
        <v>100.30523542</v>
      </c>
      <c r="AQ18" s="244">
        <v>88.571998187999995</v>
      </c>
      <c r="AR18" s="244">
        <v>88.603537411999994</v>
      </c>
      <c r="AS18" s="244">
        <v>90.226578023000002</v>
      </c>
      <c r="AT18" s="244">
        <v>91.250567426000003</v>
      </c>
      <c r="AU18" s="244">
        <v>91.138201867000006</v>
      </c>
      <c r="AV18" s="244">
        <v>91.585598660000002</v>
      </c>
      <c r="AW18" s="244">
        <v>93.499428398999996</v>
      </c>
      <c r="AX18" s="244">
        <v>93.820933327999995</v>
      </c>
      <c r="AY18" s="379">
        <v>94.235347134999998</v>
      </c>
      <c r="AZ18" s="379">
        <v>93.295421719000004</v>
      </c>
      <c r="BA18" s="379">
        <v>93.420888163000001</v>
      </c>
      <c r="BB18" s="379">
        <v>96.404328254999996</v>
      </c>
      <c r="BC18" s="379">
        <v>96.897383198</v>
      </c>
      <c r="BD18" s="379">
        <v>97.396381499</v>
      </c>
      <c r="BE18" s="379">
        <v>98.483800599999995</v>
      </c>
      <c r="BF18" s="379">
        <v>98.860929052000003</v>
      </c>
      <c r="BG18" s="379">
        <v>98.945820214999998</v>
      </c>
      <c r="BH18" s="379">
        <v>99.112824414000002</v>
      </c>
      <c r="BI18" s="379">
        <v>99.319822430000002</v>
      </c>
      <c r="BJ18" s="379">
        <v>98.898252450000001</v>
      </c>
      <c r="BK18" s="379">
        <v>98.790290863999999</v>
      </c>
      <c r="BL18" s="379">
        <v>98.860465047999995</v>
      </c>
      <c r="BM18" s="379">
        <v>99.064083513</v>
      </c>
      <c r="BN18" s="379">
        <v>100.23994209</v>
      </c>
      <c r="BO18" s="379">
        <v>100.57061975000001</v>
      </c>
      <c r="BP18" s="379">
        <v>100.97293357</v>
      </c>
      <c r="BQ18" s="379">
        <v>101.07274296999999</v>
      </c>
      <c r="BR18" s="379">
        <v>101.33100014</v>
      </c>
      <c r="BS18" s="379">
        <v>101.48079437</v>
      </c>
      <c r="BT18" s="379">
        <v>101.71909153999999</v>
      </c>
      <c r="BU18" s="379">
        <v>101.76002837999999</v>
      </c>
      <c r="BV18" s="379">
        <v>101.44828579999999</v>
      </c>
    </row>
    <row r="19" spans="1:74" ht="11.1" customHeight="1" x14ac:dyDescent="0.2">
      <c r="B19" s="170"/>
      <c r="C19" s="244"/>
      <c r="D19" s="244"/>
      <c r="E19" s="244"/>
      <c r="F19" s="244"/>
      <c r="G19" s="244"/>
      <c r="H19" s="244"/>
      <c r="I19" s="244"/>
      <c r="J19" s="244"/>
      <c r="K19" s="244"/>
      <c r="L19" s="244"/>
      <c r="M19" s="244"/>
      <c r="N19" s="244"/>
      <c r="O19" s="244"/>
      <c r="P19" s="244"/>
      <c r="Q19" s="244"/>
      <c r="R19" s="244"/>
      <c r="S19" s="244"/>
      <c r="T19" s="244"/>
      <c r="U19" s="244"/>
      <c r="V19" s="244"/>
      <c r="W19" s="244"/>
      <c r="X19" s="244"/>
      <c r="Y19" s="244"/>
      <c r="Z19" s="244"/>
      <c r="AA19" s="244"/>
      <c r="AB19" s="244"/>
      <c r="AC19" s="244"/>
      <c r="AD19" s="244"/>
      <c r="AE19" s="244"/>
      <c r="AF19" s="244"/>
      <c r="AG19" s="244"/>
      <c r="AH19" s="244"/>
      <c r="AI19" s="244"/>
      <c r="AJ19" s="244"/>
      <c r="AK19" s="244"/>
      <c r="AL19" s="244"/>
      <c r="AM19" s="244"/>
      <c r="AN19" s="244"/>
      <c r="AO19" s="244"/>
      <c r="AP19" s="244"/>
      <c r="AQ19" s="244"/>
      <c r="AR19" s="244"/>
      <c r="AS19" s="244"/>
      <c r="AT19" s="244"/>
      <c r="AU19" s="244"/>
      <c r="AV19" s="244"/>
      <c r="AW19" s="244"/>
      <c r="AX19" s="244"/>
      <c r="AY19" s="379"/>
      <c r="AZ19" s="379"/>
      <c r="BA19" s="379"/>
      <c r="BB19" s="379"/>
      <c r="BC19" s="379"/>
      <c r="BD19" s="379"/>
      <c r="BE19" s="379"/>
      <c r="BF19" s="379"/>
      <c r="BG19" s="379"/>
      <c r="BH19" s="379"/>
      <c r="BI19" s="379"/>
      <c r="BJ19" s="379"/>
      <c r="BK19" s="379"/>
      <c r="BL19" s="379"/>
      <c r="BM19" s="379"/>
      <c r="BN19" s="379"/>
      <c r="BO19" s="379"/>
      <c r="BP19" s="379"/>
      <c r="BQ19" s="379"/>
      <c r="BR19" s="379"/>
      <c r="BS19" s="379"/>
      <c r="BT19" s="379"/>
      <c r="BU19" s="379"/>
      <c r="BV19" s="379"/>
    </row>
    <row r="20" spans="1:74" ht="11.1" customHeight="1" x14ac:dyDescent="0.2">
      <c r="A20" s="159" t="s">
        <v>378</v>
      </c>
      <c r="B20" s="170" t="s">
        <v>495</v>
      </c>
      <c r="C20" s="244">
        <v>60.657186418999999</v>
      </c>
      <c r="D20" s="244">
        <v>61.003870286000001</v>
      </c>
      <c r="E20" s="244">
        <v>60.867956710000001</v>
      </c>
      <c r="F20" s="244">
        <v>60.445757</v>
      </c>
      <c r="G20" s="244">
        <v>60.917119387</v>
      </c>
      <c r="H20" s="244">
        <v>61.278727332999999</v>
      </c>
      <c r="I20" s="244">
        <v>61.749342677000001</v>
      </c>
      <c r="J20" s="244">
        <v>61.178195289999998</v>
      </c>
      <c r="K20" s="244">
        <v>61.122169999999997</v>
      </c>
      <c r="L20" s="244">
        <v>61.893318354999998</v>
      </c>
      <c r="M20" s="244">
        <v>62.651099332999998</v>
      </c>
      <c r="N20" s="244">
        <v>61.971622386999996</v>
      </c>
      <c r="O20" s="244">
        <v>61.999852554</v>
      </c>
      <c r="P20" s="244">
        <v>62.431530465999998</v>
      </c>
      <c r="Q20" s="244">
        <v>62.852263395000001</v>
      </c>
      <c r="R20" s="244">
        <v>63.025210315000002</v>
      </c>
      <c r="S20" s="244">
        <v>63.105015612000003</v>
      </c>
      <c r="T20" s="244">
        <v>63.879977453999999</v>
      </c>
      <c r="U20" s="244">
        <v>64.644604212000004</v>
      </c>
      <c r="V20" s="244">
        <v>64.974548419000001</v>
      </c>
      <c r="W20" s="244">
        <v>64.572986985</v>
      </c>
      <c r="X20" s="244">
        <v>65.256645073000001</v>
      </c>
      <c r="Y20" s="244">
        <v>65.609163495999994</v>
      </c>
      <c r="Z20" s="244">
        <v>65.794628046</v>
      </c>
      <c r="AA20" s="244">
        <v>64.812919540999999</v>
      </c>
      <c r="AB20" s="244">
        <v>64.631569987999995</v>
      </c>
      <c r="AC20" s="244">
        <v>65.208197616999996</v>
      </c>
      <c r="AD20" s="244">
        <v>65.342749788000006</v>
      </c>
      <c r="AE20" s="244">
        <v>65.501959464999999</v>
      </c>
      <c r="AF20" s="244">
        <v>65.675902932</v>
      </c>
      <c r="AG20" s="244">
        <v>65.621500893999993</v>
      </c>
      <c r="AH20" s="244">
        <v>66.561011862000001</v>
      </c>
      <c r="AI20" s="244">
        <v>66.460532938</v>
      </c>
      <c r="AJ20" s="244">
        <v>66.855053511999998</v>
      </c>
      <c r="AK20" s="244">
        <v>67.635728185999994</v>
      </c>
      <c r="AL20" s="244">
        <v>67.407325193999995</v>
      </c>
      <c r="AM20" s="244">
        <v>67.470676443000002</v>
      </c>
      <c r="AN20" s="244">
        <v>66.986287043000004</v>
      </c>
      <c r="AO20" s="244">
        <v>67.144230359999995</v>
      </c>
      <c r="AP20" s="244">
        <v>64.698725416000002</v>
      </c>
      <c r="AQ20" s="244">
        <v>59.544488188000003</v>
      </c>
      <c r="AR20" s="244">
        <v>61.423027412000003</v>
      </c>
      <c r="AS20" s="244">
        <v>62.450068023</v>
      </c>
      <c r="AT20" s="244">
        <v>62.455057426000003</v>
      </c>
      <c r="AU20" s="244">
        <v>62.363808824000003</v>
      </c>
      <c r="AV20" s="244">
        <v>62.488193713000001</v>
      </c>
      <c r="AW20" s="244">
        <v>63.583492511000003</v>
      </c>
      <c r="AX20" s="244">
        <v>63.589310666000003</v>
      </c>
      <c r="AY20" s="379">
        <v>63.577529030000001</v>
      </c>
      <c r="AZ20" s="379">
        <v>63.536739584000003</v>
      </c>
      <c r="BA20" s="379">
        <v>63.682507334999997</v>
      </c>
      <c r="BB20" s="379">
        <v>64.535849400999993</v>
      </c>
      <c r="BC20" s="379">
        <v>64.842773893</v>
      </c>
      <c r="BD20" s="379">
        <v>64.944159314000004</v>
      </c>
      <c r="BE20" s="379">
        <v>65.225555630000002</v>
      </c>
      <c r="BF20" s="379">
        <v>65.494875077000003</v>
      </c>
      <c r="BG20" s="379">
        <v>65.580771452999997</v>
      </c>
      <c r="BH20" s="379">
        <v>65.743467152999997</v>
      </c>
      <c r="BI20" s="379">
        <v>65.941222565999993</v>
      </c>
      <c r="BJ20" s="379">
        <v>65.530657950999995</v>
      </c>
      <c r="BK20" s="379">
        <v>65.3784809</v>
      </c>
      <c r="BL20" s="379">
        <v>65.427555901000005</v>
      </c>
      <c r="BM20" s="379">
        <v>65.650880110000003</v>
      </c>
      <c r="BN20" s="379">
        <v>66.828091665000002</v>
      </c>
      <c r="BO20" s="379">
        <v>67.113697532000003</v>
      </c>
      <c r="BP20" s="379">
        <v>67.520030973000004</v>
      </c>
      <c r="BQ20" s="379">
        <v>67.604416306000005</v>
      </c>
      <c r="BR20" s="379">
        <v>67.857280234000001</v>
      </c>
      <c r="BS20" s="379">
        <v>67.991387588999999</v>
      </c>
      <c r="BT20" s="379">
        <v>68.214705949000006</v>
      </c>
      <c r="BU20" s="379">
        <v>68.249711284</v>
      </c>
      <c r="BV20" s="379">
        <v>67.942124078999996</v>
      </c>
    </row>
    <row r="21" spans="1:74" ht="11.1" customHeight="1" x14ac:dyDescent="0.2">
      <c r="C21" s="217"/>
      <c r="D21" s="217"/>
      <c r="E21" s="217"/>
      <c r="F21" s="217"/>
      <c r="G21" s="217"/>
      <c r="H21" s="217"/>
      <c r="I21" s="217"/>
      <c r="J21" s="217"/>
      <c r="K21" s="217"/>
      <c r="L21" s="217"/>
      <c r="M21" s="217"/>
      <c r="N21" s="217"/>
      <c r="O21" s="217"/>
      <c r="P21" s="217"/>
      <c r="Q21" s="217"/>
      <c r="R21" s="217"/>
      <c r="S21" s="217"/>
      <c r="T21" s="217"/>
      <c r="U21" s="217"/>
      <c r="V21" s="217"/>
      <c r="W21" s="217"/>
      <c r="X21" s="217"/>
      <c r="Y21" s="217"/>
      <c r="Z21" s="217"/>
      <c r="AA21" s="217"/>
      <c r="AB21" s="217"/>
      <c r="AC21" s="217"/>
      <c r="AD21" s="217"/>
      <c r="AE21" s="217"/>
      <c r="AF21" s="217"/>
      <c r="AG21" s="217"/>
      <c r="AH21" s="217"/>
      <c r="AI21" s="217"/>
      <c r="AJ21" s="217"/>
      <c r="AK21" s="217"/>
      <c r="AL21" s="217"/>
      <c r="AM21" s="217"/>
      <c r="AN21" s="217"/>
      <c r="AO21" s="217"/>
      <c r="AP21" s="217"/>
      <c r="AQ21" s="217"/>
      <c r="AR21" s="217"/>
      <c r="AS21" s="217"/>
      <c r="AT21" s="217"/>
      <c r="AU21" s="217"/>
      <c r="AV21" s="217"/>
      <c r="AW21" s="217"/>
      <c r="AX21" s="217"/>
      <c r="AY21" s="380"/>
      <c r="AZ21" s="380"/>
      <c r="BA21" s="380"/>
      <c r="BB21" s="380"/>
      <c r="BC21" s="380"/>
      <c r="BD21" s="380"/>
      <c r="BE21" s="380"/>
      <c r="BF21" s="380"/>
      <c r="BG21" s="380"/>
      <c r="BH21" s="380"/>
      <c r="BI21" s="380"/>
      <c r="BJ21" s="380"/>
      <c r="BK21" s="380"/>
      <c r="BL21" s="380"/>
      <c r="BM21" s="380"/>
      <c r="BN21" s="380"/>
      <c r="BO21" s="380"/>
      <c r="BP21" s="380"/>
      <c r="BQ21" s="380"/>
      <c r="BR21" s="380"/>
      <c r="BS21" s="380"/>
      <c r="BT21" s="380"/>
      <c r="BU21" s="380"/>
      <c r="BV21" s="380"/>
    </row>
    <row r="22" spans="1:74" ht="11.1" customHeight="1" x14ac:dyDescent="0.2">
      <c r="B22" s="246" t="s">
        <v>1033</v>
      </c>
      <c r="C22" s="244"/>
      <c r="D22" s="244"/>
      <c r="E22" s="244"/>
      <c r="F22" s="244"/>
      <c r="G22" s="244"/>
      <c r="H22" s="244"/>
      <c r="I22" s="244"/>
      <c r="J22" s="244"/>
      <c r="K22" s="244"/>
      <c r="L22" s="244"/>
      <c r="M22" s="244"/>
      <c r="N22" s="244"/>
      <c r="O22" s="244"/>
      <c r="P22" s="244"/>
      <c r="Q22" s="244"/>
      <c r="R22" s="244"/>
      <c r="S22" s="244"/>
      <c r="T22" s="244"/>
      <c r="U22" s="244"/>
      <c r="V22" s="244"/>
      <c r="W22" s="244"/>
      <c r="X22" s="244"/>
      <c r="Y22" s="244"/>
      <c r="Z22" s="244"/>
      <c r="AA22" s="244"/>
      <c r="AB22" s="244"/>
      <c r="AC22" s="244"/>
      <c r="AD22" s="244"/>
      <c r="AE22" s="244"/>
      <c r="AF22" s="244"/>
      <c r="AG22" s="244"/>
      <c r="AH22" s="244"/>
      <c r="AI22" s="244"/>
      <c r="AJ22" s="244"/>
      <c r="AK22" s="244"/>
      <c r="AL22" s="244"/>
      <c r="AM22" s="244"/>
      <c r="AN22" s="244"/>
      <c r="AO22" s="244"/>
      <c r="AP22" s="244"/>
      <c r="AQ22" s="244"/>
      <c r="AR22" s="244"/>
      <c r="AS22" s="244"/>
      <c r="AT22" s="244"/>
      <c r="AU22" s="244"/>
      <c r="AV22" s="244"/>
      <c r="AW22" s="244"/>
      <c r="AX22" s="244"/>
      <c r="AY22" s="379"/>
      <c r="AZ22" s="379"/>
      <c r="BA22" s="379"/>
      <c r="BB22" s="379"/>
      <c r="BC22" s="379"/>
      <c r="BD22" s="379"/>
      <c r="BE22" s="379"/>
      <c r="BF22" s="379"/>
      <c r="BG22" s="379"/>
      <c r="BH22" s="379"/>
      <c r="BI22" s="379"/>
      <c r="BJ22" s="379"/>
      <c r="BK22" s="379"/>
      <c r="BL22" s="379"/>
      <c r="BM22" s="379"/>
      <c r="BN22" s="379"/>
      <c r="BO22" s="379"/>
      <c r="BP22" s="379"/>
      <c r="BQ22" s="379"/>
      <c r="BR22" s="379"/>
      <c r="BS22" s="379"/>
      <c r="BT22" s="379"/>
      <c r="BU22" s="379"/>
      <c r="BV22" s="379"/>
    </row>
    <row r="23" spans="1:74" ht="11.1" customHeight="1" x14ac:dyDescent="0.2">
      <c r="A23" s="159" t="s">
        <v>284</v>
      </c>
      <c r="B23" s="170" t="s">
        <v>245</v>
      </c>
      <c r="C23" s="244">
        <v>46.026105297999997</v>
      </c>
      <c r="D23" s="244">
        <v>47.007362213999997</v>
      </c>
      <c r="E23" s="244">
        <v>47.777673858999997</v>
      </c>
      <c r="F23" s="244">
        <v>46.160621143</v>
      </c>
      <c r="G23" s="244">
        <v>47.170449265999999</v>
      </c>
      <c r="H23" s="244">
        <v>48.178942419000002</v>
      </c>
      <c r="I23" s="244">
        <v>47.695876407999997</v>
      </c>
      <c r="J23" s="244">
        <v>47.976282589999997</v>
      </c>
      <c r="K23" s="244">
        <v>47.621247717999999</v>
      </c>
      <c r="L23" s="244">
        <v>47.353705798999997</v>
      </c>
      <c r="M23" s="244">
        <v>48.537972490000001</v>
      </c>
      <c r="N23" s="244">
        <v>48.464317385000001</v>
      </c>
      <c r="O23" s="244">
        <v>47.479476986999998</v>
      </c>
      <c r="P23" s="244">
        <v>48.331651985000001</v>
      </c>
      <c r="Q23" s="244">
        <v>48.215350368000003</v>
      </c>
      <c r="R23" s="244">
        <v>46.995834596000002</v>
      </c>
      <c r="S23" s="244">
        <v>47.081449431000003</v>
      </c>
      <c r="T23" s="244">
        <v>47.705564867</v>
      </c>
      <c r="U23" s="244">
        <v>48.358040748000001</v>
      </c>
      <c r="V23" s="244">
        <v>49.008296129000001</v>
      </c>
      <c r="W23" s="244">
        <v>47.344110419000003</v>
      </c>
      <c r="X23" s="244">
        <v>48.160389059000003</v>
      </c>
      <c r="Y23" s="244">
        <v>48.079318917999998</v>
      </c>
      <c r="Z23" s="244">
        <v>47.120692019000003</v>
      </c>
      <c r="AA23" s="244">
        <v>47.554398429999999</v>
      </c>
      <c r="AB23" s="244">
        <v>47.979462347000002</v>
      </c>
      <c r="AC23" s="244">
        <v>46.634056504</v>
      </c>
      <c r="AD23" s="244">
        <v>47.202070509999999</v>
      </c>
      <c r="AE23" s="244">
        <v>46.43583675</v>
      </c>
      <c r="AF23" s="244">
        <v>47.094121483999999</v>
      </c>
      <c r="AG23" s="244">
        <v>48.287562483000002</v>
      </c>
      <c r="AH23" s="244">
        <v>48.677924601000001</v>
      </c>
      <c r="AI23" s="244">
        <v>47.248647990000002</v>
      </c>
      <c r="AJ23" s="244">
        <v>47.682553968999997</v>
      </c>
      <c r="AK23" s="244">
        <v>47.746772124000003</v>
      </c>
      <c r="AL23" s="244">
        <v>47.678234089</v>
      </c>
      <c r="AM23" s="244">
        <v>45.992188712999997</v>
      </c>
      <c r="AN23" s="244">
        <v>46.844018194999997</v>
      </c>
      <c r="AO23" s="244">
        <v>43.014657403999998</v>
      </c>
      <c r="AP23" s="244">
        <v>34.981173445000003</v>
      </c>
      <c r="AQ23" s="244">
        <v>37.040659980000001</v>
      </c>
      <c r="AR23" s="244">
        <v>40.071514203</v>
      </c>
      <c r="AS23" s="244">
        <v>42.004900597999999</v>
      </c>
      <c r="AT23" s="244">
        <v>41.780707849000002</v>
      </c>
      <c r="AU23" s="244">
        <v>42.532815730000003</v>
      </c>
      <c r="AV23" s="244">
        <v>43.078705296999999</v>
      </c>
      <c r="AW23" s="244">
        <v>43.140665773000002</v>
      </c>
      <c r="AX23" s="244">
        <v>42.675158387000003</v>
      </c>
      <c r="AY23" s="379">
        <v>42.514514138000003</v>
      </c>
      <c r="AZ23" s="379">
        <v>44.570301892000003</v>
      </c>
      <c r="BA23" s="379">
        <v>44.107069027999998</v>
      </c>
      <c r="BB23" s="379">
        <v>43.389801945999999</v>
      </c>
      <c r="BC23" s="379">
        <v>43.341339355999999</v>
      </c>
      <c r="BD23" s="379">
        <v>44.260887345</v>
      </c>
      <c r="BE23" s="379">
        <v>44.524666854000003</v>
      </c>
      <c r="BF23" s="379">
        <v>45.001562999999997</v>
      </c>
      <c r="BG23" s="379">
        <v>44.904539624000002</v>
      </c>
      <c r="BH23" s="379">
        <v>45.102949211000002</v>
      </c>
      <c r="BI23" s="379">
        <v>45.483225838999999</v>
      </c>
      <c r="BJ23" s="379">
        <v>45.504586746999998</v>
      </c>
      <c r="BK23" s="379">
        <v>44.869251095000003</v>
      </c>
      <c r="BL23" s="379">
        <v>46.374909713999998</v>
      </c>
      <c r="BM23" s="379">
        <v>45.815899641000001</v>
      </c>
      <c r="BN23" s="379">
        <v>45.291315392999998</v>
      </c>
      <c r="BO23" s="379">
        <v>45.066637518999997</v>
      </c>
      <c r="BP23" s="379">
        <v>45.872293096999996</v>
      </c>
      <c r="BQ23" s="379">
        <v>46.227550229999999</v>
      </c>
      <c r="BR23" s="379">
        <v>46.615571242999998</v>
      </c>
      <c r="BS23" s="379">
        <v>46.389706101999998</v>
      </c>
      <c r="BT23" s="379">
        <v>46.523668430000001</v>
      </c>
      <c r="BU23" s="379">
        <v>46.729841833000002</v>
      </c>
      <c r="BV23" s="379">
        <v>46.893755294999998</v>
      </c>
    </row>
    <row r="24" spans="1:74" ht="11.1" customHeight="1" x14ac:dyDescent="0.2">
      <c r="A24" s="159" t="s">
        <v>278</v>
      </c>
      <c r="B24" s="170" t="s">
        <v>246</v>
      </c>
      <c r="C24" s="244">
        <v>19.289556000000001</v>
      </c>
      <c r="D24" s="244">
        <v>19.146297000000001</v>
      </c>
      <c r="E24" s="244">
        <v>20.057479000000001</v>
      </c>
      <c r="F24" s="244">
        <v>19.621158000000001</v>
      </c>
      <c r="G24" s="244">
        <v>20.046728999999999</v>
      </c>
      <c r="H24" s="244">
        <v>20.565113</v>
      </c>
      <c r="I24" s="244">
        <v>20.125278999999999</v>
      </c>
      <c r="J24" s="244">
        <v>20.273999</v>
      </c>
      <c r="K24" s="244">
        <v>19.629411999999999</v>
      </c>
      <c r="L24" s="244">
        <v>19.970877000000002</v>
      </c>
      <c r="M24" s="244">
        <v>20.310272000000001</v>
      </c>
      <c r="N24" s="244">
        <v>20.319229</v>
      </c>
      <c r="O24" s="244">
        <v>20.564366</v>
      </c>
      <c r="P24" s="244">
        <v>19.693135000000002</v>
      </c>
      <c r="Q24" s="244">
        <v>20.731231000000001</v>
      </c>
      <c r="R24" s="244">
        <v>20.038354000000002</v>
      </c>
      <c r="S24" s="244">
        <v>20.251204999999999</v>
      </c>
      <c r="T24" s="244">
        <v>20.770271000000001</v>
      </c>
      <c r="U24" s="244">
        <v>20.671374</v>
      </c>
      <c r="V24" s="244">
        <v>21.356102</v>
      </c>
      <c r="W24" s="244">
        <v>20.084109000000002</v>
      </c>
      <c r="X24" s="244">
        <v>20.785793000000002</v>
      </c>
      <c r="Y24" s="244">
        <v>20.774214000000001</v>
      </c>
      <c r="Z24" s="244">
        <v>20.327480999999999</v>
      </c>
      <c r="AA24" s="244">
        <v>20.614982999999999</v>
      </c>
      <c r="AB24" s="244">
        <v>20.283868999999999</v>
      </c>
      <c r="AC24" s="244">
        <v>20.176247</v>
      </c>
      <c r="AD24" s="244">
        <v>20.332601</v>
      </c>
      <c r="AE24" s="244">
        <v>20.387087999999999</v>
      </c>
      <c r="AF24" s="244">
        <v>20.653979</v>
      </c>
      <c r="AG24" s="244">
        <v>20.734573999999999</v>
      </c>
      <c r="AH24" s="244">
        <v>21.157913000000001</v>
      </c>
      <c r="AI24" s="244">
        <v>20.248483</v>
      </c>
      <c r="AJ24" s="244">
        <v>20.713985999999998</v>
      </c>
      <c r="AK24" s="244">
        <v>20.736152000000001</v>
      </c>
      <c r="AL24" s="244">
        <v>20.442869000000002</v>
      </c>
      <c r="AM24" s="244">
        <v>19.905342999999998</v>
      </c>
      <c r="AN24" s="244">
        <v>19.83887</v>
      </c>
      <c r="AO24" s="244">
        <v>18.283773</v>
      </c>
      <c r="AP24" s="244">
        <v>14.690989</v>
      </c>
      <c r="AQ24" s="244">
        <v>16.103228999999999</v>
      </c>
      <c r="AR24" s="244">
        <v>17.435207999999999</v>
      </c>
      <c r="AS24" s="244">
        <v>18.322590000000002</v>
      </c>
      <c r="AT24" s="244">
        <v>18.439346</v>
      </c>
      <c r="AU24" s="244">
        <v>18.307297999999999</v>
      </c>
      <c r="AV24" s="244">
        <v>18.623835</v>
      </c>
      <c r="AW24" s="244">
        <v>18.634716825000002</v>
      </c>
      <c r="AX24" s="244">
        <v>18.197561856</v>
      </c>
      <c r="AY24" s="379">
        <v>18.619599999999998</v>
      </c>
      <c r="AZ24" s="379">
        <v>18.965009999999999</v>
      </c>
      <c r="BA24" s="379">
        <v>19.13008</v>
      </c>
      <c r="BB24" s="379">
        <v>19.041720000000002</v>
      </c>
      <c r="BC24" s="379">
        <v>19.307359999999999</v>
      </c>
      <c r="BD24" s="379">
        <v>19.63935</v>
      </c>
      <c r="BE24" s="379">
        <v>19.616530000000001</v>
      </c>
      <c r="BF24" s="379">
        <v>20.021509999999999</v>
      </c>
      <c r="BG24" s="379">
        <v>19.687249999999999</v>
      </c>
      <c r="BH24" s="379">
        <v>19.97082</v>
      </c>
      <c r="BI24" s="379">
        <v>20.218589999999999</v>
      </c>
      <c r="BJ24" s="379">
        <v>19.85257</v>
      </c>
      <c r="BK24" s="379">
        <v>19.970600000000001</v>
      </c>
      <c r="BL24" s="379">
        <v>20.060700000000001</v>
      </c>
      <c r="BM24" s="379">
        <v>20.266860000000001</v>
      </c>
      <c r="BN24" s="379">
        <v>20.352830000000001</v>
      </c>
      <c r="BO24" s="379">
        <v>20.44811</v>
      </c>
      <c r="BP24" s="379">
        <v>20.637280000000001</v>
      </c>
      <c r="BQ24" s="379">
        <v>20.659289999999999</v>
      </c>
      <c r="BR24" s="379">
        <v>20.956949999999999</v>
      </c>
      <c r="BS24" s="379">
        <v>20.470600000000001</v>
      </c>
      <c r="BT24" s="379">
        <v>20.728950000000001</v>
      </c>
      <c r="BU24" s="379">
        <v>20.835719999999998</v>
      </c>
      <c r="BV24" s="379">
        <v>20.592949999999998</v>
      </c>
    </row>
    <row r="25" spans="1:74" ht="11.1" customHeight="1" x14ac:dyDescent="0.2">
      <c r="A25" s="159" t="s">
        <v>279</v>
      </c>
      <c r="B25" s="170" t="s">
        <v>266</v>
      </c>
      <c r="C25" s="244">
        <v>0.13500091131</v>
      </c>
      <c r="D25" s="244">
        <v>0.13192235678</v>
      </c>
      <c r="E25" s="244">
        <v>0.14042066538</v>
      </c>
      <c r="F25" s="244">
        <v>0.14006314297</v>
      </c>
      <c r="G25" s="244">
        <v>0.14639768533</v>
      </c>
      <c r="H25" s="244">
        <v>0.14929608543</v>
      </c>
      <c r="I25" s="244">
        <v>0.16191998822000001</v>
      </c>
      <c r="J25" s="244">
        <v>0.16231584758000001</v>
      </c>
      <c r="K25" s="244">
        <v>0.16426905105</v>
      </c>
      <c r="L25" s="244">
        <v>0.15311912115000001</v>
      </c>
      <c r="M25" s="244">
        <v>0.15193382315000001</v>
      </c>
      <c r="N25" s="244">
        <v>0.15405612686</v>
      </c>
      <c r="O25" s="244">
        <v>0.12807872848999999</v>
      </c>
      <c r="P25" s="244">
        <v>0.12501698488999999</v>
      </c>
      <c r="Q25" s="244">
        <v>0.13318388445000001</v>
      </c>
      <c r="R25" s="244">
        <v>0.13421392908999999</v>
      </c>
      <c r="S25" s="244">
        <v>0.14001862419</v>
      </c>
      <c r="T25" s="244">
        <v>0.14239386746999999</v>
      </c>
      <c r="U25" s="244">
        <v>0.15456997337</v>
      </c>
      <c r="V25" s="244">
        <v>0.15516187050999999</v>
      </c>
      <c r="W25" s="244">
        <v>0.15606808589999999</v>
      </c>
      <c r="X25" s="244">
        <v>0.14653154285</v>
      </c>
      <c r="Y25" s="244">
        <v>0.14500491752</v>
      </c>
      <c r="Z25" s="244">
        <v>0.14711424444000001</v>
      </c>
      <c r="AA25" s="244">
        <v>0.15574142999999999</v>
      </c>
      <c r="AB25" s="244">
        <v>0.15479863299999999</v>
      </c>
      <c r="AC25" s="244">
        <v>0.205709698</v>
      </c>
      <c r="AD25" s="244">
        <v>0.12510051</v>
      </c>
      <c r="AE25" s="244">
        <v>0.171297589</v>
      </c>
      <c r="AF25" s="244">
        <v>0.160926817</v>
      </c>
      <c r="AG25" s="244">
        <v>0.155270031</v>
      </c>
      <c r="AH25" s="244">
        <v>0.17176898800000001</v>
      </c>
      <c r="AI25" s="244">
        <v>0.14537065699999999</v>
      </c>
      <c r="AJ25" s="244">
        <v>0.19581032400000001</v>
      </c>
      <c r="AK25" s="244">
        <v>0.17035479100000001</v>
      </c>
      <c r="AL25" s="244">
        <v>0.135471283</v>
      </c>
      <c r="AM25" s="244">
        <v>0.134450971</v>
      </c>
      <c r="AN25" s="244">
        <v>0.133772264</v>
      </c>
      <c r="AO25" s="244">
        <v>0.176104275</v>
      </c>
      <c r="AP25" s="244">
        <v>0.10425377800000001</v>
      </c>
      <c r="AQ25" s="244">
        <v>0.144062206</v>
      </c>
      <c r="AR25" s="244">
        <v>0.13774186999999999</v>
      </c>
      <c r="AS25" s="244">
        <v>0.132901404</v>
      </c>
      <c r="AT25" s="244">
        <v>0.146938559</v>
      </c>
      <c r="AU25" s="244">
        <v>0.12445606300000001</v>
      </c>
      <c r="AV25" s="244">
        <v>0.167962008</v>
      </c>
      <c r="AW25" s="244">
        <v>0.14618009700000001</v>
      </c>
      <c r="AX25" s="244">
        <v>0.11666710499999999</v>
      </c>
      <c r="AY25" s="379">
        <v>0.137703295</v>
      </c>
      <c r="AZ25" s="379">
        <v>0.137135117</v>
      </c>
      <c r="BA25" s="379">
        <v>0.182082155</v>
      </c>
      <c r="BB25" s="379">
        <v>0.11128587600000001</v>
      </c>
      <c r="BC25" s="379">
        <v>0.15214472300000001</v>
      </c>
      <c r="BD25" s="379">
        <v>0.14293336400000001</v>
      </c>
      <c r="BE25" s="379">
        <v>0.13779424100000001</v>
      </c>
      <c r="BF25" s="379">
        <v>0.15229760000000001</v>
      </c>
      <c r="BG25" s="379">
        <v>0.12910097500000001</v>
      </c>
      <c r="BH25" s="379">
        <v>0.17376494300000001</v>
      </c>
      <c r="BI25" s="379">
        <v>0.15134344699999999</v>
      </c>
      <c r="BJ25" s="379">
        <v>0.120519901</v>
      </c>
      <c r="BK25" s="379">
        <v>0.14097884299999999</v>
      </c>
      <c r="BL25" s="379">
        <v>0.14013594600000001</v>
      </c>
      <c r="BM25" s="379">
        <v>0.18565245999999999</v>
      </c>
      <c r="BN25" s="379">
        <v>0.113584644</v>
      </c>
      <c r="BO25" s="379">
        <v>0.15488666700000001</v>
      </c>
      <c r="BP25" s="379">
        <v>0.145614785</v>
      </c>
      <c r="BQ25" s="379">
        <v>0.140557394</v>
      </c>
      <c r="BR25" s="379">
        <v>0.155308117</v>
      </c>
      <c r="BS25" s="379">
        <v>0.13170696100000001</v>
      </c>
      <c r="BT25" s="379">
        <v>0.176802027</v>
      </c>
      <c r="BU25" s="379">
        <v>0.15404377</v>
      </c>
      <c r="BV25" s="379">
        <v>0.12285652599999999</v>
      </c>
    </row>
    <row r="26" spans="1:74" ht="11.1" customHeight="1" x14ac:dyDescent="0.2">
      <c r="A26" s="159" t="s">
        <v>280</v>
      </c>
      <c r="B26" s="170" t="s">
        <v>267</v>
      </c>
      <c r="C26" s="244">
        <v>2.3911935484</v>
      </c>
      <c r="D26" s="244">
        <v>2.3696428571000001</v>
      </c>
      <c r="E26" s="244">
        <v>2.4168387096999999</v>
      </c>
      <c r="F26" s="244">
        <v>2.2014333332999998</v>
      </c>
      <c r="G26" s="244">
        <v>2.4533870968000002</v>
      </c>
      <c r="H26" s="244">
        <v>2.4792333332999998</v>
      </c>
      <c r="I26" s="244">
        <v>2.505483871</v>
      </c>
      <c r="J26" s="244">
        <v>2.6016129031999999</v>
      </c>
      <c r="K26" s="244">
        <v>2.5175666667000001</v>
      </c>
      <c r="L26" s="244">
        <v>2.5226451612999998</v>
      </c>
      <c r="M26" s="244">
        <v>2.6053000000000002</v>
      </c>
      <c r="N26" s="244">
        <v>2.4930645161</v>
      </c>
      <c r="O26" s="244">
        <v>2.4542580644999998</v>
      </c>
      <c r="P26" s="244">
        <v>2.4815</v>
      </c>
      <c r="Q26" s="244">
        <v>2.3306129032</v>
      </c>
      <c r="R26" s="244">
        <v>2.3505666666999998</v>
      </c>
      <c r="S26" s="244">
        <v>2.5031612903</v>
      </c>
      <c r="T26" s="244">
        <v>2.4690333333000001</v>
      </c>
      <c r="U26" s="244">
        <v>2.6423225806000001</v>
      </c>
      <c r="V26" s="244">
        <v>2.6325806452</v>
      </c>
      <c r="W26" s="244">
        <v>2.6878666667000002</v>
      </c>
      <c r="X26" s="244">
        <v>2.7310645161</v>
      </c>
      <c r="Y26" s="244">
        <v>2.6126333332999998</v>
      </c>
      <c r="Z26" s="244">
        <v>2.4032903226000002</v>
      </c>
      <c r="AA26" s="244">
        <v>2.1531470000000001</v>
      </c>
      <c r="AB26" s="244">
        <v>2.2103459999999999</v>
      </c>
      <c r="AC26" s="244">
        <v>2.0926040000000001</v>
      </c>
      <c r="AD26" s="244">
        <v>2.1832639999999999</v>
      </c>
      <c r="AE26" s="244">
        <v>2.2123529999999998</v>
      </c>
      <c r="AF26" s="244">
        <v>2.4078300000000001</v>
      </c>
      <c r="AG26" s="244">
        <v>2.463679</v>
      </c>
      <c r="AH26" s="244">
        <v>2.697085</v>
      </c>
      <c r="AI26" s="244">
        <v>2.5429909999999998</v>
      </c>
      <c r="AJ26" s="244">
        <v>2.4939469999999999</v>
      </c>
      <c r="AK26" s="244">
        <v>2.4529869999999998</v>
      </c>
      <c r="AL26" s="244">
        <v>2.512273</v>
      </c>
      <c r="AM26" s="244">
        <v>2.2983720000000001</v>
      </c>
      <c r="AN26" s="244">
        <v>2.5021719999999998</v>
      </c>
      <c r="AO26" s="244">
        <v>2.193235</v>
      </c>
      <c r="AP26" s="244">
        <v>1.659899</v>
      </c>
      <c r="AQ26" s="244">
        <v>1.881799</v>
      </c>
      <c r="AR26" s="244">
        <v>2.083456</v>
      </c>
      <c r="AS26" s="244">
        <v>2.1047069999999999</v>
      </c>
      <c r="AT26" s="244">
        <v>2.2299600000000002</v>
      </c>
      <c r="AU26" s="244">
        <v>2.2799779999999998</v>
      </c>
      <c r="AV26" s="244">
        <v>2.1686826209999999</v>
      </c>
      <c r="AW26" s="244">
        <v>2.1983657559999998</v>
      </c>
      <c r="AX26" s="244">
        <v>2.191918636</v>
      </c>
      <c r="AY26" s="379">
        <v>2.190549946</v>
      </c>
      <c r="AZ26" s="379">
        <v>2.2453535680000001</v>
      </c>
      <c r="BA26" s="379">
        <v>2.152354222</v>
      </c>
      <c r="BB26" s="379">
        <v>2.1111524319999999</v>
      </c>
      <c r="BC26" s="379">
        <v>2.166195841</v>
      </c>
      <c r="BD26" s="379">
        <v>2.21491376</v>
      </c>
      <c r="BE26" s="379">
        <v>2.2296833540000001</v>
      </c>
      <c r="BF26" s="379">
        <v>2.2843512129999999</v>
      </c>
      <c r="BG26" s="379">
        <v>2.2538332190000001</v>
      </c>
      <c r="BH26" s="379">
        <v>2.2360864509999998</v>
      </c>
      <c r="BI26" s="379">
        <v>2.2643236739999999</v>
      </c>
      <c r="BJ26" s="379">
        <v>2.265122463</v>
      </c>
      <c r="BK26" s="379">
        <v>2.2840952290000001</v>
      </c>
      <c r="BL26" s="379">
        <v>2.330795707</v>
      </c>
      <c r="BM26" s="379">
        <v>2.2252912789999999</v>
      </c>
      <c r="BN26" s="379">
        <v>2.1698242740000002</v>
      </c>
      <c r="BO26" s="379">
        <v>2.2272964420000001</v>
      </c>
      <c r="BP26" s="379">
        <v>2.2817601220000001</v>
      </c>
      <c r="BQ26" s="379">
        <v>2.3001246559999999</v>
      </c>
      <c r="BR26" s="379">
        <v>2.3568437489999998</v>
      </c>
      <c r="BS26" s="379">
        <v>2.3299533800000001</v>
      </c>
      <c r="BT26" s="379">
        <v>2.3077221620000001</v>
      </c>
      <c r="BU26" s="379">
        <v>2.332101062</v>
      </c>
      <c r="BV26" s="379">
        <v>2.3366656469999998</v>
      </c>
    </row>
    <row r="27" spans="1:74" ht="11.1" customHeight="1" x14ac:dyDescent="0.2">
      <c r="A27" s="159" t="s">
        <v>281</v>
      </c>
      <c r="B27" s="170" t="s">
        <v>268</v>
      </c>
      <c r="C27" s="244">
        <v>13.593806452000001</v>
      </c>
      <c r="D27" s="244">
        <v>13.990214286</v>
      </c>
      <c r="E27" s="244">
        <v>14.212741935</v>
      </c>
      <c r="F27" s="244">
        <v>13.949333333</v>
      </c>
      <c r="G27" s="244">
        <v>14.349354839</v>
      </c>
      <c r="H27" s="244">
        <v>14.8414</v>
      </c>
      <c r="I27" s="244">
        <v>14.734645161</v>
      </c>
      <c r="J27" s="244">
        <v>14.677774193999999</v>
      </c>
      <c r="K27" s="244">
        <v>15.085833333</v>
      </c>
      <c r="L27" s="244">
        <v>14.614967741999999</v>
      </c>
      <c r="M27" s="244">
        <v>14.634133332999999</v>
      </c>
      <c r="N27" s="244">
        <v>14.274580645</v>
      </c>
      <c r="O27" s="244">
        <v>13.418709677000001</v>
      </c>
      <c r="P27" s="244">
        <v>14.660214286</v>
      </c>
      <c r="Q27" s="244">
        <v>14.331064516</v>
      </c>
      <c r="R27" s="244">
        <v>14.2913</v>
      </c>
      <c r="S27" s="244">
        <v>14.107935484</v>
      </c>
      <c r="T27" s="244">
        <v>14.4476</v>
      </c>
      <c r="U27" s="244">
        <v>14.856580644999999</v>
      </c>
      <c r="V27" s="244">
        <v>14.754387097</v>
      </c>
      <c r="W27" s="244">
        <v>14.520200000000001</v>
      </c>
      <c r="X27" s="244">
        <v>14.618580645</v>
      </c>
      <c r="Y27" s="244">
        <v>14.202500000000001</v>
      </c>
      <c r="Z27" s="244">
        <v>13.654193548</v>
      </c>
      <c r="AA27" s="244">
        <v>13.940258065</v>
      </c>
      <c r="AB27" s="244">
        <v>14.298999999999999</v>
      </c>
      <c r="AC27" s="244">
        <v>13.861322581</v>
      </c>
      <c r="AD27" s="244">
        <v>14.443266667</v>
      </c>
      <c r="AE27" s="244">
        <v>13.930677419</v>
      </c>
      <c r="AF27" s="244">
        <v>14.173866667</v>
      </c>
      <c r="AG27" s="244">
        <v>14.928612902999999</v>
      </c>
      <c r="AH27" s="244">
        <v>14.517096774000001</v>
      </c>
      <c r="AI27" s="244">
        <v>14.539333333</v>
      </c>
      <c r="AJ27" s="244">
        <v>14.511806452</v>
      </c>
      <c r="AK27" s="244">
        <v>13.977966667</v>
      </c>
      <c r="AL27" s="244">
        <v>13.685064516000001</v>
      </c>
      <c r="AM27" s="244">
        <v>13.439903226</v>
      </c>
      <c r="AN27" s="244">
        <v>13.912137931</v>
      </c>
      <c r="AO27" s="244">
        <v>12.721322581000001</v>
      </c>
      <c r="AP27" s="244">
        <v>10.340433333</v>
      </c>
      <c r="AQ27" s="244">
        <v>10.660096773999999</v>
      </c>
      <c r="AR27" s="244">
        <v>11.967166667000001</v>
      </c>
      <c r="AS27" s="244">
        <v>12.943258065</v>
      </c>
      <c r="AT27" s="244">
        <v>12.453258065</v>
      </c>
      <c r="AU27" s="244">
        <v>13.118266667</v>
      </c>
      <c r="AV27" s="244">
        <v>13.092523763000001</v>
      </c>
      <c r="AW27" s="244">
        <v>12.699576355</v>
      </c>
      <c r="AX27" s="244">
        <v>12.290104641999999</v>
      </c>
      <c r="AY27" s="379">
        <v>12.035303118</v>
      </c>
      <c r="AZ27" s="379">
        <v>13.092187866</v>
      </c>
      <c r="BA27" s="379">
        <v>12.917942887000001</v>
      </c>
      <c r="BB27" s="379">
        <v>12.931742821</v>
      </c>
      <c r="BC27" s="379">
        <v>12.729465474</v>
      </c>
      <c r="BD27" s="379">
        <v>13.209190148999999</v>
      </c>
      <c r="BE27" s="379">
        <v>13.379576024</v>
      </c>
      <c r="BF27" s="379">
        <v>13.227335217</v>
      </c>
      <c r="BG27" s="379">
        <v>13.698521498</v>
      </c>
      <c r="BH27" s="379">
        <v>13.534886488</v>
      </c>
      <c r="BI27" s="379">
        <v>13.252034476</v>
      </c>
      <c r="BJ27" s="379">
        <v>13.036621084</v>
      </c>
      <c r="BK27" s="379">
        <v>12.663513639</v>
      </c>
      <c r="BL27" s="379">
        <v>13.577470440000001</v>
      </c>
      <c r="BM27" s="379">
        <v>13.344826823</v>
      </c>
      <c r="BN27" s="379">
        <v>13.382785502000001</v>
      </c>
      <c r="BO27" s="379">
        <v>13.173602088000001</v>
      </c>
      <c r="BP27" s="379">
        <v>13.687538780000001</v>
      </c>
      <c r="BQ27" s="379">
        <v>13.903508393999999</v>
      </c>
      <c r="BR27" s="379">
        <v>13.764585214</v>
      </c>
      <c r="BS27" s="379">
        <v>14.255542588999999</v>
      </c>
      <c r="BT27" s="379">
        <v>14.055809631000001</v>
      </c>
      <c r="BU27" s="379">
        <v>13.738714462000001</v>
      </c>
      <c r="BV27" s="379">
        <v>13.535397141000001</v>
      </c>
    </row>
    <row r="28" spans="1:74" ht="11.1" customHeight="1" x14ac:dyDescent="0.2">
      <c r="A28" s="159" t="s">
        <v>282</v>
      </c>
      <c r="B28" s="170" t="s">
        <v>269</v>
      </c>
      <c r="C28" s="244">
        <v>4.1673870967999997</v>
      </c>
      <c r="D28" s="244">
        <v>4.5548214286000004</v>
      </c>
      <c r="E28" s="244">
        <v>4.2699032258000003</v>
      </c>
      <c r="F28" s="244">
        <v>3.8311666667000002</v>
      </c>
      <c r="G28" s="244">
        <v>3.5437419354999999</v>
      </c>
      <c r="H28" s="244">
        <v>3.5138333333</v>
      </c>
      <c r="I28" s="244">
        <v>3.6263870967999998</v>
      </c>
      <c r="J28" s="244">
        <v>3.7366774193999999</v>
      </c>
      <c r="K28" s="244">
        <v>3.6689333333</v>
      </c>
      <c r="L28" s="244">
        <v>3.6391935484000002</v>
      </c>
      <c r="M28" s="244">
        <v>4.1383666666999996</v>
      </c>
      <c r="N28" s="244">
        <v>4.5405483871000003</v>
      </c>
      <c r="O28" s="244">
        <v>4.300516129</v>
      </c>
      <c r="P28" s="244">
        <v>4.6036428570999997</v>
      </c>
      <c r="Q28" s="244">
        <v>4.0751290322999996</v>
      </c>
      <c r="R28" s="244">
        <v>3.5968666667</v>
      </c>
      <c r="S28" s="244">
        <v>3.43</v>
      </c>
      <c r="T28" s="244">
        <v>3.2311999999999999</v>
      </c>
      <c r="U28" s="244">
        <v>3.4980000000000002</v>
      </c>
      <c r="V28" s="244">
        <v>3.5927741934999999</v>
      </c>
      <c r="W28" s="244">
        <v>3.4896666666999998</v>
      </c>
      <c r="X28" s="244">
        <v>3.6167096773999998</v>
      </c>
      <c r="Y28" s="244">
        <v>3.8548</v>
      </c>
      <c r="Z28" s="244">
        <v>4.1917741934999997</v>
      </c>
      <c r="AA28" s="244">
        <v>4.0535483871000002</v>
      </c>
      <c r="AB28" s="244">
        <v>4.2978928570999999</v>
      </c>
      <c r="AC28" s="244">
        <v>3.8169354839</v>
      </c>
      <c r="AD28" s="244">
        <v>3.5719666666999998</v>
      </c>
      <c r="AE28" s="244">
        <v>3.3067419354999998</v>
      </c>
      <c r="AF28" s="244">
        <v>3.2981333333</v>
      </c>
      <c r="AG28" s="244">
        <v>3.3910645161000001</v>
      </c>
      <c r="AH28" s="244">
        <v>3.4247096774000001</v>
      </c>
      <c r="AI28" s="244">
        <v>3.4733666667</v>
      </c>
      <c r="AJ28" s="244">
        <v>3.3489032258</v>
      </c>
      <c r="AK28" s="244">
        <v>3.7365333333000001</v>
      </c>
      <c r="AL28" s="244">
        <v>4.1484838709999998</v>
      </c>
      <c r="AM28" s="244">
        <v>3.7093548386999999</v>
      </c>
      <c r="AN28" s="244">
        <v>3.9429655172000002</v>
      </c>
      <c r="AO28" s="244">
        <v>3.425516129</v>
      </c>
      <c r="AP28" s="244">
        <v>3.0783666667</v>
      </c>
      <c r="AQ28" s="244">
        <v>2.7280967742</v>
      </c>
      <c r="AR28" s="244">
        <v>2.8604333333</v>
      </c>
      <c r="AS28" s="244">
        <v>2.981483871</v>
      </c>
      <c r="AT28" s="244">
        <v>3.0372258065</v>
      </c>
      <c r="AU28" s="244">
        <v>3.0596999999999999</v>
      </c>
      <c r="AV28" s="244">
        <v>3.028114553</v>
      </c>
      <c r="AW28" s="244">
        <v>3.2747663739999999</v>
      </c>
      <c r="AX28" s="244">
        <v>3.6939607859999999</v>
      </c>
      <c r="AY28" s="379">
        <v>3.5259952050000001</v>
      </c>
      <c r="AZ28" s="379">
        <v>3.8173968760000001</v>
      </c>
      <c r="BA28" s="379">
        <v>3.5323224710000001</v>
      </c>
      <c r="BB28" s="379">
        <v>3.1710451169999998</v>
      </c>
      <c r="BC28" s="379">
        <v>2.893694054</v>
      </c>
      <c r="BD28" s="379">
        <v>2.9141407859999999</v>
      </c>
      <c r="BE28" s="379">
        <v>3.036543499</v>
      </c>
      <c r="BF28" s="379">
        <v>3.1274924070000001</v>
      </c>
      <c r="BG28" s="379">
        <v>3.0408591180000002</v>
      </c>
      <c r="BH28" s="379">
        <v>3.0643978939999998</v>
      </c>
      <c r="BI28" s="379">
        <v>3.2994538699999998</v>
      </c>
      <c r="BJ28" s="379">
        <v>3.7840408710000002</v>
      </c>
      <c r="BK28" s="379">
        <v>3.5762767979999999</v>
      </c>
      <c r="BL28" s="379">
        <v>3.8192845719999999</v>
      </c>
      <c r="BM28" s="379">
        <v>3.4989384779999999</v>
      </c>
      <c r="BN28" s="379">
        <v>3.1471689970000001</v>
      </c>
      <c r="BO28" s="379">
        <v>2.8729107319999998</v>
      </c>
      <c r="BP28" s="379">
        <v>2.8954313730000001</v>
      </c>
      <c r="BQ28" s="379">
        <v>3.019660504</v>
      </c>
      <c r="BR28" s="379">
        <v>3.112500566</v>
      </c>
      <c r="BS28" s="379">
        <v>3.027057342</v>
      </c>
      <c r="BT28" s="379">
        <v>3.0505857199999999</v>
      </c>
      <c r="BU28" s="379">
        <v>3.2862771579999999</v>
      </c>
      <c r="BV28" s="379">
        <v>3.7698575860000001</v>
      </c>
    </row>
    <row r="29" spans="1:74" ht="11.1" customHeight="1" x14ac:dyDescent="0.2">
      <c r="A29" s="159" t="s">
        <v>283</v>
      </c>
      <c r="B29" s="170" t="s">
        <v>270</v>
      </c>
      <c r="C29" s="244">
        <v>6.4491612903000002</v>
      </c>
      <c r="D29" s="244">
        <v>6.8144642856999997</v>
      </c>
      <c r="E29" s="244">
        <v>6.6802903226000003</v>
      </c>
      <c r="F29" s="244">
        <v>6.4174666667000002</v>
      </c>
      <c r="G29" s="244">
        <v>6.6308387096999999</v>
      </c>
      <c r="H29" s="244">
        <v>6.6300666667000003</v>
      </c>
      <c r="I29" s="244">
        <v>6.5421612903000002</v>
      </c>
      <c r="J29" s="244">
        <v>6.5239032257999998</v>
      </c>
      <c r="K29" s="244">
        <v>6.5552333333000004</v>
      </c>
      <c r="L29" s="244">
        <v>6.4529032258000001</v>
      </c>
      <c r="M29" s="244">
        <v>6.6979666667000002</v>
      </c>
      <c r="N29" s="244">
        <v>6.6828387097000004</v>
      </c>
      <c r="O29" s="244">
        <v>6.6135483870999998</v>
      </c>
      <c r="P29" s="244">
        <v>6.7681428571</v>
      </c>
      <c r="Q29" s="244">
        <v>6.6141290323000002</v>
      </c>
      <c r="R29" s="244">
        <v>6.5845333332999996</v>
      </c>
      <c r="S29" s="244">
        <v>6.6491290323000003</v>
      </c>
      <c r="T29" s="244">
        <v>6.6450666667</v>
      </c>
      <c r="U29" s="244">
        <v>6.5351935483999997</v>
      </c>
      <c r="V29" s="244">
        <v>6.5172903226000001</v>
      </c>
      <c r="W29" s="244">
        <v>6.4062000000000001</v>
      </c>
      <c r="X29" s="244">
        <v>6.2617096773999998</v>
      </c>
      <c r="Y29" s="244">
        <v>6.4901666667000004</v>
      </c>
      <c r="Z29" s="244">
        <v>6.3968387096999999</v>
      </c>
      <c r="AA29" s="244">
        <v>6.6367205483999996</v>
      </c>
      <c r="AB29" s="244">
        <v>6.7335558570999998</v>
      </c>
      <c r="AC29" s="244">
        <v>6.4812377419000002</v>
      </c>
      <c r="AD29" s="244">
        <v>6.5458716667000001</v>
      </c>
      <c r="AE29" s="244">
        <v>6.4276788065000003</v>
      </c>
      <c r="AF29" s="244">
        <v>6.3993856666999998</v>
      </c>
      <c r="AG29" s="244">
        <v>6.6143620322999999</v>
      </c>
      <c r="AH29" s="244">
        <v>6.7093511612999999</v>
      </c>
      <c r="AI29" s="244">
        <v>6.2991033332999997</v>
      </c>
      <c r="AJ29" s="244">
        <v>6.4181009677</v>
      </c>
      <c r="AK29" s="244">
        <v>6.6727783333000001</v>
      </c>
      <c r="AL29" s="244">
        <v>6.7540724193999999</v>
      </c>
      <c r="AM29" s="244">
        <v>6.5047646773999999</v>
      </c>
      <c r="AN29" s="244">
        <v>6.5141004828</v>
      </c>
      <c r="AO29" s="244">
        <v>6.2147064193999997</v>
      </c>
      <c r="AP29" s="244">
        <v>5.1072316666999997</v>
      </c>
      <c r="AQ29" s="244">
        <v>5.5233762257999999</v>
      </c>
      <c r="AR29" s="244">
        <v>5.5875083332999997</v>
      </c>
      <c r="AS29" s="244">
        <v>5.5199602581000002</v>
      </c>
      <c r="AT29" s="244">
        <v>5.4739794194</v>
      </c>
      <c r="AU29" s="244">
        <v>5.6431170000000002</v>
      </c>
      <c r="AV29" s="244">
        <v>5.997587352</v>
      </c>
      <c r="AW29" s="244">
        <v>6.1870603659999999</v>
      </c>
      <c r="AX29" s="244">
        <v>6.1849453619999997</v>
      </c>
      <c r="AY29" s="379">
        <v>6.0053625740000003</v>
      </c>
      <c r="AZ29" s="379">
        <v>6.3132184650000003</v>
      </c>
      <c r="BA29" s="379">
        <v>6.1922872929999997</v>
      </c>
      <c r="BB29" s="379">
        <v>6.0228557</v>
      </c>
      <c r="BC29" s="379">
        <v>6.0924792639999996</v>
      </c>
      <c r="BD29" s="379">
        <v>6.1403592859999998</v>
      </c>
      <c r="BE29" s="379">
        <v>6.124539736</v>
      </c>
      <c r="BF29" s="379">
        <v>6.1885765629999998</v>
      </c>
      <c r="BG29" s="379">
        <v>6.0949748140000004</v>
      </c>
      <c r="BH29" s="379">
        <v>6.1229934349999997</v>
      </c>
      <c r="BI29" s="379">
        <v>6.2974803719999999</v>
      </c>
      <c r="BJ29" s="379">
        <v>6.4457124280000002</v>
      </c>
      <c r="BK29" s="379">
        <v>6.2337865859999999</v>
      </c>
      <c r="BL29" s="379">
        <v>6.4465230489999996</v>
      </c>
      <c r="BM29" s="379">
        <v>6.2943306010000004</v>
      </c>
      <c r="BN29" s="379">
        <v>6.125121976</v>
      </c>
      <c r="BO29" s="379">
        <v>6.1898315899999998</v>
      </c>
      <c r="BP29" s="379">
        <v>6.2246680369999998</v>
      </c>
      <c r="BQ29" s="379">
        <v>6.2044092820000003</v>
      </c>
      <c r="BR29" s="379">
        <v>6.269383597</v>
      </c>
      <c r="BS29" s="379">
        <v>6.1748458299999998</v>
      </c>
      <c r="BT29" s="379">
        <v>6.2037988899999998</v>
      </c>
      <c r="BU29" s="379">
        <v>6.3829853810000001</v>
      </c>
      <c r="BV29" s="379">
        <v>6.5360283949999998</v>
      </c>
    </row>
    <row r="30" spans="1:74" ht="11.1" customHeight="1" x14ac:dyDescent="0.2">
      <c r="A30" s="159" t="s">
        <v>290</v>
      </c>
      <c r="B30" s="170" t="s">
        <v>271</v>
      </c>
      <c r="C30" s="244">
        <v>49.381274781000002</v>
      </c>
      <c r="D30" s="244">
        <v>50.138820709000001</v>
      </c>
      <c r="E30" s="244">
        <v>51.339368434000001</v>
      </c>
      <c r="F30" s="244">
        <v>50.708249049000003</v>
      </c>
      <c r="G30" s="244">
        <v>52.136985973000002</v>
      </c>
      <c r="H30" s="244">
        <v>52.90669304</v>
      </c>
      <c r="I30" s="244">
        <v>51.352503728999999</v>
      </c>
      <c r="J30" s="244">
        <v>51.330829819000002</v>
      </c>
      <c r="K30" s="244">
        <v>52.633325610999997</v>
      </c>
      <c r="L30" s="244">
        <v>51.268086332999999</v>
      </c>
      <c r="M30" s="244">
        <v>52.781872350999997</v>
      </c>
      <c r="N30" s="244">
        <v>51.279079961000001</v>
      </c>
      <c r="O30" s="244">
        <v>50.738797904999998</v>
      </c>
      <c r="P30" s="244">
        <v>51.534043496000002</v>
      </c>
      <c r="Q30" s="244">
        <v>51.813865239999998</v>
      </c>
      <c r="R30" s="244">
        <v>51.973244586</v>
      </c>
      <c r="S30" s="244">
        <v>52.548871949999999</v>
      </c>
      <c r="T30" s="244">
        <v>52.906732359999999</v>
      </c>
      <c r="U30" s="244">
        <v>52.673809057</v>
      </c>
      <c r="V30" s="244">
        <v>52.372097435999997</v>
      </c>
      <c r="W30" s="244">
        <v>52.776541451</v>
      </c>
      <c r="X30" s="244">
        <v>51.901052931999999</v>
      </c>
      <c r="Y30" s="244">
        <v>52.403975043999999</v>
      </c>
      <c r="Z30" s="244">
        <v>53.106191971999998</v>
      </c>
      <c r="AA30" s="244">
        <v>51.940753170000001</v>
      </c>
      <c r="AB30" s="244">
        <v>53.324003449999999</v>
      </c>
      <c r="AC30" s="244">
        <v>53.055464344999997</v>
      </c>
      <c r="AD30" s="244">
        <v>53.563634764</v>
      </c>
      <c r="AE30" s="244">
        <v>53.843987714000001</v>
      </c>
      <c r="AF30" s="244">
        <v>54.237582068999998</v>
      </c>
      <c r="AG30" s="244">
        <v>54.145204618000001</v>
      </c>
      <c r="AH30" s="244">
        <v>53.719363338999997</v>
      </c>
      <c r="AI30" s="244">
        <v>54.197815833</v>
      </c>
      <c r="AJ30" s="244">
        <v>53.160993634</v>
      </c>
      <c r="AK30" s="244">
        <v>54.148601544000002</v>
      </c>
      <c r="AL30" s="244">
        <v>54.621883062000002</v>
      </c>
      <c r="AM30" s="244">
        <v>50.666782505999997</v>
      </c>
      <c r="AN30" s="244">
        <v>50.758783970000003</v>
      </c>
      <c r="AO30" s="244">
        <v>48.267602017000002</v>
      </c>
      <c r="AP30" s="244">
        <v>45.650749769999997</v>
      </c>
      <c r="AQ30" s="244">
        <v>47.377197559999999</v>
      </c>
      <c r="AR30" s="244">
        <v>49.799827626999999</v>
      </c>
      <c r="AS30" s="244">
        <v>50.791078143</v>
      </c>
      <c r="AT30" s="244">
        <v>50.763537753000001</v>
      </c>
      <c r="AU30" s="244">
        <v>52.180126407000003</v>
      </c>
      <c r="AV30" s="244">
        <v>51.753579598999998</v>
      </c>
      <c r="AW30" s="244">
        <v>52.574471254000002</v>
      </c>
      <c r="AX30" s="244">
        <v>52.874515592999998</v>
      </c>
      <c r="AY30" s="379">
        <v>51.188030183999999</v>
      </c>
      <c r="AZ30" s="379">
        <v>52.864178340000002</v>
      </c>
      <c r="BA30" s="379">
        <v>52.690872931999998</v>
      </c>
      <c r="BB30" s="379">
        <v>53.209006088000002</v>
      </c>
      <c r="BC30" s="379">
        <v>53.577364905000003</v>
      </c>
      <c r="BD30" s="379">
        <v>54.064192421000001</v>
      </c>
      <c r="BE30" s="379">
        <v>53.833430903999997</v>
      </c>
      <c r="BF30" s="379">
        <v>53.341040692</v>
      </c>
      <c r="BG30" s="379">
        <v>54.144212240000002</v>
      </c>
      <c r="BH30" s="379">
        <v>53.100474355000003</v>
      </c>
      <c r="BI30" s="379">
        <v>53.961104990999999</v>
      </c>
      <c r="BJ30" s="379">
        <v>54.646504413000002</v>
      </c>
      <c r="BK30" s="379">
        <v>53.052862028</v>
      </c>
      <c r="BL30" s="379">
        <v>54.642728150000003</v>
      </c>
      <c r="BM30" s="379">
        <v>54.391563495</v>
      </c>
      <c r="BN30" s="379">
        <v>54.869681937999999</v>
      </c>
      <c r="BO30" s="379">
        <v>55.183996960000002</v>
      </c>
      <c r="BP30" s="379">
        <v>55.677113609000003</v>
      </c>
      <c r="BQ30" s="379">
        <v>55.386679082000001</v>
      </c>
      <c r="BR30" s="379">
        <v>54.971097618999998</v>
      </c>
      <c r="BS30" s="379">
        <v>55.776968578000002</v>
      </c>
      <c r="BT30" s="379">
        <v>54.662853773999998</v>
      </c>
      <c r="BU30" s="379">
        <v>55.512513697000003</v>
      </c>
      <c r="BV30" s="379">
        <v>56.192868406999999</v>
      </c>
    </row>
    <row r="31" spans="1:74" ht="11.1" customHeight="1" x14ac:dyDescent="0.2">
      <c r="A31" s="159" t="s">
        <v>285</v>
      </c>
      <c r="B31" s="170" t="s">
        <v>927</v>
      </c>
      <c r="C31" s="244">
        <v>4.4011155845000003</v>
      </c>
      <c r="D31" s="244">
        <v>4.6968632955</v>
      </c>
      <c r="E31" s="244">
        <v>4.5569358921000003</v>
      </c>
      <c r="F31" s="244">
        <v>4.6829155124000001</v>
      </c>
      <c r="G31" s="244">
        <v>4.7096264087000002</v>
      </c>
      <c r="H31" s="244">
        <v>4.9642520113000002</v>
      </c>
      <c r="I31" s="244">
        <v>5.038369801</v>
      </c>
      <c r="J31" s="244">
        <v>5.0223498302999996</v>
      </c>
      <c r="K31" s="244">
        <v>5.0417781504999999</v>
      </c>
      <c r="L31" s="244">
        <v>4.9467322097000004</v>
      </c>
      <c r="M31" s="244">
        <v>4.9304479353000001</v>
      </c>
      <c r="N31" s="244">
        <v>4.8657147719999996</v>
      </c>
      <c r="O31" s="244">
        <v>4.4452659182999996</v>
      </c>
      <c r="P31" s="244">
        <v>4.6772852869000001</v>
      </c>
      <c r="Q31" s="244">
        <v>4.5701746581</v>
      </c>
      <c r="R31" s="244">
        <v>4.4978305309</v>
      </c>
      <c r="S31" s="244">
        <v>4.6326090878999997</v>
      </c>
      <c r="T31" s="244">
        <v>4.8293173825000002</v>
      </c>
      <c r="U31" s="244">
        <v>4.8925072961999998</v>
      </c>
      <c r="V31" s="244">
        <v>5.0100359921999997</v>
      </c>
      <c r="W31" s="244">
        <v>4.9185313876999999</v>
      </c>
      <c r="X31" s="244">
        <v>4.7440867238999997</v>
      </c>
      <c r="Y31" s="244">
        <v>4.8101417847999999</v>
      </c>
      <c r="Z31" s="244">
        <v>4.8540897346999996</v>
      </c>
      <c r="AA31" s="244">
        <v>4.9039162159999998</v>
      </c>
      <c r="AB31" s="244">
        <v>5.1464270450000003</v>
      </c>
      <c r="AC31" s="244">
        <v>5.0066636730000003</v>
      </c>
      <c r="AD31" s="244">
        <v>4.9178540789999996</v>
      </c>
      <c r="AE31" s="244">
        <v>5.052380758</v>
      </c>
      <c r="AF31" s="244">
        <v>5.2668933029999998</v>
      </c>
      <c r="AG31" s="244">
        <v>5.4264466029999996</v>
      </c>
      <c r="AH31" s="244">
        <v>5.5295681239999999</v>
      </c>
      <c r="AI31" s="244">
        <v>5.4432317890000004</v>
      </c>
      <c r="AJ31" s="244">
        <v>5.2425168549999999</v>
      </c>
      <c r="AK31" s="244">
        <v>5.3151169039999999</v>
      </c>
      <c r="AL31" s="244">
        <v>5.3742384870000004</v>
      </c>
      <c r="AM31" s="244">
        <v>4.789729941</v>
      </c>
      <c r="AN31" s="244">
        <v>5.0174515780000002</v>
      </c>
      <c r="AO31" s="244">
        <v>4.7522550560000001</v>
      </c>
      <c r="AP31" s="244">
        <v>4.2454853909999999</v>
      </c>
      <c r="AQ31" s="244">
        <v>4.3752771800000003</v>
      </c>
      <c r="AR31" s="244">
        <v>4.8195822980000003</v>
      </c>
      <c r="AS31" s="244">
        <v>5.1635411099999997</v>
      </c>
      <c r="AT31" s="244">
        <v>5.3498048410000001</v>
      </c>
      <c r="AU31" s="244">
        <v>5.29827563</v>
      </c>
      <c r="AV31" s="244">
        <v>5.106489947</v>
      </c>
      <c r="AW31" s="244">
        <v>5.1781924420000003</v>
      </c>
      <c r="AX31" s="244">
        <v>5.1995341789999996</v>
      </c>
      <c r="AY31" s="379">
        <v>4.7616894509999996</v>
      </c>
      <c r="AZ31" s="379">
        <v>5.0358039369999998</v>
      </c>
      <c r="BA31" s="379">
        <v>4.909464936</v>
      </c>
      <c r="BB31" s="379">
        <v>4.8252120029999999</v>
      </c>
      <c r="BC31" s="379">
        <v>4.9666358629999996</v>
      </c>
      <c r="BD31" s="379">
        <v>5.1827222730000004</v>
      </c>
      <c r="BE31" s="379">
        <v>5.3421971240000001</v>
      </c>
      <c r="BF31" s="379">
        <v>5.4482708960000004</v>
      </c>
      <c r="BG31" s="379">
        <v>5.3669160610000004</v>
      </c>
      <c r="BH31" s="379">
        <v>5.1755487840000001</v>
      </c>
      <c r="BI31" s="379">
        <v>5.2539561790000002</v>
      </c>
      <c r="BJ31" s="379">
        <v>5.3146177019999996</v>
      </c>
      <c r="BK31" s="379">
        <v>4.9681618109999999</v>
      </c>
      <c r="BL31" s="379">
        <v>5.2219779040000001</v>
      </c>
      <c r="BM31" s="379">
        <v>5.0803404859999999</v>
      </c>
      <c r="BN31" s="379">
        <v>4.9907103709999996</v>
      </c>
      <c r="BO31" s="379">
        <v>5.1308255129999996</v>
      </c>
      <c r="BP31" s="379">
        <v>5.3513886910000004</v>
      </c>
      <c r="BQ31" s="379">
        <v>5.5150618480000002</v>
      </c>
      <c r="BR31" s="379">
        <v>5.625172117</v>
      </c>
      <c r="BS31" s="379">
        <v>5.5404616190000002</v>
      </c>
      <c r="BT31" s="379">
        <v>5.3397324260000003</v>
      </c>
      <c r="BU31" s="379">
        <v>5.4189749210000002</v>
      </c>
      <c r="BV31" s="379">
        <v>5.4825393160000004</v>
      </c>
    </row>
    <row r="32" spans="1:74" ht="11.1" customHeight="1" x14ac:dyDescent="0.2">
      <c r="A32" s="159" t="s">
        <v>286</v>
      </c>
      <c r="B32" s="170" t="s">
        <v>268</v>
      </c>
      <c r="C32" s="244">
        <v>0.70653242789000004</v>
      </c>
      <c r="D32" s="244">
        <v>0.72797593391000004</v>
      </c>
      <c r="E32" s="244">
        <v>0.73311083207000005</v>
      </c>
      <c r="F32" s="244">
        <v>0.73903285337000002</v>
      </c>
      <c r="G32" s="244">
        <v>0.75993564446999995</v>
      </c>
      <c r="H32" s="244">
        <v>0.75790601150000003</v>
      </c>
      <c r="I32" s="244">
        <v>0.76476224972999995</v>
      </c>
      <c r="J32" s="244">
        <v>0.76741656223999999</v>
      </c>
      <c r="K32" s="244">
        <v>0.76413249599999999</v>
      </c>
      <c r="L32" s="244">
        <v>0.78666975008999995</v>
      </c>
      <c r="M32" s="244">
        <v>0.77348537921000005</v>
      </c>
      <c r="N32" s="244">
        <v>0.74172854286000001</v>
      </c>
      <c r="O32" s="244">
        <v>0.70025753429000004</v>
      </c>
      <c r="P32" s="244">
        <v>0.72157524045999999</v>
      </c>
      <c r="Q32" s="244">
        <v>0.72653103562999999</v>
      </c>
      <c r="R32" s="244">
        <v>0.73296951384999998</v>
      </c>
      <c r="S32" s="244">
        <v>0.75411352110999996</v>
      </c>
      <c r="T32" s="244">
        <v>0.75201428811000004</v>
      </c>
      <c r="U32" s="244">
        <v>0.75933004071999999</v>
      </c>
      <c r="V32" s="244">
        <v>0.76213840475000005</v>
      </c>
      <c r="W32" s="244">
        <v>0.75913442246999996</v>
      </c>
      <c r="X32" s="244">
        <v>0.78137653488000003</v>
      </c>
      <c r="Y32" s="244">
        <v>0.76841774883000002</v>
      </c>
      <c r="Z32" s="244">
        <v>0.73702476183999999</v>
      </c>
      <c r="AA32" s="244">
        <v>0.74779346300000005</v>
      </c>
      <c r="AB32" s="244">
        <v>0.752855367</v>
      </c>
      <c r="AC32" s="244">
        <v>0.75487337700000001</v>
      </c>
      <c r="AD32" s="244">
        <v>0.74541690100000002</v>
      </c>
      <c r="AE32" s="244">
        <v>0.74590670299999995</v>
      </c>
      <c r="AF32" s="244">
        <v>0.76165148000000005</v>
      </c>
      <c r="AG32" s="244">
        <v>0.75819609200000004</v>
      </c>
      <c r="AH32" s="244">
        <v>0.76346507299999999</v>
      </c>
      <c r="AI32" s="244">
        <v>0.76942684800000005</v>
      </c>
      <c r="AJ32" s="244">
        <v>0.777977064</v>
      </c>
      <c r="AK32" s="244">
        <v>0.76672396300000001</v>
      </c>
      <c r="AL32" s="244">
        <v>0.76376500899999999</v>
      </c>
      <c r="AM32" s="244">
        <v>0.70542835100000001</v>
      </c>
      <c r="AN32" s="244">
        <v>0.71089302899999995</v>
      </c>
      <c r="AO32" s="244">
        <v>0.70671347100000004</v>
      </c>
      <c r="AP32" s="244">
        <v>0.68230526700000005</v>
      </c>
      <c r="AQ32" s="244">
        <v>0.68462845800000005</v>
      </c>
      <c r="AR32" s="244">
        <v>0.71254071299999999</v>
      </c>
      <c r="AS32" s="244">
        <v>0.70919100000000002</v>
      </c>
      <c r="AT32" s="244">
        <v>0.71384600099999995</v>
      </c>
      <c r="AU32" s="244">
        <v>0.71984936799999999</v>
      </c>
      <c r="AV32" s="244">
        <v>0.72954408999999998</v>
      </c>
      <c r="AW32" s="244">
        <v>0.71857812700000001</v>
      </c>
      <c r="AX32" s="244">
        <v>0.71795412999999997</v>
      </c>
      <c r="AY32" s="379">
        <v>0.71013945700000003</v>
      </c>
      <c r="AZ32" s="379">
        <v>0.71640812200000004</v>
      </c>
      <c r="BA32" s="379">
        <v>0.71890884300000002</v>
      </c>
      <c r="BB32" s="379">
        <v>0.71097278799999997</v>
      </c>
      <c r="BC32" s="379">
        <v>0.71235923099999998</v>
      </c>
      <c r="BD32" s="379">
        <v>0.72700137300000001</v>
      </c>
      <c r="BE32" s="379">
        <v>0.72284383500000005</v>
      </c>
      <c r="BF32" s="379">
        <v>0.72772683900000001</v>
      </c>
      <c r="BG32" s="379">
        <v>0.73372803600000003</v>
      </c>
      <c r="BH32" s="379">
        <v>0.74319591900000004</v>
      </c>
      <c r="BI32" s="379">
        <v>0.73242992500000004</v>
      </c>
      <c r="BJ32" s="379">
        <v>0.72906455199999998</v>
      </c>
      <c r="BK32" s="379">
        <v>0.73301493299999998</v>
      </c>
      <c r="BL32" s="379">
        <v>0.73797680099999996</v>
      </c>
      <c r="BM32" s="379">
        <v>0.73995493000000001</v>
      </c>
      <c r="BN32" s="379">
        <v>0.73068534299999999</v>
      </c>
      <c r="BO32" s="379">
        <v>0.73116546199999999</v>
      </c>
      <c r="BP32" s="379">
        <v>0.74659908100000005</v>
      </c>
      <c r="BQ32" s="379">
        <v>0.74321197900000002</v>
      </c>
      <c r="BR32" s="379">
        <v>0.74837683099999996</v>
      </c>
      <c r="BS32" s="379">
        <v>0.75422078400000003</v>
      </c>
      <c r="BT32" s="379">
        <v>0.76260202200000005</v>
      </c>
      <c r="BU32" s="379">
        <v>0.75157131399999999</v>
      </c>
      <c r="BV32" s="379">
        <v>0.74867083700000003</v>
      </c>
    </row>
    <row r="33" spans="1:74" ht="11.1" customHeight="1" x14ac:dyDescent="0.2">
      <c r="A33" s="159" t="s">
        <v>287</v>
      </c>
      <c r="B33" s="170" t="s">
        <v>273</v>
      </c>
      <c r="C33" s="244">
        <v>12.894114596</v>
      </c>
      <c r="D33" s="244">
        <v>12.95481159</v>
      </c>
      <c r="E33" s="244">
        <v>13.581670042000001</v>
      </c>
      <c r="F33" s="244">
        <v>13.20405718</v>
      </c>
      <c r="G33" s="244">
        <v>13.821285243</v>
      </c>
      <c r="H33" s="244">
        <v>13.730123412999999</v>
      </c>
      <c r="I33" s="244">
        <v>12.836524353</v>
      </c>
      <c r="J33" s="244">
        <v>12.67085056</v>
      </c>
      <c r="K33" s="244">
        <v>13.984791764000001</v>
      </c>
      <c r="L33" s="244">
        <v>12.963916960000001</v>
      </c>
      <c r="M33" s="244">
        <v>14.469528725</v>
      </c>
      <c r="N33" s="244">
        <v>12.998677503</v>
      </c>
      <c r="O33" s="244">
        <v>13.577158684</v>
      </c>
      <c r="P33" s="244">
        <v>13.990595011</v>
      </c>
      <c r="Q33" s="244">
        <v>13.907940827999999</v>
      </c>
      <c r="R33" s="244">
        <v>14.199877946999999</v>
      </c>
      <c r="S33" s="244">
        <v>13.997776385</v>
      </c>
      <c r="T33" s="244">
        <v>13.842508467</v>
      </c>
      <c r="U33" s="244">
        <v>13.790813395000001</v>
      </c>
      <c r="V33" s="244">
        <v>13.370968932</v>
      </c>
      <c r="W33" s="244">
        <v>14.100139820000001</v>
      </c>
      <c r="X33" s="244">
        <v>13.277759519</v>
      </c>
      <c r="Y33" s="244">
        <v>14.114545649</v>
      </c>
      <c r="Z33" s="244">
        <v>14.51290623</v>
      </c>
      <c r="AA33" s="244">
        <v>14.440246910000001</v>
      </c>
      <c r="AB33" s="244">
        <v>14.87822987</v>
      </c>
      <c r="AC33" s="244">
        <v>14.78880917</v>
      </c>
      <c r="AD33" s="244">
        <v>15.09730448</v>
      </c>
      <c r="AE33" s="244">
        <v>14.880576749999999</v>
      </c>
      <c r="AF33" s="244">
        <v>14.71343959</v>
      </c>
      <c r="AG33" s="244">
        <v>14.65619279</v>
      </c>
      <c r="AH33" s="244">
        <v>14.207512149999999</v>
      </c>
      <c r="AI33" s="244">
        <v>14.97976895</v>
      </c>
      <c r="AJ33" s="244">
        <v>14.10292817</v>
      </c>
      <c r="AK33" s="244">
        <v>14.989189379999999</v>
      </c>
      <c r="AL33" s="244">
        <v>15.40933057</v>
      </c>
      <c r="AM33" s="244">
        <v>14.2282282</v>
      </c>
      <c r="AN33" s="244">
        <v>13.60555124</v>
      </c>
      <c r="AO33" s="244">
        <v>13.431380649999999</v>
      </c>
      <c r="AP33" s="244">
        <v>14.03451136</v>
      </c>
      <c r="AQ33" s="244">
        <v>14.00216062</v>
      </c>
      <c r="AR33" s="244">
        <v>13.82362863</v>
      </c>
      <c r="AS33" s="244">
        <v>14.360549430000001</v>
      </c>
      <c r="AT33" s="244">
        <v>14.206511069999999</v>
      </c>
      <c r="AU33" s="244">
        <v>15.00763764</v>
      </c>
      <c r="AV33" s="244">
        <v>14.21069147</v>
      </c>
      <c r="AW33" s="244">
        <v>15.148779619999999</v>
      </c>
      <c r="AX33" s="244">
        <v>15.58319788</v>
      </c>
      <c r="AY33" s="379">
        <v>14.778034959999999</v>
      </c>
      <c r="AZ33" s="379">
        <v>15.230497140000001</v>
      </c>
      <c r="BA33" s="379">
        <v>15.16092538</v>
      </c>
      <c r="BB33" s="379">
        <v>15.484142520000001</v>
      </c>
      <c r="BC33" s="379">
        <v>15.26949024</v>
      </c>
      <c r="BD33" s="379">
        <v>15.10482571</v>
      </c>
      <c r="BE33" s="379">
        <v>15.04511097</v>
      </c>
      <c r="BF33" s="379">
        <v>14.59385792</v>
      </c>
      <c r="BG33" s="379">
        <v>15.397899150000001</v>
      </c>
      <c r="BH33" s="379">
        <v>14.508127</v>
      </c>
      <c r="BI33" s="379">
        <v>15.46471449</v>
      </c>
      <c r="BJ33" s="379">
        <v>15.941606950000001</v>
      </c>
      <c r="BK33" s="379">
        <v>15.25547564</v>
      </c>
      <c r="BL33" s="379">
        <v>15.71982144</v>
      </c>
      <c r="BM33" s="379">
        <v>15.63409543</v>
      </c>
      <c r="BN33" s="379">
        <v>15.962687750000001</v>
      </c>
      <c r="BO33" s="379">
        <v>15.735629879999999</v>
      </c>
      <c r="BP33" s="379">
        <v>15.560689249999999</v>
      </c>
      <c r="BQ33" s="379">
        <v>15.499865229999999</v>
      </c>
      <c r="BR33" s="379">
        <v>15.02766847</v>
      </c>
      <c r="BS33" s="379">
        <v>15.848322830000001</v>
      </c>
      <c r="BT33" s="379">
        <v>14.92221273</v>
      </c>
      <c r="BU33" s="379">
        <v>15.862348799999999</v>
      </c>
      <c r="BV33" s="379">
        <v>16.30836553</v>
      </c>
    </row>
    <row r="34" spans="1:74" ht="11.1" customHeight="1" x14ac:dyDescent="0.2">
      <c r="A34" s="159" t="s">
        <v>288</v>
      </c>
      <c r="B34" s="170" t="s">
        <v>274</v>
      </c>
      <c r="C34" s="244">
        <v>12.975619542</v>
      </c>
      <c r="D34" s="244">
        <v>12.900308115</v>
      </c>
      <c r="E34" s="244">
        <v>13.464544667</v>
      </c>
      <c r="F34" s="244">
        <v>13.229766348</v>
      </c>
      <c r="G34" s="244">
        <v>13.481686257</v>
      </c>
      <c r="H34" s="244">
        <v>13.493900918</v>
      </c>
      <c r="I34" s="244">
        <v>13.078360801000001</v>
      </c>
      <c r="J34" s="244">
        <v>13.060350165999999</v>
      </c>
      <c r="K34" s="244">
        <v>13.13768067</v>
      </c>
      <c r="L34" s="244">
        <v>13.212046880000001</v>
      </c>
      <c r="M34" s="244">
        <v>13.570999916</v>
      </c>
      <c r="N34" s="244">
        <v>13.532249836</v>
      </c>
      <c r="O34" s="244">
        <v>13.685570842000001</v>
      </c>
      <c r="P34" s="244">
        <v>13.569323815000001</v>
      </c>
      <c r="Q34" s="244">
        <v>14.016949821000001</v>
      </c>
      <c r="R34" s="244">
        <v>13.806926617</v>
      </c>
      <c r="S34" s="244">
        <v>14.030387000999999</v>
      </c>
      <c r="T34" s="244">
        <v>13.794603871</v>
      </c>
      <c r="U34" s="244">
        <v>13.690858745</v>
      </c>
      <c r="V34" s="244">
        <v>13.582944721</v>
      </c>
      <c r="W34" s="244">
        <v>13.513237050000001</v>
      </c>
      <c r="X34" s="244">
        <v>13.80709585</v>
      </c>
      <c r="Y34" s="244">
        <v>13.855550513000001</v>
      </c>
      <c r="Z34" s="244">
        <v>14.069216506</v>
      </c>
      <c r="AA34" s="244">
        <v>13.731968194</v>
      </c>
      <c r="AB34" s="244">
        <v>14.094535996999999</v>
      </c>
      <c r="AC34" s="244">
        <v>14.070479187</v>
      </c>
      <c r="AD34" s="244">
        <v>14.163272289</v>
      </c>
      <c r="AE34" s="244">
        <v>14.234953965000001</v>
      </c>
      <c r="AF34" s="244">
        <v>13.994561581999999</v>
      </c>
      <c r="AG34" s="244">
        <v>13.908451577999999</v>
      </c>
      <c r="AH34" s="244">
        <v>13.770407261000001</v>
      </c>
      <c r="AI34" s="244">
        <v>13.566376247000001</v>
      </c>
      <c r="AJ34" s="244">
        <v>13.801959601</v>
      </c>
      <c r="AK34" s="244">
        <v>14.279315648000001</v>
      </c>
      <c r="AL34" s="244">
        <v>14.228554004999999</v>
      </c>
      <c r="AM34" s="244">
        <v>13.619152032000001</v>
      </c>
      <c r="AN34" s="244">
        <v>13.769950223</v>
      </c>
      <c r="AO34" s="244">
        <v>12.416246008</v>
      </c>
      <c r="AP34" s="244">
        <v>10.505421922</v>
      </c>
      <c r="AQ34" s="244">
        <v>11.913796729</v>
      </c>
      <c r="AR34" s="244">
        <v>12.79510301</v>
      </c>
      <c r="AS34" s="244">
        <v>12.731878378999999</v>
      </c>
      <c r="AT34" s="244">
        <v>12.446533065000001</v>
      </c>
      <c r="AU34" s="244">
        <v>12.914840732</v>
      </c>
      <c r="AV34" s="244">
        <v>13.538538767</v>
      </c>
      <c r="AW34" s="244">
        <v>13.773982698999999</v>
      </c>
      <c r="AX34" s="244">
        <v>13.613720594</v>
      </c>
      <c r="AY34" s="379">
        <v>13.614361484</v>
      </c>
      <c r="AZ34" s="379">
        <v>14.167989147</v>
      </c>
      <c r="BA34" s="379">
        <v>14.178918139</v>
      </c>
      <c r="BB34" s="379">
        <v>14.213324836</v>
      </c>
      <c r="BC34" s="379">
        <v>14.324997737</v>
      </c>
      <c r="BD34" s="379">
        <v>14.170966349</v>
      </c>
      <c r="BE34" s="379">
        <v>13.942828367000001</v>
      </c>
      <c r="BF34" s="379">
        <v>13.72556436</v>
      </c>
      <c r="BG34" s="379">
        <v>13.779713402</v>
      </c>
      <c r="BH34" s="379">
        <v>13.971256255</v>
      </c>
      <c r="BI34" s="379">
        <v>14.227571077</v>
      </c>
      <c r="BJ34" s="379">
        <v>14.329523765999999</v>
      </c>
      <c r="BK34" s="379">
        <v>14.262281286</v>
      </c>
      <c r="BL34" s="379">
        <v>14.774419275</v>
      </c>
      <c r="BM34" s="379">
        <v>14.748755636</v>
      </c>
      <c r="BN34" s="379">
        <v>14.771033793999999</v>
      </c>
      <c r="BO34" s="379">
        <v>14.866358176</v>
      </c>
      <c r="BP34" s="379">
        <v>14.717010495</v>
      </c>
      <c r="BQ34" s="379">
        <v>14.42394131</v>
      </c>
      <c r="BR34" s="379">
        <v>14.299522038999999</v>
      </c>
      <c r="BS34" s="379">
        <v>14.352596642</v>
      </c>
      <c r="BT34" s="379">
        <v>14.541964991</v>
      </c>
      <c r="BU34" s="379">
        <v>14.810933407</v>
      </c>
      <c r="BV34" s="379">
        <v>14.925311636</v>
      </c>
    </row>
    <row r="35" spans="1:74" ht="11.1" customHeight="1" x14ac:dyDescent="0.2">
      <c r="A35" s="159" t="s">
        <v>289</v>
      </c>
      <c r="B35" s="170" t="s">
        <v>275</v>
      </c>
      <c r="C35" s="244">
        <v>18.403892630000001</v>
      </c>
      <c r="D35" s="244">
        <v>18.858861774000001</v>
      </c>
      <c r="E35" s="244">
        <v>19.003107</v>
      </c>
      <c r="F35" s="244">
        <v>18.852477153999999</v>
      </c>
      <c r="G35" s="244">
        <v>19.364452419999999</v>
      </c>
      <c r="H35" s="244">
        <v>19.960510684999999</v>
      </c>
      <c r="I35" s="244">
        <v>19.634486524</v>
      </c>
      <c r="J35" s="244">
        <v>19.809862701</v>
      </c>
      <c r="K35" s="244">
        <v>19.70494253</v>
      </c>
      <c r="L35" s="244">
        <v>19.358720533</v>
      </c>
      <c r="M35" s="244">
        <v>19.037410394999998</v>
      </c>
      <c r="N35" s="244">
        <v>19.140709307000002</v>
      </c>
      <c r="O35" s="244">
        <v>18.330544926999998</v>
      </c>
      <c r="P35" s="244">
        <v>18.575264142999998</v>
      </c>
      <c r="Q35" s="244">
        <v>18.592268898</v>
      </c>
      <c r="R35" s="244">
        <v>18.735639977000002</v>
      </c>
      <c r="S35" s="244">
        <v>19.133985956</v>
      </c>
      <c r="T35" s="244">
        <v>19.688288352000001</v>
      </c>
      <c r="U35" s="244">
        <v>19.540299579999999</v>
      </c>
      <c r="V35" s="244">
        <v>19.646009385999999</v>
      </c>
      <c r="W35" s="244">
        <v>19.48549877</v>
      </c>
      <c r="X35" s="244">
        <v>19.290734304000001</v>
      </c>
      <c r="Y35" s="244">
        <v>18.855319348999998</v>
      </c>
      <c r="Z35" s="244">
        <v>18.932954738999999</v>
      </c>
      <c r="AA35" s="244">
        <v>18.116828387000002</v>
      </c>
      <c r="AB35" s="244">
        <v>18.451955171000002</v>
      </c>
      <c r="AC35" s="244">
        <v>18.434638937999999</v>
      </c>
      <c r="AD35" s="244">
        <v>18.639787015</v>
      </c>
      <c r="AE35" s="244">
        <v>18.930169538000001</v>
      </c>
      <c r="AF35" s="244">
        <v>19.501036114000001</v>
      </c>
      <c r="AG35" s="244">
        <v>19.395917555</v>
      </c>
      <c r="AH35" s="244">
        <v>19.448410730999999</v>
      </c>
      <c r="AI35" s="244">
        <v>19.439011999000002</v>
      </c>
      <c r="AJ35" s="244">
        <v>19.235611943999999</v>
      </c>
      <c r="AK35" s="244">
        <v>18.798255649000001</v>
      </c>
      <c r="AL35" s="244">
        <v>18.845994991000001</v>
      </c>
      <c r="AM35" s="244">
        <v>17.324243981999999</v>
      </c>
      <c r="AN35" s="244">
        <v>17.6549379</v>
      </c>
      <c r="AO35" s="244">
        <v>16.961006831999999</v>
      </c>
      <c r="AP35" s="244">
        <v>16.183025829999998</v>
      </c>
      <c r="AQ35" s="244">
        <v>16.401334573</v>
      </c>
      <c r="AR35" s="244">
        <v>17.648972976</v>
      </c>
      <c r="AS35" s="244">
        <v>17.825918223999999</v>
      </c>
      <c r="AT35" s="244">
        <v>18.046842775999998</v>
      </c>
      <c r="AU35" s="244">
        <v>18.239523037000001</v>
      </c>
      <c r="AV35" s="244">
        <v>18.168315324999998</v>
      </c>
      <c r="AW35" s="244">
        <v>17.754938366000001</v>
      </c>
      <c r="AX35" s="244">
        <v>17.760108809999998</v>
      </c>
      <c r="AY35" s="379">
        <v>17.323804832</v>
      </c>
      <c r="AZ35" s="379">
        <v>17.713479994</v>
      </c>
      <c r="BA35" s="379">
        <v>17.722655633999999</v>
      </c>
      <c r="BB35" s="379">
        <v>17.975353941000002</v>
      </c>
      <c r="BC35" s="379">
        <v>18.303881833999998</v>
      </c>
      <c r="BD35" s="379">
        <v>18.878676716000001</v>
      </c>
      <c r="BE35" s="379">
        <v>18.780450607999999</v>
      </c>
      <c r="BF35" s="379">
        <v>18.845620676999999</v>
      </c>
      <c r="BG35" s="379">
        <v>18.865955590999999</v>
      </c>
      <c r="BH35" s="379">
        <v>18.702346396999999</v>
      </c>
      <c r="BI35" s="379">
        <v>18.282433319999999</v>
      </c>
      <c r="BJ35" s="379">
        <v>18.331691443</v>
      </c>
      <c r="BK35" s="379">
        <v>17.833928358000001</v>
      </c>
      <c r="BL35" s="379">
        <v>18.188532729999999</v>
      </c>
      <c r="BM35" s="379">
        <v>18.188417012999999</v>
      </c>
      <c r="BN35" s="379">
        <v>18.414564680000002</v>
      </c>
      <c r="BO35" s="379">
        <v>18.720017929000001</v>
      </c>
      <c r="BP35" s="379">
        <v>19.301426092</v>
      </c>
      <c r="BQ35" s="379">
        <v>19.204598714999999</v>
      </c>
      <c r="BR35" s="379">
        <v>19.270358162000001</v>
      </c>
      <c r="BS35" s="379">
        <v>19.281366703</v>
      </c>
      <c r="BT35" s="379">
        <v>19.096341604999999</v>
      </c>
      <c r="BU35" s="379">
        <v>18.668685255</v>
      </c>
      <c r="BV35" s="379">
        <v>18.727981088</v>
      </c>
    </row>
    <row r="36" spans="1:74" ht="11.1" customHeight="1" x14ac:dyDescent="0.2">
      <c r="A36" s="159" t="s">
        <v>291</v>
      </c>
      <c r="B36" s="170" t="s">
        <v>222</v>
      </c>
      <c r="C36" s="244">
        <v>95.407380079000006</v>
      </c>
      <c r="D36" s="244">
        <v>97.146182922999998</v>
      </c>
      <c r="E36" s="244">
        <v>99.117042292999997</v>
      </c>
      <c r="F36" s="244">
        <v>96.868870192000003</v>
      </c>
      <c r="G36" s="244">
        <v>99.307435239</v>
      </c>
      <c r="H36" s="244">
        <v>101.08563546000001</v>
      </c>
      <c r="I36" s="244">
        <v>99.048380136000006</v>
      </c>
      <c r="J36" s="244">
        <v>99.307112408999998</v>
      </c>
      <c r="K36" s="244">
        <v>100.25457333</v>
      </c>
      <c r="L36" s="244">
        <v>98.621792131999996</v>
      </c>
      <c r="M36" s="244">
        <v>101.31984484</v>
      </c>
      <c r="N36" s="244">
        <v>99.743397345999995</v>
      </c>
      <c r="O36" s="244">
        <v>98.218274891999997</v>
      </c>
      <c r="P36" s="244">
        <v>99.865695481000003</v>
      </c>
      <c r="Q36" s="244">
        <v>100.02921560999999</v>
      </c>
      <c r="R36" s="244">
        <v>98.969079182000002</v>
      </c>
      <c r="S36" s="244">
        <v>99.630321381000002</v>
      </c>
      <c r="T36" s="244">
        <v>100.61229723</v>
      </c>
      <c r="U36" s="244">
        <v>101.0318498</v>
      </c>
      <c r="V36" s="244">
        <v>101.38039356</v>
      </c>
      <c r="W36" s="244">
        <v>100.12065187</v>
      </c>
      <c r="X36" s="244">
        <v>100.06144199000001</v>
      </c>
      <c r="Y36" s="244">
        <v>100.48329396</v>
      </c>
      <c r="Z36" s="244">
        <v>100.22688399</v>
      </c>
      <c r="AA36" s="244">
        <v>99.4951516</v>
      </c>
      <c r="AB36" s="244">
        <v>101.3034658</v>
      </c>
      <c r="AC36" s="244">
        <v>99.689520849000004</v>
      </c>
      <c r="AD36" s="244">
        <v>100.76570527</v>
      </c>
      <c r="AE36" s="244">
        <v>100.27982446</v>
      </c>
      <c r="AF36" s="244">
        <v>101.33170355</v>
      </c>
      <c r="AG36" s="244">
        <v>102.43276710000001</v>
      </c>
      <c r="AH36" s="244">
        <v>102.39728794</v>
      </c>
      <c r="AI36" s="244">
        <v>101.44646382000001</v>
      </c>
      <c r="AJ36" s="244">
        <v>100.84354759999999</v>
      </c>
      <c r="AK36" s="244">
        <v>101.89537367</v>
      </c>
      <c r="AL36" s="244">
        <v>102.30011715000001</v>
      </c>
      <c r="AM36" s="244">
        <v>96.658971218999994</v>
      </c>
      <c r="AN36" s="244">
        <v>97.602802165</v>
      </c>
      <c r="AO36" s="244">
        <v>91.282259421000006</v>
      </c>
      <c r="AP36" s="244">
        <v>80.631923215</v>
      </c>
      <c r="AQ36" s="244">
        <v>84.41785754</v>
      </c>
      <c r="AR36" s="244">
        <v>89.871341830000006</v>
      </c>
      <c r="AS36" s="244">
        <v>92.795978740999999</v>
      </c>
      <c r="AT36" s="244">
        <v>92.544245602000004</v>
      </c>
      <c r="AU36" s="244">
        <v>94.712942136999999</v>
      </c>
      <c r="AV36" s="244">
        <v>94.832284896000004</v>
      </c>
      <c r="AW36" s="244">
        <v>95.715137026999997</v>
      </c>
      <c r="AX36" s="244">
        <v>95.549673979999994</v>
      </c>
      <c r="AY36" s="379">
        <v>93.702544321999994</v>
      </c>
      <c r="AZ36" s="379">
        <v>97.434480231999999</v>
      </c>
      <c r="BA36" s="379">
        <v>96.797941960000003</v>
      </c>
      <c r="BB36" s="379">
        <v>96.598808034000001</v>
      </c>
      <c r="BC36" s="379">
        <v>96.918704261000002</v>
      </c>
      <c r="BD36" s="379">
        <v>98.325079766000002</v>
      </c>
      <c r="BE36" s="379">
        <v>98.358097758</v>
      </c>
      <c r="BF36" s="379">
        <v>98.342603691999997</v>
      </c>
      <c r="BG36" s="379">
        <v>99.048751863999996</v>
      </c>
      <c r="BH36" s="379">
        <v>98.203423565999998</v>
      </c>
      <c r="BI36" s="379">
        <v>99.444330829999998</v>
      </c>
      <c r="BJ36" s="379">
        <v>100.15109115999999</v>
      </c>
      <c r="BK36" s="379">
        <v>97.922113123000003</v>
      </c>
      <c r="BL36" s="379">
        <v>101.01763785999999</v>
      </c>
      <c r="BM36" s="379">
        <v>100.20746314</v>
      </c>
      <c r="BN36" s="379">
        <v>100.16099733</v>
      </c>
      <c r="BO36" s="379">
        <v>100.25063448</v>
      </c>
      <c r="BP36" s="379">
        <v>101.54940671</v>
      </c>
      <c r="BQ36" s="379">
        <v>101.61422931</v>
      </c>
      <c r="BR36" s="379">
        <v>101.58666886</v>
      </c>
      <c r="BS36" s="379">
        <v>102.16667468</v>
      </c>
      <c r="BT36" s="379">
        <v>101.1865222</v>
      </c>
      <c r="BU36" s="379">
        <v>102.24235553</v>
      </c>
      <c r="BV36" s="379">
        <v>103.0866237</v>
      </c>
    </row>
    <row r="37" spans="1:74" ht="11.1" customHeight="1" x14ac:dyDescent="0.2">
      <c r="B37" s="170"/>
      <c r="C37" s="244"/>
      <c r="D37" s="244"/>
      <c r="E37" s="244"/>
      <c r="F37" s="244"/>
      <c r="G37" s="244"/>
      <c r="H37" s="244"/>
      <c r="I37" s="244"/>
      <c r="J37" s="244"/>
      <c r="K37" s="244"/>
      <c r="L37" s="244"/>
      <c r="M37" s="244"/>
      <c r="N37" s="244"/>
      <c r="O37" s="244"/>
      <c r="P37" s="244"/>
      <c r="Q37" s="244"/>
      <c r="R37" s="244"/>
      <c r="S37" s="244"/>
      <c r="T37" s="244"/>
      <c r="U37" s="244"/>
      <c r="V37" s="244"/>
      <c r="W37" s="244"/>
      <c r="X37" s="244"/>
      <c r="Y37" s="244"/>
      <c r="Z37" s="244"/>
      <c r="AA37" s="244"/>
      <c r="AB37" s="244"/>
      <c r="AC37" s="244"/>
      <c r="AD37" s="244"/>
      <c r="AE37" s="244"/>
      <c r="AF37" s="244"/>
      <c r="AG37" s="244"/>
      <c r="AH37" s="244"/>
      <c r="AI37" s="244"/>
      <c r="AJ37" s="244"/>
      <c r="AK37" s="244"/>
      <c r="AL37" s="244"/>
      <c r="AM37" s="244"/>
      <c r="AN37" s="244"/>
      <c r="AO37" s="244"/>
      <c r="AP37" s="244"/>
      <c r="AQ37" s="244"/>
      <c r="AR37" s="244"/>
      <c r="AS37" s="244"/>
      <c r="AT37" s="244"/>
      <c r="AU37" s="244"/>
      <c r="AV37" s="244"/>
      <c r="AW37" s="244"/>
      <c r="AX37" s="244"/>
      <c r="AY37" s="379"/>
      <c r="AZ37" s="379"/>
      <c r="BA37" s="379"/>
      <c r="BB37" s="379"/>
      <c r="BC37" s="379"/>
      <c r="BD37" s="379"/>
      <c r="BE37" s="379"/>
      <c r="BF37" s="379"/>
      <c r="BG37" s="379"/>
      <c r="BH37" s="379"/>
      <c r="BI37" s="379"/>
      <c r="BJ37" s="379"/>
      <c r="BK37" s="379"/>
      <c r="BL37" s="379"/>
      <c r="BM37" s="379"/>
      <c r="BN37" s="379"/>
      <c r="BO37" s="379"/>
      <c r="BP37" s="379"/>
      <c r="BQ37" s="379"/>
      <c r="BR37" s="379"/>
      <c r="BS37" s="379"/>
      <c r="BT37" s="379"/>
      <c r="BU37" s="379"/>
      <c r="BV37" s="379"/>
    </row>
    <row r="38" spans="1:74" ht="11.1" customHeight="1" x14ac:dyDescent="0.2">
      <c r="B38" s="246" t="s">
        <v>991</v>
      </c>
      <c r="C38" s="244"/>
      <c r="D38" s="244"/>
      <c r="E38" s="244"/>
      <c r="F38" s="244"/>
      <c r="G38" s="244"/>
      <c r="H38" s="244"/>
      <c r="I38" s="244"/>
      <c r="J38" s="244"/>
      <c r="K38" s="244"/>
      <c r="L38" s="244"/>
      <c r="M38" s="244"/>
      <c r="N38" s="244"/>
      <c r="O38" s="244"/>
      <c r="P38" s="244"/>
      <c r="Q38" s="244"/>
      <c r="R38" s="244"/>
      <c r="S38" s="244"/>
      <c r="T38" s="244"/>
      <c r="U38" s="244"/>
      <c r="V38" s="244"/>
      <c r="W38" s="244"/>
      <c r="X38" s="244"/>
      <c r="Y38" s="244"/>
      <c r="Z38" s="244"/>
      <c r="AA38" s="244"/>
      <c r="AB38" s="244"/>
      <c r="AC38" s="244"/>
      <c r="AD38" s="244"/>
      <c r="AE38" s="244"/>
      <c r="AF38" s="244"/>
      <c r="AG38" s="244"/>
      <c r="AH38" s="244"/>
      <c r="AI38" s="244"/>
      <c r="AJ38" s="244"/>
      <c r="AK38" s="244"/>
      <c r="AL38" s="244"/>
      <c r="AM38" s="244"/>
      <c r="AN38" s="244"/>
      <c r="AO38" s="244"/>
      <c r="AP38" s="244"/>
      <c r="AQ38" s="244"/>
      <c r="AR38" s="244"/>
      <c r="AS38" s="244"/>
      <c r="AT38" s="244"/>
      <c r="AU38" s="244"/>
      <c r="AV38" s="244"/>
      <c r="AW38" s="244"/>
      <c r="AX38" s="244"/>
      <c r="AY38" s="379"/>
      <c r="AZ38" s="379"/>
      <c r="BA38" s="379"/>
      <c r="BB38" s="379"/>
      <c r="BC38" s="379"/>
      <c r="BD38" s="379"/>
      <c r="BE38" s="379"/>
      <c r="BF38" s="379"/>
      <c r="BG38" s="379"/>
      <c r="BH38" s="379"/>
      <c r="BI38" s="379"/>
      <c r="BJ38" s="379"/>
      <c r="BK38" s="379"/>
      <c r="BL38" s="379"/>
      <c r="BM38" s="379"/>
      <c r="BN38" s="379"/>
      <c r="BO38" s="379"/>
      <c r="BP38" s="379"/>
      <c r="BQ38" s="379"/>
      <c r="BR38" s="379"/>
      <c r="BS38" s="379"/>
      <c r="BT38" s="379"/>
      <c r="BU38" s="379"/>
      <c r="BV38" s="379"/>
    </row>
    <row r="39" spans="1:74" ht="11.1" customHeight="1" x14ac:dyDescent="0.2">
      <c r="A39" s="159" t="s">
        <v>307</v>
      </c>
      <c r="B39" s="170" t="s">
        <v>568</v>
      </c>
      <c r="C39" s="244">
        <v>-0.77895348386999996</v>
      </c>
      <c r="D39" s="244">
        <v>8.3610821429000004E-2</v>
      </c>
      <c r="E39" s="244">
        <v>0.59973403225999999</v>
      </c>
      <c r="F39" s="244">
        <v>9.5429866666999999E-2</v>
      </c>
      <c r="G39" s="244">
        <v>-0.20035754839</v>
      </c>
      <c r="H39" s="244">
        <v>0.80627916666999999</v>
      </c>
      <c r="I39" s="244">
        <v>0.37488248387000001</v>
      </c>
      <c r="J39" s="244">
        <v>0.38549609677000002</v>
      </c>
      <c r="K39" s="244">
        <v>0.30333213332999998</v>
      </c>
      <c r="L39" s="244">
        <v>1.1612132903000001</v>
      </c>
      <c r="M39" s="244">
        <v>0.59928979999999998</v>
      </c>
      <c r="N39" s="244">
        <v>0.92294509677000003</v>
      </c>
      <c r="O39" s="244">
        <v>0.40515580644999999</v>
      </c>
      <c r="P39" s="244">
        <v>0.14243903570999999</v>
      </c>
      <c r="Q39" s="244">
        <v>0.45674777419000001</v>
      </c>
      <c r="R39" s="244">
        <v>-0.11857196667</v>
      </c>
      <c r="S39" s="244">
        <v>-0.16948183871</v>
      </c>
      <c r="T39" s="244">
        <v>0.1087611</v>
      </c>
      <c r="U39" s="244">
        <v>-0.18572848386999999</v>
      </c>
      <c r="V39" s="244">
        <v>-0.62159338710000001</v>
      </c>
      <c r="W39" s="244">
        <v>-1.3109489333</v>
      </c>
      <c r="X39" s="244">
        <v>0.52049416129000003</v>
      </c>
      <c r="Y39" s="244">
        <v>0.25742366667</v>
      </c>
      <c r="Z39" s="244">
        <v>-2.3802967742000001E-2</v>
      </c>
      <c r="AA39" s="244">
        <v>-0.19597212903</v>
      </c>
      <c r="AB39" s="244">
        <v>0.59685264285999995</v>
      </c>
      <c r="AC39" s="244">
        <v>0.10014383871</v>
      </c>
      <c r="AD39" s="244">
        <v>-0.59614259999999997</v>
      </c>
      <c r="AE39" s="244">
        <v>-1.2813444839000001</v>
      </c>
      <c r="AF39" s="244">
        <v>9.8582600000000006E-2</v>
      </c>
      <c r="AG39" s="244">
        <v>-0.15832625806</v>
      </c>
      <c r="AH39" s="244">
        <v>0.27064506451999998</v>
      </c>
      <c r="AI39" s="244">
        <v>7.6594599999999999E-2</v>
      </c>
      <c r="AJ39" s="244">
        <v>0.53171080645000002</v>
      </c>
      <c r="AK39" s="244">
        <v>0.28390029999999999</v>
      </c>
      <c r="AL39" s="244">
        <v>4.3810096774000003E-2</v>
      </c>
      <c r="AM39" s="244">
        <v>-0.54179238709999999</v>
      </c>
      <c r="AN39" s="244">
        <v>0.66441044827999995</v>
      </c>
      <c r="AO39" s="244">
        <v>-1.3336363548000001</v>
      </c>
      <c r="AP39" s="244">
        <v>-2.6535582333000001</v>
      </c>
      <c r="AQ39" s="244">
        <v>-1.2420200967999999</v>
      </c>
      <c r="AR39" s="244">
        <v>-1.1681381</v>
      </c>
      <c r="AS39" s="244">
        <v>5.6597645161E-2</v>
      </c>
      <c r="AT39" s="244">
        <v>0.75631580644999996</v>
      </c>
      <c r="AU39" s="244">
        <v>0.64969849999999996</v>
      </c>
      <c r="AV39" s="244">
        <v>1.2879075161</v>
      </c>
      <c r="AW39" s="244">
        <v>0.29745505932999999</v>
      </c>
      <c r="AX39" s="244">
        <v>1.0700632021000001</v>
      </c>
      <c r="AY39" s="379">
        <v>0.4824195469</v>
      </c>
      <c r="AZ39" s="379">
        <v>0.60019642857</v>
      </c>
      <c r="BA39" s="379">
        <v>0.15837096774000001</v>
      </c>
      <c r="BB39" s="379">
        <v>-0.16209333333000001</v>
      </c>
      <c r="BC39" s="379">
        <v>-0.57660967742000002</v>
      </c>
      <c r="BD39" s="379">
        <v>0.15197333332999999</v>
      </c>
      <c r="BE39" s="379">
        <v>0.23310322581000001</v>
      </c>
      <c r="BF39" s="379">
        <v>4.6664516129000001E-2</v>
      </c>
      <c r="BG39" s="379">
        <v>-0.10551000000000001</v>
      </c>
      <c r="BH39" s="379">
        <v>0.35838709677000002</v>
      </c>
      <c r="BI39" s="379">
        <v>0.27786666666999998</v>
      </c>
      <c r="BJ39" s="379">
        <v>0.83796774194000001</v>
      </c>
      <c r="BK39" s="379">
        <v>-0.30112903225999998</v>
      </c>
      <c r="BL39" s="379">
        <v>0.29807142857000002</v>
      </c>
      <c r="BM39" s="379">
        <v>6.8483870968000002E-2</v>
      </c>
      <c r="BN39" s="379">
        <v>-0.55623333333000002</v>
      </c>
      <c r="BO39" s="379">
        <v>-0.61635483870999996</v>
      </c>
      <c r="BP39" s="379">
        <v>-0.27956666667000002</v>
      </c>
      <c r="BQ39" s="379">
        <v>-2.2258064516000001E-2</v>
      </c>
      <c r="BR39" s="379">
        <v>0.11619354839</v>
      </c>
      <c r="BS39" s="379">
        <v>-6.3866666666999999E-2</v>
      </c>
      <c r="BT39" s="379">
        <v>0.33880645161</v>
      </c>
      <c r="BU39" s="379">
        <v>0.19116666667000001</v>
      </c>
      <c r="BV39" s="379">
        <v>0.82896774194</v>
      </c>
    </row>
    <row r="40" spans="1:74" ht="11.1" customHeight="1" x14ac:dyDescent="0.2">
      <c r="A40" s="159" t="s">
        <v>308</v>
      </c>
      <c r="B40" s="170" t="s">
        <v>569</v>
      </c>
      <c r="C40" s="244">
        <v>-1.6161612903</v>
      </c>
      <c r="D40" s="244">
        <v>0.19939285713999999</v>
      </c>
      <c r="E40" s="244">
        <v>0.45961290322999998</v>
      </c>
      <c r="F40" s="244">
        <v>-0.59526666667000006</v>
      </c>
      <c r="G40" s="244">
        <v>0.26112903226</v>
      </c>
      <c r="H40" s="244">
        <v>0.58143333333000002</v>
      </c>
      <c r="I40" s="244">
        <v>-0.60796774194000003</v>
      </c>
      <c r="J40" s="244">
        <v>0.34196774194000001</v>
      </c>
      <c r="K40" s="244">
        <v>1.1317666666999999</v>
      </c>
      <c r="L40" s="244">
        <v>0.43651612902999998</v>
      </c>
      <c r="M40" s="244">
        <v>0.35849999999999999</v>
      </c>
      <c r="N40" s="244">
        <v>0.61593548386999997</v>
      </c>
      <c r="O40" s="244">
        <v>-1.0546129032</v>
      </c>
      <c r="P40" s="244">
        <v>0.44274999999999998</v>
      </c>
      <c r="Q40" s="244">
        <v>0.95087096774000002</v>
      </c>
      <c r="R40" s="244">
        <v>6.5299999999999997E-2</v>
      </c>
      <c r="S40" s="244">
        <v>0.12306451613</v>
      </c>
      <c r="T40" s="244">
        <v>0.27776666667</v>
      </c>
      <c r="U40" s="244">
        <v>-0.57325806452000005</v>
      </c>
      <c r="V40" s="244">
        <v>-0.25638709676999999</v>
      </c>
      <c r="W40" s="244">
        <v>1.2202333332999999</v>
      </c>
      <c r="X40" s="244">
        <v>-0.12977419355</v>
      </c>
      <c r="Y40" s="244">
        <v>-3.5866666667000002E-2</v>
      </c>
      <c r="Z40" s="244">
        <v>-0.37403225806000001</v>
      </c>
      <c r="AA40" s="244">
        <v>-0.10967741935</v>
      </c>
      <c r="AB40" s="244">
        <v>-0.54521428570999997</v>
      </c>
      <c r="AC40" s="244">
        <v>1.0193548387E-2</v>
      </c>
      <c r="AD40" s="244">
        <v>0.40146666667000003</v>
      </c>
      <c r="AE40" s="244">
        <v>-0.12074193548000001</v>
      </c>
      <c r="AF40" s="244">
        <v>-0.23876666666999999</v>
      </c>
      <c r="AG40" s="244">
        <v>-0.46048387096999999</v>
      </c>
      <c r="AH40" s="244">
        <v>-1.102483871</v>
      </c>
      <c r="AI40" s="244">
        <v>1.1178333332999999</v>
      </c>
      <c r="AJ40" s="244">
        <v>1.1550322581000001</v>
      </c>
      <c r="AK40" s="244">
        <v>-0.27716666667000001</v>
      </c>
      <c r="AL40" s="244">
        <v>0.26641935484000001</v>
      </c>
      <c r="AM40" s="244">
        <v>-0.23303225806</v>
      </c>
      <c r="AN40" s="244">
        <v>0.30099999999999999</v>
      </c>
      <c r="AO40" s="244">
        <v>-1.6401290323</v>
      </c>
      <c r="AP40" s="244">
        <v>-2.3698666667000001</v>
      </c>
      <c r="AQ40" s="244">
        <v>-1.9926451613</v>
      </c>
      <c r="AR40" s="244">
        <v>0.93636666667000001</v>
      </c>
      <c r="AS40" s="244">
        <v>-0.27238709677</v>
      </c>
      <c r="AT40" s="244">
        <v>-0.42154838709999998</v>
      </c>
      <c r="AU40" s="244">
        <v>0.70843333333000003</v>
      </c>
      <c r="AV40" s="244">
        <v>0.62856126315000005</v>
      </c>
      <c r="AW40" s="244">
        <v>0.60986465694000003</v>
      </c>
      <c r="AX40" s="244">
        <v>0.20843439724000001</v>
      </c>
      <c r="AY40" s="379">
        <v>-0.32309136712999997</v>
      </c>
      <c r="AZ40" s="379">
        <v>1.1547624367</v>
      </c>
      <c r="BA40" s="379">
        <v>1.0350871477000001</v>
      </c>
      <c r="BB40" s="379">
        <v>0.11194168803</v>
      </c>
      <c r="BC40" s="379">
        <v>0.18516178554000001</v>
      </c>
      <c r="BD40" s="379">
        <v>0.24304485743000001</v>
      </c>
      <c r="BE40" s="379">
        <v>-0.11350028822</v>
      </c>
      <c r="BF40" s="379">
        <v>-0.18020020387999999</v>
      </c>
      <c r="BG40" s="379">
        <v>6.6232786757000006E-2</v>
      </c>
      <c r="BH40" s="379">
        <v>-0.40727534298000001</v>
      </c>
      <c r="BI40" s="379">
        <v>-4.8905074581999997E-2</v>
      </c>
      <c r="BJ40" s="379">
        <v>0.13253391039000001</v>
      </c>
      <c r="BK40" s="379">
        <v>-0.18112217939</v>
      </c>
      <c r="BL40" s="379">
        <v>0.60428154854000005</v>
      </c>
      <c r="BM40" s="379">
        <v>0.34353698992999998</v>
      </c>
      <c r="BN40" s="379">
        <v>0.14914330775000001</v>
      </c>
      <c r="BO40" s="379">
        <v>9.1427965749000001E-2</v>
      </c>
      <c r="BP40" s="379">
        <v>0.26698316365000002</v>
      </c>
      <c r="BQ40" s="379">
        <v>0.17804921959</v>
      </c>
      <c r="BR40" s="379">
        <v>4.4384883182999997E-2</v>
      </c>
      <c r="BS40" s="379">
        <v>0.23786664862000001</v>
      </c>
      <c r="BT40" s="379">
        <v>-0.27936330317000002</v>
      </c>
      <c r="BU40" s="379">
        <v>9.2613395826999997E-2</v>
      </c>
      <c r="BV40" s="379">
        <v>0.25804508304000001</v>
      </c>
    </row>
    <row r="41" spans="1:74" ht="11.1" customHeight="1" x14ac:dyDescent="0.2">
      <c r="A41" s="159" t="s">
        <v>309</v>
      </c>
      <c r="B41" s="170" t="s">
        <v>570</v>
      </c>
      <c r="C41" s="244">
        <v>0.41964206101000001</v>
      </c>
      <c r="D41" s="244">
        <v>-0.66643890362000002</v>
      </c>
      <c r="E41" s="244">
        <v>1.1509042884</v>
      </c>
      <c r="F41" s="244">
        <v>0.67016464861000002</v>
      </c>
      <c r="G41" s="244">
        <v>1.5985855901999999</v>
      </c>
      <c r="H41" s="244">
        <v>1.2992416975000001</v>
      </c>
      <c r="I41" s="244">
        <v>0.17771861410000001</v>
      </c>
      <c r="J41" s="244">
        <v>0.24920805581</v>
      </c>
      <c r="K41" s="244">
        <v>0.37821803941999999</v>
      </c>
      <c r="L41" s="244">
        <v>-1.9254046628000001</v>
      </c>
      <c r="M41" s="244">
        <v>0.81000311030000005</v>
      </c>
      <c r="N41" s="244">
        <v>-0.59354646998000005</v>
      </c>
      <c r="O41" s="244">
        <v>-0.25063524304000001</v>
      </c>
      <c r="P41" s="244">
        <v>-0.11159506329</v>
      </c>
      <c r="Q41" s="244">
        <v>-0.94460463348000001</v>
      </c>
      <c r="R41" s="244">
        <v>-0.61047283559999999</v>
      </c>
      <c r="S41" s="244">
        <v>9.3590591426E-2</v>
      </c>
      <c r="T41" s="244">
        <v>-0.18265809434999999</v>
      </c>
      <c r="U41" s="244">
        <v>0.57094787366999999</v>
      </c>
      <c r="V41" s="244">
        <v>0.45101276108999999</v>
      </c>
      <c r="W41" s="244">
        <v>-1.3831305149999999</v>
      </c>
      <c r="X41" s="244">
        <v>-2.7494340498000001</v>
      </c>
      <c r="Y41" s="244">
        <v>-2.2759375338000001</v>
      </c>
      <c r="Z41" s="244">
        <v>-1.3034198296999999</v>
      </c>
      <c r="AA41" s="244">
        <v>-0.56662839270999998</v>
      </c>
      <c r="AB41" s="244">
        <v>1.0877474519000001</v>
      </c>
      <c r="AC41" s="244">
        <v>-0.70952415442000005</v>
      </c>
      <c r="AD41" s="244">
        <v>0.485121419</v>
      </c>
      <c r="AE41" s="244">
        <v>1.4454414185</v>
      </c>
      <c r="AF41" s="244">
        <v>0.92347468769999996</v>
      </c>
      <c r="AG41" s="244">
        <v>3.1365663361</v>
      </c>
      <c r="AH41" s="244">
        <v>2.0736048839999999</v>
      </c>
      <c r="AI41" s="244">
        <v>1.0409929524999999</v>
      </c>
      <c r="AJ41" s="244">
        <v>-2.1107589737999999</v>
      </c>
      <c r="AK41" s="244">
        <v>-6.3598151332999994E-2</v>
      </c>
      <c r="AL41" s="244">
        <v>0.31505250628999998</v>
      </c>
      <c r="AM41" s="244">
        <v>-3.9173905791000001</v>
      </c>
      <c r="AN41" s="244">
        <v>-3.5834053262999999</v>
      </c>
      <c r="AO41" s="244">
        <v>-6.2247155519000001</v>
      </c>
      <c r="AP41" s="244">
        <v>-14.649887301</v>
      </c>
      <c r="AQ41" s="244">
        <v>-0.91947538947999996</v>
      </c>
      <c r="AR41" s="244">
        <v>1.4995758517</v>
      </c>
      <c r="AS41" s="244">
        <v>2.7851901688999998</v>
      </c>
      <c r="AT41" s="244">
        <v>0.95891075684000004</v>
      </c>
      <c r="AU41" s="244">
        <v>2.2166084368000001</v>
      </c>
      <c r="AV41" s="244">
        <v>1.3302174565</v>
      </c>
      <c r="AW41" s="244">
        <v>1.3083889117</v>
      </c>
      <c r="AX41" s="244">
        <v>0.45024305278999999</v>
      </c>
      <c r="AY41" s="379">
        <v>-0.69213099312000004</v>
      </c>
      <c r="AZ41" s="379">
        <v>2.3840996481999999</v>
      </c>
      <c r="BA41" s="379">
        <v>2.1835956813999999</v>
      </c>
      <c r="BB41" s="379">
        <v>0.24463142407999999</v>
      </c>
      <c r="BC41" s="379">
        <v>0.41276895530000002</v>
      </c>
      <c r="BD41" s="379">
        <v>0.53368007670999995</v>
      </c>
      <c r="BE41" s="379">
        <v>-0.24530577937</v>
      </c>
      <c r="BF41" s="379">
        <v>-0.3847896723</v>
      </c>
      <c r="BG41" s="379">
        <v>0.14220886213</v>
      </c>
      <c r="BH41" s="379">
        <v>-0.86051260217000003</v>
      </c>
      <c r="BI41" s="379">
        <v>-0.10445319224000001</v>
      </c>
      <c r="BJ41" s="379">
        <v>0.28233705718000002</v>
      </c>
      <c r="BK41" s="379">
        <v>-0.38592652898000002</v>
      </c>
      <c r="BL41" s="379">
        <v>1.2548198385</v>
      </c>
      <c r="BM41" s="379">
        <v>0.73135876194000005</v>
      </c>
      <c r="BN41" s="379">
        <v>0.32814526345</v>
      </c>
      <c r="BO41" s="379">
        <v>0.20494160668</v>
      </c>
      <c r="BP41" s="379">
        <v>0.58905663639000005</v>
      </c>
      <c r="BQ41" s="379">
        <v>0.38569518996000002</v>
      </c>
      <c r="BR41" s="379">
        <v>9.5090290438999997E-2</v>
      </c>
      <c r="BS41" s="379">
        <v>0.51188033003</v>
      </c>
      <c r="BT41" s="379">
        <v>-0.59201248630000003</v>
      </c>
      <c r="BU41" s="379">
        <v>0.19854708484</v>
      </c>
      <c r="BV41" s="379">
        <v>0.55132507279999998</v>
      </c>
    </row>
    <row r="42" spans="1:74" ht="11.1" customHeight="1" x14ac:dyDescent="0.2">
      <c r="A42" s="159" t="s">
        <v>310</v>
      </c>
      <c r="B42" s="170" t="s">
        <v>571</v>
      </c>
      <c r="C42" s="244">
        <v>-1.9754727132000001</v>
      </c>
      <c r="D42" s="244">
        <v>-0.38343522504999999</v>
      </c>
      <c r="E42" s="244">
        <v>2.2102512238999998</v>
      </c>
      <c r="F42" s="244">
        <v>0.17032784861</v>
      </c>
      <c r="G42" s="244">
        <v>1.6593570741000001</v>
      </c>
      <c r="H42" s="244">
        <v>2.6869541975</v>
      </c>
      <c r="I42" s="244">
        <v>-5.5366643968999998E-2</v>
      </c>
      <c r="J42" s="244">
        <v>0.97667189452000003</v>
      </c>
      <c r="K42" s="244">
        <v>1.8133168394000001</v>
      </c>
      <c r="L42" s="244">
        <v>-0.32767524347999999</v>
      </c>
      <c r="M42" s="244">
        <v>1.7677929103000001</v>
      </c>
      <c r="N42" s="244">
        <v>0.94533411065999995</v>
      </c>
      <c r="O42" s="244">
        <v>-0.90009233981000003</v>
      </c>
      <c r="P42" s="244">
        <v>0.47359397243000001</v>
      </c>
      <c r="Q42" s="244">
        <v>0.46301410846000002</v>
      </c>
      <c r="R42" s="244">
        <v>-0.66374480226999999</v>
      </c>
      <c r="S42" s="244">
        <v>4.7173268844999998E-2</v>
      </c>
      <c r="T42" s="244">
        <v>0.20386967231</v>
      </c>
      <c r="U42" s="244">
        <v>-0.18803867470999999</v>
      </c>
      <c r="V42" s="244">
        <v>-0.42696772278</v>
      </c>
      <c r="W42" s="244">
        <v>-1.473846115</v>
      </c>
      <c r="X42" s="244">
        <v>-2.3587140820000001</v>
      </c>
      <c r="Y42" s="244">
        <v>-2.0543805337999999</v>
      </c>
      <c r="Z42" s="244">
        <v>-1.7012550554999999</v>
      </c>
      <c r="AA42" s="244">
        <v>-0.87227794110000001</v>
      </c>
      <c r="AB42" s="244">
        <v>1.139385809</v>
      </c>
      <c r="AC42" s="244">
        <v>-0.59918676731999998</v>
      </c>
      <c r="AD42" s="244">
        <v>0.29044548567</v>
      </c>
      <c r="AE42" s="244">
        <v>4.3354999129000003E-2</v>
      </c>
      <c r="AF42" s="244">
        <v>0.78329062103000002</v>
      </c>
      <c r="AG42" s="244">
        <v>2.5177562071000001</v>
      </c>
      <c r="AH42" s="244">
        <v>1.2417660774999999</v>
      </c>
      <c r="AI42" s="244">
        <v>2.2354208858</v>
      </c>
      <c r="AJ42" s="244">
        <v>-0.42401590928999999</v>
      </c>
      <c r="AK42" s="244">
        <v>-5.6864518000000003E-2</v>
      </c>
      <c r="AL42" s="244">
        <v>0.62528195789999996</v>
      </c>
      <c r="AM42" s="244">
        <v>-4.6922152242999999</v>
      </c>
      <c r="AN42" s="244">
        <v>-2.6179948781000002</v>
      </c>
      <c r="AO42" s="244">
        <v>-9.1984809389999995</v>
      </c>
      <c r="AP42" s="244">
        <v>-19.673312201000002</v>
      </c>
      <c r="AQ42" s="244">
        <v>-4.1541406475000002</v>
      </c>
      <c r="AR42" s="244">
        <v>1.2678044182999999</v>
      </c>
      <c r="AS42" s="244">
        <v>2.5694007173000002</v>
      </c>
      <c r="AT42" s="244">
        <v>1.2936781762</v>
      </c>
      <c r="AU42" s="244">
        <v>3.5747402701</v>
      </c>
      <c r="AV42" s="244">
        <v>3.2466862357999999</v>
      </c>
      <c r="AW42" s="244">
        <v>2.2157086279999998</v>
      </c>
      <c r="AX42" s="244">
        <v>1.7287406521999999</v>
      </c>
      <c r="AY42" s="379">
        <v>-0.53280281334000001</v>
      </c>
      <c r="AZ42" s="379">
        <v>4.1390585134000002</v>
      </c>
      <c r="BA42" s="379">
        <v>3.3770537967999998</v>
      </c>
      <c r="BB42" s="379">
        <v>0.19447977878</v>
      </c>
      <c r="BC42" s="379">
        <v>2.1321063426999999E-2</v>
      </c>
      <c r="BD42" s="379">
        <v>0.92869826747999995</v>
      </c>
      <c r="BE42" s="379">
        <v>-0.12570284178999999</v>
      </c>
      <c r="BF42" s="379">
        <v>-0.51832536005999996</v>
      </c>
      <c r="BG42" s="379">
        <v>0.10293164888</v>
      </c>
      <c r="BH42" s="379">
        <v>-0.90940084837000001</v>
      </c>
      <c r="BI42" s="379">
        <v>0.12450839985000001</v>
      </c>
      <c r="BJ42" s="379">
        <v>1.2528387095</v>
      </c>
      <c r="BK42" s="379">
        <v>-0.86817774062999997</v>
      </c>
      <c r="BL42" s="379">
        <v>2.1571728156000001</v>
      </c>
      <c r="BM42" s="379">
        <v>1.1433796227999999</v>
      </c>
      <c r="BN42" s="379">
        <v>-7.8944762139999999E-2</v>
      </c>
      <c r="BO42" s="379">
        <v>-0.31998526628000001</v>
      </c>
      <c r="BP42" s="379">
        <v>0.57647313337999995</v>
      </c>
      <c r="BQ42" s="379">
        <v>0.54148634504000004</v>
      </c>
      <c r="BR42" s="379">
        <v>0.25566872201000002</v>
      </c>
      <c r="BS42" s="379">
        <v>0.68588031197999999</v>
      </c>
      <c r="BT42" s="379">
        <v>-0.53256933786000005</v>
      </c>
      <c r="BU42" s="379">
        <v>0.48232714732999998</v>
      </c>
      <c r="BV42" s="379">
        <v>1.6383378978000001</v>
      </c>
    </row>
    <row r="43" spans="1:74" ht="11.1" customHeight="1" x14ac:dyDescent="0.2">
      <c r="B43" s="170"/>
      <c r="C43" s="244"/>
      <c r="D43" s="244"/>
      <c r="E43" s="244"/>
      <c r="F43" s="244"/>
      <c r="G43" s="244"/>
      <c r="H43" s="244"/>
      <c r="I43" s="244"/>
      <c r="J43" s="244"/>
      <c r="K43" s="244"/>
      <c r="L43" s="244"/>
      <c r="M43" s="244"/>
      <c r="N43" s="244"/>
      <c r="O43" s="244"/>
      <c r="P43" s="244"/>
      <c r="Q43" s="244"/>
      <c r="R43" s="244"/>
      <c r="S43" s="244"/>
      <c r="T43" s="244"/>
      <c r="U43" s="244"/>
      <c r="V43" s="244"/>
      <c r="W43" s="244"/>
      <c r="X43" s="244"/>
      <c r="Y43" s="244"/>
      <c r="Z43" s="244"/>
      <c r="AA43" s="244"/>
      <c r="AB43" s="244"/>
      <c r="AC43" s="244"/>
      <c r="AD43" s="244"/>
      <c r="AE43" s="244"/>
      <c r="AF43" s="244"/>
      <c r="AG43" s="244"/>
      <c r="AH43" s="244"/>
      <c r="AI43" s="244"/>
      <c r="AJ43" s="244"/>
      <c r="AK43" s="244"/>
      <c r="AL43" s="244"/>
      <c r="AM43" s="244"/>
      <c r="AN43" s="244"/>
      <c r="AO43" s="244"/>
      <c r="AP43" s="244"/>
      <c r="AQ43" s="244"/>
      <c r="AR43" s="244"/>
      <c r="AS43" s="244"/>
      <c r="AT43" s="244"/>
      <c r="AU43" s="244"/>
      <c r="AV43" s="244"/>
      <c r="AW43" s="244"/>
      <c r="AX43" s="244"/>
      <c r="AY43" s="379"/>
      <c r="AZ43" s="379"/>
      <c r="BA43" s="379"/>
      <c r="BB43" s="379"/>
      <c r="BC43" s="379"/>
      <c r="BD43" s="379"/>
      <c r="BE43" s="379"/>
      <c r="BF43" s="379"/>
      <c r="BG43" s="379"/>
      <c r="BH43" s="379"/>
      <c r="BI43" s="379"/>
      <c r="BJ43" s="379"/>
      <c r="BK43" s="379"/>
      <c r="BL43" s="379"/>
      <c r="BM43" s="379"/>
      <c r="BN43" s="379"/>
      <c r="BO43" s="379"/>
      <c r="BP43" s="379"/>
      <c r="BQ43" s="379"/>
      <c r="BR43" s="379"/>
      <c r="BS43" s="379"/>
      <c r="BT43" s="379"/>
      <c r="BU43" s="379"/>
      <c r="BV43" s="379"/>
    </row>
    <row r="44" spans="1:74" ht="11.1" customHeight="1" x14ac:dyDescent="0.2">
      <c r="B44" s="65" t="s">
        <v>1114</v>
      </c>
      <c r="C44" s="244"/>
      <c r="D44" s="244"/>
      <c r="E44" s="244"/>
      <c r="F44" s="244"/>
      <c r="G44" s="244"/>
      <c r="H44" s="244"/>
      <c r="I44" s="244"/>
      <c r="J44" s="244"/>
      <c r="K44" s="244"/>
      <c r="L44" s="244"/>
      <c r="M44" s="244"/>
      <c r="N44" s="244"/>
      <c r="O44" s="244"/>
      <c r="P44" s="244"/>
      <c r="Q44" s="244"/>
      <c r="R44" s="244"/>
      <c r="S44" s="244"/>
      <c r="T44" s="244"/>
      <c r="U44" s="244"/>
      <c r="V44" s="244"/>
      <c r="W44" s="244"/>
      <c r="X44" s="244"/>
      <c r="Y44" s="244"/>
      <c r="Z44" s="244"/>
      <c r="AA44" s="244"/>
      <c r="AB44" s="244"/>
      <c r="AC44" s="244"/>
      <c r="AD44" s="244"/>
      <c r="AE44" s="244"/>
      <c r="AF44" s="244"/>
      <c r="AG44" s="244"/>
      <c r="AH44" s="244"/>
      <c r="AI44" s="244"/>
      <c r="AJ44" s="244"/>
      <c r="AK44" s="244"/>
      <c r="AL44" s="244"/>
      <c r="AM44" s="244"/>
      <c r="AN44" s="244"/>
      <c r="AO44" s="244"/>
      <c r="AP44" s="244"/>
      <c r="AQ44" s="244"/>
      <c r="AR44" s="244"/>
      <c r="AS44" s="244"/>
      <c r="AT44" s="244"/>
      <c r="AU44" s="244"/>
      <c r="AV44" s="244"/>
      <c r="AW44" s="244"/>
      <c r="AX44" s="244"/>
      <c r="AY44" s="379"/>
      <c r="AZ44" s="379"/>
      <c r="BA44" s="379"/>
      <c r="BB44" s="379"/>
      <c r="BC44" s="379"/>
      <c r="BD44" s="379"/>
      <c r="BE44" s="379"/>
      <c r="BF44" s="379"/>
      <c r="BG44" s="379"/>
      <c r="BH44" s="379"/>
      <c r="BI44" s="379"/>
      <c r="BJ44" s="379"/>
      <c r="BK44" s="379"/>
      <c r="BL44" s="379"/>
      <c r="BM44" s="379"/>
      <c r="BN44" s="379"/>
      <c r="BO44" s="379"/>
      <c r="BP44" s="379"/>
      <c r="BQ44" s="379"/>
      <c r="BR44" s="379"/>
      <c r="BS44" s="379"/>
      <c r="BT44" s="379"/>
      <c r="BU44" s="379"/>
      <c r="BV44" s="379"/>
    </row>
    <row r="45" spans="1:74" ht="11.1" customHeight="1" x14ac:dyDescent="0.2">
      <c r="A45" s="159" t="s">
        <v>567</v>
      </c>
      <c r="B45" s="170" t="s">
        <v>304</v>
      </c>
      <c r="C45" s="249">
        <v>1353.9552980000001</v>
      </c>
      <c r="D45" s="249">
        <v>1351.867195</v>
      </c>
      <c r="E45" s="249">
        <v>1336.5904399999999</v>
      </c>
      <c r="F45" s="249">
        <v>1336.450544</v>
      </c>
      <c r="G45" s="249">
        <v>1346.970628</v>
      </c>
      <c r="H45" s="249">
        <v>1328.0862529999999</v>
      </c>
      <c r="I45" s="249">
        <v>1316.7558959999999</v>
      </c>
      <c r="J45" s="249">
        <v>1304.8895170000001</v>
      </c>
      <c r="K45" s="249">
        <v>1300.9485529999999</v>
      </c>
      <c r="L45" s="249">
        <v>1269.6399409999999</v>
      </c>
      <c r="M45" s="249">
        <v>1259.334247</v>
      </c>
      <c r="N45" s="249">
        <v>1229.1699490000001</v>
      </c>
      <c r="O45" s="249">
        <v>1215.2071189999999</v>
      </c>
      <c r="P45" s="249">
        <v>1209.9948260000001</v>
      </c>
      <c r="Q45" s="249">
        <v>1195.8376450000001</v>
      </c>
      <c r="R45" s="249">
        <v>1200.884804</v>
      </c>
      <c r="S45" s="249">
        <v>1209.937741</v>
      </c>
      <c r="T45" s="249">
        <v>1206.826908</v>
      </c>
      <c r="U45" s="249">
        <v>1212.586491</v>
      </c>
      <c r="V45" s="249">
        <v>1231.857886</v>
      </c>
      <c r="W45" s="249">
        <v>1271.1883539999999</v>
      </c>
      <c r="X45" s="249">
        <v>1260.222035</v>
      </c>
      <c r="Y45" s="249">
        <v>1257.7723249999999</v>
      </c>
      <c r="Z45" s="249">
        <v>1258.9382169999999</v>
      </c>
      <c r="AA45" s="249">
        <v>1265.0133530000001</v>
      </c>
      <c r="AB45" s="249">
        <v>1248.3144789999999</v>
      </c>
      <c r="AC45" s="249">
        <v>1245.21002</v>
      </c>
      <c r="AD45" s="249">
        <v>1263.632298</v>
      </c>
      <c r="AE45" s="249">
        <v>1307.123977</v>
      </c>
      <c r="AF45" s="249">
        <v>1304.1664989999999</v>
      </c>
      <c r="AG45" s="249">
        <v>1309.074613</v>
      </c>
      <c r="AH45" s="249">
        <v>1300.684616</v>
      </c>
      <c r="AI45" s="249">
        <v>1298.386778</v>
      </c>
      <c r="AJ45" s="249">
        <v>1285.568743</v>
      </c>
      <c r="AK45" s="249">
        <v>1283.237734</v>
      </c>
      <c r="AL45" s="249">
        <v>1281.879621</v>
      </c>
      <c r="AM45" s="249">
        <v>1298.6751850000001</v>
      </c>
      <c r="AN45" s="249">
        <v>1279.4072819999999</v>
      </c>
      <c r="AO45" s="249">
        <v>1320.7500090000001</v>
      </c>
      <c r="AP45" s="249">
        <v>1397.497756</v>
      </c>
      <c r="AQ45" s="249">
        <v>1425.5003790000001</v>
      </c>
      <c r="AR45" s="249">
        <v>1452.847522</v>
      </c>
      <c r="AS45" s="249">
        <v>1450.975995</v>
      </c>
      <c r="AT45" s="249">
        <v>1436.1402049999999</v>
      </c>
      <c r="AU45" s="249">
        <v>1421.99325</v>
      </c>
      <c r="AV45" s="249">
        <v>1385.6981169999999</v>
      </c>
      <c r="AW45" s="249">
        <v>1377.2454651999999</v>
      </c>
      <c r="AX45" s="249">
        <v>1344.073506</v>
      </c>
      <c r="AY45" s="321">
        <v>1330.3810000000001</v>
      </c>
      <c r="AZ45" s="321">
        <v>1314.838</v>
      </c>
      <c r="BA45" s="321">
        <v>1311.191</v>
      </c>
      <c r="BB45" s="321">
        <v>1318.9829999999999</v>
      </c>
      <c r="BC45" s="321">
        <v>1339.787</v>
      </c>
      <c r="BD45" s="321">
        <v>1338.1569999999999</v>
      </c>
      <c r="BE45" s="321">
        <v>1333.86</v>
      </c>
      <c r="BF45" s="321">
        <v>1334.08</v>
      </c>
      <c r="BG45" s="321">
        <v>1338.912</v>
      </c>
      <c r="BH45" s="321">
        <v>1329.2270000000001</v>
      </c>
      <c r="BI45" s="321">
        <v>1322.316</v>
      </c>
      <c r="BJ45" s="321">
        <v>1297.7639999999999</v>
      </c>
      <c r="BK45" s="321">
        <v>1308.5239999999999</v>
      </c>
      <c r="BL45" s="321">
        <v>1301.6030000000001</v>
      </c>
      <c r="BM45" s="321">
        <v>1300.905</v>
      </c>
      <c r="BN45" s="321">
        <v>1319.0170000000001</v>
      </c>
      <c r="BO45" s="321">
        <v>1339.549</v>
      </c>
      <c r="BP45" s="321">
        <v>1349.3610000000001</v>
      </c>
      <c r="BQ45" s="321">
        <v>1351.4760000000001</v>
      </c>
      <c r="BR45" s="321">
        <v>1348.499</v>
      </c>
      <c r="BS45" s="321">
        <v>1351.04</v>
      </c>
      <c r="BT45" s="321">
        <v>1343.7619999999999</v>
      </c>
      <c r="BU45" s="321">
        <v>1341.252</v>
      </c>
      <c r="BV45" s="321">
        <v>1318.779</v>
      </c>
    </row>
    <row r="46" spans="1:74" ht="11.1" customHeight="1" x14ac:dyDescent="0.2">
      <c r="A46" s="159" t="s">
        <v>306</v>
      </c>
      <c r="B46" s="248" t="s">
        <v>305</v>
      </c>
      <c r="C46" s="247">
        <v>3068.5582979999999</v>
      </c>
      <c r="D46" s="247">
        <v>3060.8871949999998</v>
      </c>
      <c r="E46" s="247">
        <v>3031.3624399999999</v>
      </c>
      <c r="F46" s="247">
        <v>3049.0805439999999</v>
      </c>
      <c r="G46" s="247">
        <v>3051.5056279999999</v>
      </c>
      <c r="H46" s="247">
        <v>3015.178253</v>
      </c>
      <c r="I46" s="247">
        <v>3022.694896</v>
      </c>
      <c r="J46" s="247">
        <v>3000.2275169999998</v>
      </c>
      <c r="K46" s="247">
        <v>2962.3335529999999</v>
      </c>
      <c r="L46" s="247">
        <v>2917.492941</v>
      </c>
      <c r="M46" s="247">
        <v>2896.4322470000002</v>
      </c>
      <c r="N46" s="247">
        <v>2847.173949</v>
      </c>
      <c r="O46" s="247">
        <v>2865.9041189999998</v>
      </c>
      <c r="P46" s="247">
        <v>2848.2948259999998</v>
      </c>
      <c r="Q46" s="247">
        <v>2804.6606449999999</v>
      </c>
      <c r="R46" s="247">
        <v>2807.7488039999998</v>
      </c>
      <c r="S46" s="247">
        <v>2812.9867410000002</v>
      </c>
      <c r="T46" s="247">
        <v>2801.5429079999999</v>
      </c>
      <c r="U46" s="247">
        <v>2825.0734910000001</v>
      </c>
      <c r="V46" s="247">
        <v>2852.2928860000002</v>
      </c>
      <c r="W46" s="247">
        <v>2855.0163539999999</v>
      </c>
      <c r="X46" s="247">
        <v>2848.0730349999999</v>
      </c>
      <c r="Y46" s="247">
        <v>2846.699325</v>
      </c>
      <c r="Z46" s="247">
        <v>2859.4602169999998</v>
      </c>
      <c r="AA46" s="247">
        <v>2868.9353529999998</v>
      </c>
      <c r="AB46" s="247">
        <v>2867.5024790000002</v>
      </c>
      <c r="AC46" s="247">
        <v>2864.0820199999998</v>
      </c>
      <c r="AD46" s="247">
        <v>2870.460298</v>
      </c>
      <c r="AE46" s="247">
        <v>2917.6949770000001</v>
      </c>
      <c r="AF46" s="247">
        <v>2921.9004989999999</v>
      </c>
      <c r="AG46" s="247">
        <v>2941.0836129999998</v>
      </c>
      <c r="AH46" s="247">
        <v>2966.8706160000002</v>
      </c>
      <c r="AI46" s="247">
        <v>2931.0377779999999</v>
      </c>
      <c r="AJ46" s="247">
        <v>2882.4137430000001</v>
      </c>
      <c r="AK46" s="247">
        <v>2888.3977340000001</v>
      </c>
      <c r="AL46" s="247">
        <v>2878.7806209999999</v>
      </c>
      <c r="AM46" s="247">
        <v>2902.8001850000001</v>
      </c>
      <c r="AN46" s="247">
        <v>2874.8032819999999</v>
      </c>
      <c r="AO46" s="247">
        <v>2966.9900090000001</v>
      </c>
      <c r="AP46" s="247">
        <v>3114.833756</v>
      </c>
      <c r="AQ46" s="247">
        <v>3204.6083789999998</v>
      </c>
      <c r="AR46" s="247">
        <v>3203.8645219999999</v>
      </c>
      <c r="AS46" s="247">
        <v>3210.436995</v>
      </c>
      <c r="AT46" s="247">
        <v>3208.6692050000001</v>
      </c>
      <c r="AU46" s="247">
        <v>3173.2692499999998</v>
      </c>
      <c r="AV46" s="247">
        <v>3117.4887177999999</v>
      </c>
      <c r="AW46" s="247">
        <v>3090.7401264</v>
      </c>
      <c r="AX46" s="247">
        <v>3051.1067008</v>
      </c>
      <c r="AY46" s="322">
        <v>3047.4300272</v>
      </c>
      <c r="AZ46" s="322">
        <v>2999.5536790000001</v>
      </c>
      <c r="BA46" s="322">
        <v>2963.8189774000002</v>
      </c>
      <c r="BB46" s="322">
        <v>2968.2527267999999</v>
      </c>
      <c r="BC46" s="322">
        <v>2983.3167113999998</v>
      </c>
      <c r="BD46" s="322">
        <v>2974.3953657000002</v>
      </c>
      <c r="BE46" s="322">
        <v>2973.6168745999998</v>
      </c>
      <c r="BF46" s="322">
        <v>2979.4230809000001</v>
      </c>
      <c r="BG46" s="322">
        <v>2982.2680973000001</v>
      </c>
      <c r="BH46" s="322">
        <v>2985.2086330000002</v>
      </c>
      <c r="BI46" s="322">
        <v>2979.7647852</v>
      </c>
      <c r="BJ46" s="322">
        <v>2951.1042339999999</v>
      </c>
      <c r="BK46" s="322">
        <v>2967.4790214999998</v>
      </c>
      <c r="BL46" s="322">
        <v>2943.6381382</v>
      </c>
      <c r="BM46" s="322">
        <v>2932.2904914999999</v>
      </c>
      <c r="BN46" s="322">
        <v>2945.9281922999999</v>
      </c>
      <c r="BO46" s="322">
        <v>2963.6259252999998</v>
      </c>
      <c r="BP46" s="322">
        <v>2965.4284303999998</v>
      </c>
      <c r="BQ46" s="322">
        <v>2962.0239046000002</v>
      </c>
      <c r="BR46" s="322">
        <v>2957.6709731999999</v>
      </c>
      <c r="BS46" s="322">
        <v>2953.0759738000002</v>
      </c>
      <c r="BT46" s="322">
        <v>2954.4582362000001</v>
      </c>
      <c r="BU46" s="322">
        <v>2949.1698342999998</v>
      </c>
      <c r="BV46" s="322">
        <v>2918.6974366999998</v>
      </c>
    </row>
    <row r="47" spans="1:74" ht="12" customHeight="1" x14ac:dyDescent="0.25">
      <c r="B47" s="796" t="s">
        <v>815</v>
      </c>
      <c r="C47" s="779"/>
      <c r="D47" s="779"/>
      <c r="E47" s="779"/>
      <c r="F47" s="779"/>
      <c r="G47" s="779"/>
      <c r="H47" s="779"/>
      <c r="I47" s="779"/>
      <c r="J47" s="779"/>
      <c r="K47" s="779"/>
      <c r="L47" s="779"/>
      <c r="M47" s="779"/>
      <c r="N47" s="779"/>
      <c r="O47" s="779"/>
      <c r="P47" s="779"/>
      <c r="Q47" s="779"/>
      <c r="BJ47" s="152"/>
    </row>
    <row r="48" spans="1:74" s="407" customFormat="1" ht="12" customHeight="1" x14ac:dyDescent="0.2">
      <c r="A48" s="406"/>
      <c r="B48" s="797" t="s">
        <v>650</v>
      </c>
      <c r="C48" s="764"/>
      <c r="D48" s="764"/>
      <c r="E48" s="764"/>
      <c r="F48" s="764"/>
      <c r="G48" s="764"/>
      <c r="H48" s="764"/>
      <c r="I48" s="764"/>
      <c r="J48" s="764"/>
      <c r="K48" s="764"/>
      <c r="L48" s="764"/>
      <c r="M48" s="764"/>
      <c r="N48" s="764"/>
      <c r="O48" s="764"/>
      <c r="P48" s="764"/>
      <c r="Q48" s="758"/>
      <c r="R48" s="152"/>
      <c r="AY48" s="503"/>
      <c r="AZ48" s="503"/>
      <c r="BA48" s="503"/>
      <c r="BB48" s="503"/>
      <c r="BC48" s="503"/>
      <c r="BD48" s="599"/>
      <c r="BE48" s="599"/>
      <c r="BF48" s="599"/>
      <c r="BG48" s="503"/>
      <c r="BH48" s="503"/>
      <c r="BI48" s="503"/>
      <c r="BJ48" s="503"/>
    </row>
    <row r="49" spans="1:74" s="407" customFormat="1" ht="12" customHeight="1" x14ac:dyDescent="0.2">
      <c r="A49" s="406"/>
      <c r="B49" s="797" t="s">
        <v>1371</v>
      </c>
      <c r="C49" s="758"/>
      <c r="D49" s="758"/>
      <c r="E49" s="758"/>
      <c r="F49" s="758"/>
      <c r="G49" s="758"/>
      <c r="H49" s="758"/>
      <c r="I49" s="758"/>
      <c r="J49" s="758"/>
      <c r="K49" s="758"/>
      <c r="L49" s="758"/>
      <c r="M49" s="758"/>
      <c r="N49" s="758"/>
      <c r="O49" s="758"/>
      <c r="P49" s="758"/>
      <c r="Q49" s="758"/>
      <c r="R49" s="152"/>
      <c r="AY49" s="503"/>
      <c r="AZ49" s="503"/>
      <c r="BA49" s="503"/>
      <c r="BB49" s="503"/>
      <c r="BC49" s="503"/>
      <c r="BD49" s="599"/>
      <c r="BE49" s="599"/>
      <c r="BF49" s="599"/>
      <c r="BG49" s="503"/>
      <c r="BH49" s="503"/>
      <c r="BI49" s="503"/>
      <c r="BJ49" s="503"/>
    </row>
    <row r="50" spans="1:74" s="407" customFormat="1" ht="12" customHeight="1" x14ac:dyDescent="0.2">
      <c r="A50" s="406"/>
      <c r="B50" s="797" t="s">
        <v>1370</v>
      </c>
      <c r="C50" s="758"/>
      <c r="D50" s="758"/>
      <c r="E50" s="758"/>
      <c r="F50" s="758"/>
      <c r="G50" s="758"/>
      <c r="H50" s="758"/>
      <c r="I50" s="758"/>
      <c r="J50" s="758"/>
      <c r="K50" s="758"/>
      <c r="L50" s="758"/>
      <c r="M50" s="758"/>
      <c r="N50" s="758"/>
      <c r="O50" s="758"/>
      <c r="P50" s="758"/>
      <c r="Q50" s="758"/>
      <c r="R50" s="152"/>
      <c r="AY50" s="503"/>
      <c r="AZ50" s="503"/>
      <c r="BA50" s="503"/>
      <c r="BB50" s="503"/>
      <c r="BC50" s="503"/>
      <c r="BD50" s="599"/>
      <c r="BE50" s="599"/>
      <c r="BF50" s="599"/>
      <c r="BG50" s="503"/>
      <c r="BH50" s="503"/>
      <c r="BI50" s="503"/>
      <c r="BJ50" s="503"/>
    </row>
    <row r="51" spans="1:74" s="407" customFormat="1" ht="12" customHeight="1" x14ac:dyDescent="0.25">
      <c r="A51" s="406"/>
      <c r="B51" s="795" t="s">
        <v>1372</v>
      </c>
      <c r="C51" s="795"/>
      <c r="D51" s="795"/>
      <c r="E51" s="795"/>
      <c r="F51" s="795"/>
      <c r="G51" s="795"/>
      <c r="H51" s="795"/>
      <c r="I51" s="795"/>
      <c r="J51" s="795"/>
      <c r="K51" s="795"/>
      <c r="L51" s="795"/>
      <c r="M51" s="795"/>
      <c r="N51" s="795"/>
      <c r="O51" s="795"/>
      <c r="P51" s="795"/>
      <c r="Q51" s="795"/>
      <c r="R51" s="795"/>
      <c r="AY51" s="503"/>
      <c r="AZ51" s="503"/>
      <c r="BA51" s="503"/>
      <c r="BB51" s="503"/>
      <c r="BC51" s="503"/>
      <c r="BD51" s="599"/>
      <c r="BE51" s="599"/>
      <c r="BF51" s="599"/>
      <c r="BG51" s="503"/>
      <c r="BH51" s="503"/>
      <c r="BI51" s="503"/>
      <c r="BJ51" s="503"/>
    </row>
    <row r="52" spans="1:74" s="407" customFormat="1" ht="12" customHeight="1" x14ac:dyDescent="0.25">
      <c r="A52" s="406"/>
      <c r="B52" s="795" t="s">
        <v>1377</v>
      </c>
      <c r="C52" s="795"/>
      <c r="D52" s="795"/>
      <c r="E52" s="795"/>
      <c r="F52" s="795"/>
      <c r="G52" s="795"/>
      <c r="H52" s="795"/>
      <c r="I52" s="795"/>
      <c r="J52" s="795"/>
      <c r="K52" s="795"/>
      <c r="L52" s="795"/>
      <c r="M52" s="795"/>
      <c r="N52" s="795"/>
      <c r="O52" s="795"/>
      <c r="P52" s="795"/>
      <c r="Q52" s="795"/>
      <c r="R52" s="718"/>
      <c r="AY52" s="503"/>
      <c r="AZ52" s="503"/>
      <c r="BA52" s="503"/>
      <c r="BB52" s="503"/>
      <c r="BC52" s="503"/>
      <c r="BD52" s="599"/>
      <c r="BE52" s="599"/>
      <c r="BF52" s="599"/>
      <c r="BG52" s="503"/>
      <c r="BH52" s="503"/>
      <c r="BI52" s="503"/>
      <c r="BJ52" s="503"/>
    </row>
    <row r="53" spans="1:74" s="673" customFormat="1" ht="12" customHeight="1" x14ac:dyDescent="0.25">
      <c r="A53" s="406"/>
      <c r="B53" s="797" t="s">
        <v>803</v>
      </c>
      <c r="C53" s="797"/>
      <c r="D53" s="797"/>
      <c r="E53" s="797"/>
      <c r="F53" s="797"/>
      <c r="G53" s="797"/>
      <c r="H53" s="797"/>
      <c r="I53" s="797"/>
      <c r="J53" s="797"/>
      <c r="K53" s="797"/>
      <c r="L53" s="797"/>
      <c r="M53" s="797"/>
      <c r="N53" s="797"/>
      <c r="O53" s="797"/>
      <c r="P53" s="797"/>
      <c r="Q53" s="758"/>
      <c r="R53" s="717"/>
      <c r="AY53" s="503"/>
      <c r="AZ53" s="503"/>
      <c r="BA53" s="503"/>
      <c r="BB53" s="503"/>
      <c r="BC53" s="503"/>
      <c r="BD53" s="599"/>
      <c r="BE53" s="599"/>
      <c r="BF53" s="599"/>
      <c r="BG53" s="503"/>
      <c r="BH53" s="503"/>
      <c r="BI53" s="503"/>
      <c r="BJ53" s="503"/>
    </row>
    <row r="54" spans="1:74" s="407" customFormat="1" ht="12" customHeight="1" x14ac:dyDescent="0.25">
      <c r="A54" s="406"/>
      <c r="B54" s="801" t="s">
        <v>1128</v>
      </c>
      <c r="C54" s="758"/>
      <c r="D54" s="758"/>
      <c r="E54" s="758"/>
      <c r="F54" s="758"/>
      <c r="G54" s="758"/>
      <c r="H54" s="758"/>
      <c r="I54" s="758"/>
      <c r="J54" s="758"/>
      <c r="K54" s="758"/>
      <c r="L54" s="758"/>
      <c r="M54" s="758"/>
      <c r="N54" s="758"/>
      <c r="O54" s="758"/>
      <c r="P54" s="758"/>
      <c r="Q54" s="758"/>
      <c r="R54" s="717"/>
      <c r="AY54" s="503"/>
      <c r="AZ54" s="503"/>
      <c r="BA54" s="503"/>
      <c r="BB54" s="503"/>
      <c r="BC54" s="503"/>
      <c r="BD54" s="599"/>
      <c r="BE54" s="599"/>
      <c r="BF54" s="599"/>
      <c r="BG54" s="503"/>
      <c r="BH54" s="503"/>
      <c r="BI54" s="503"/>
      <c r="BJ54" s="503"/>
    </row>
    <row r="55" spans="1:74" s="407" customFormat="1" ht="12" customHeight="1" x14ac:dyDescent="0.25">
      <c r="A55" s="406"/>
      <c r="B55" s="797" t="s">
        <v>1129</v>
      </c>
      <c r="C55" s="764"/>
      <c r="D55" s="764"/>
      <c r="E55" s="764"/>
      <c r="F55" s="764"/>
      <c r="G55" s="764"/>
      <c r="H55" s="764"/>
      <c r="I55" s="764"/>
      <c r="J55" s="764"/>
      <c r="K55" s="764"/>
      <c r="L55" s="764"/>
      <c r="M55" s="764"/>
      <c r="N55" s="764"/>
      <c r="O55" s="764"/>
      <c r="P55" s="764"/>
      <c r="Q55" s="758"/>
      <c r="R55" s="717"/>
      <c r="AY55" s="503"/>
      <c r="AZ55" s="503"/>
      <c r="BA55" s="503"/>
      <c r="BB55" s="503"/>
      <c r="BC55" s="503"/>
      <c r="BD55" s="599"/>
      <c r="BE55" s="599"/>
      <c r="BF55" s="599"/>
      <c r="BG55" s="503"/>
      <c r="BH55" s="503"/>
      <c r="BI55" s="503"/>
      <c r="BJ55" s="503"/>
    </row>
    <row r="56" spans="1:74" s="407" customFormat="1" ht="12" customHeight="1" x14ac:dyDescent="0.25">
      <c r="A56" s="406"/>
      <c r="B56" s="795" t="s">
        <v>1130</v>
      </c>
      <c r="C56" s="795"/>
      <c r="D56" s="795"/>
      <c r="E56" s="795"/>
      <c r="F56" s="795"/>
      <c r="G56" s="795"/>
      <c r="H56" s="795"/>
      <c r="I56" s="795"/>
      <c r="J56" s="795"/>
      <c r="K56" s="795"/>
      <c r="L56" s="795"/>
      <c r="M56" s="795"/>
      <c r="N56" s="795"/>
      <c r="O56" s="795"/>
      <c r="P56" s="795"/>
      <c r="Q56" s="795"/>
      <c r="R56" s="717"/>
      <c r="AY56" s="503"/>
      <c r="AZ56" s="503"/>
      <c r="BA56" s="503"/>
      <c r="BB56" s="503"/>
      <c r="BC56" s="503"/>
      <c r="BD56" s="599"/>
      <c r="BE56" s="599"/>
      <c r="BF56" s="599"/>
      <c r="BG56" s="503"/>
      <c r="BH56" s="503"/>
      <c r="BI56" s="503"/>
      <c r="BJ56" s="503"/>
    </row>
    <row r="57" spans="1:74" s="407" customFormat="1" ht="12.75" customHeight="1" x14ac:dyDescent="0.25">
      <c r="A57" s="406"/>
      <c r="B57" s="802" t="str">
        <f>"Notes: "&amp;"EIA completed modeling and analysis for this report on " &amp;Dates!D2&amp;"."</f>
        <v>Notes: EIA completed modeling and analysis for this report on Thursday January 7, 2021.</v>
      </c>
      <c r="C57" s="771"/>
      <c r="D57" s="771"/>
      <c r="E57" s="771"/>
      <c r="F57" s="771"/>
      <c r="G57" s="771"/>
      <c r="H57" s="771"/>
      <c r="I57" s="771"/>
      <c r="J57" s="771"/>
      <c r="K57" s="771"/>
      <c r="L57" s="771"/>
      <c r="M57" s="771"/>
      <c r="N57" s="771"/>
      <c r="O57" s="771"/>
      <c r="P57" s="771"/>
      <c r="Q57" s="771"/>
      <c r="R57" s="717"/>
      <c r="AY57" s="503"/>
      <c r="AZ57" s="503"/>
      <c r="BA57" s="503"/>
      <c r="BB57" s="503"/>
      <c r="BC57" s="503"/>
      <c r="BD57" s="599"/>
      <c r="BE57" s="599"/>
      <c r="BF57" s="599"/>
      <c r="BG57" s="503"/>
      <c r="BH57" s="503"/>
      <c r="BI57" s="503"/>
      <c r="BJ57" s="503"/>
    </row>
    <row r="58" spans="1:74" s="755" customFormat="1" ht="12.75" customHeight="1" x14ac:dyDescent="0.25">
      <c r="A58" s="406"/>
      <c r="B58" s="793" t="s">
        <v>353</v>
      </c>
      <c r="C58" s="764"/>
      <c r="D58" s="764"/>
      <c r="E58" s="764"/>
      <c r="F58" s="764"/>
      <c r="G58" s="764"/>
      <c r="H58" s="764"/>
      <c r="I58" s="764"/>
      <c r="J58" s="764"/>
      <c r="K58" s="764"/>
      <c r="L58" s="764"/>
      <c r="M58" s="764"/>
      <c r="N58" s="764"/>
      <c r="O58" s="764"/>
      <c r="P58" s="764"/>
      <c r="Q58" s="758"/>
      <c r="AY58" s="503"/>
      <c r="AZ58" s="503"/>
      <c r="BA58" s="503"/>
      <c r="BB58" s="503"/>
      <c r="BC58" s="503"/>
      <c r="BD58" s="599"/>
      <c r="BE58" s="599"/>
      <c r="BF58" s="599"/>
      <c r="BG58" s="503"/>
      <c r="BH58" s="503"/>
      <c r="BI58" s="503"/>
      <c r="BJ58" s="503"/>
    </row>
    <row r="59" spans="1:74" s="407" customFormat="1" ht="12" customHeight="1" x14ac:dyDescent="0.25">
      <c r="A59" s="406"/>
      <c r="B59" s="799" t="s">
        <v>854</v>
      </c>
      <c r="C59" s="758"/>
      <c r="D59" s="758"/>
      <c r="E59" s="758"/>
      <c r="F59" s="758"/>
      <c r="G59" s="758"/>
      <c r="H59" s="758"/>
      <c r="I59" s="758"/>
      <c r="J59" s="758"/>
      <c r="K59" s="758"/>
      <c r="L59" s="758"/>
      <c r="M59" s="758"/>
      <c r="N59" s="758"/>
      <c r="O59" s="758"/>
      <c r="P59" s="758"/>
      <c r="Q59" s="758"/>
      <c r="R59" s="717"/>
      <c r="AY59" s="503"/>
      <c r="AZ59" s="503"/>
      <c r="BA59" s="503"/>
      <c r="BB59" s="503"/>
      <c r="BC59" s="503"/>
      <c r="BD59" s="599"/>
      <c r="BE59" s="599"/>
      <c r="BF59" s="599"/>
      <c r="BG59" s="503"/>
      <c r="BH59" s="503"/>
      <c r="BI59" s="503"/>
      <c r="BJ59" s="503"/>
    </row>
    <row r="60" spans="1:74" s="408" customFormat="1" ht="12" customHeight="1" x14ac:dyDescent="0.25">
      <c r="A60" s="404"/>
      <c r="B60" s="793" t="s">
        <v>838</v>
      </c>
      <c r="C60" s="800"/>
      <c r="D60" s="800"/>
      <c r="E60" s="800"/>
      <c r="F60" s="800"/>
      <c r="G60" s="800"/>
      <c r="H60" s="800"/>
      <c r="I60" s="800"/>
      <c r="J60" s="800"/>
      <c r="K60" s="800"/>
      <c r="L60" s="800"/>
      <c r="M60" s="800"/>
      <c r="N60" s="800"/>
      <c r="O60" s="800"/>
      <c r="P60" s="800"/>
      <c r="Q60" s="758"/>
      <c r="R60" s="717"/>
      <c r="AY60" s="502"/>
      <c r="AZ60" s="502"/>
      <c r="BA60" s="502"/>
      <c r="BB60" s="502"/>
      <c r="BC60" s="502"/>
      <c r="BD60" s="598"/>
      <c r="BE60" s="598"/>
      <c r="BF60" s="598"/>
      <c r="BG60" s="502"/>
      <c r="BH60" s="502"/>
      <c r="BI60" s="502"/>
      <c r="BJ60" s="502"/>
    </row>
    <row r="61" spans="1:74" ht="12.45" customHeight="1" x14ac:dyDescent="0.2">
      <c r="B61" s="792" t="s">
        <v>1410</v>
      </c>
      <c r="C61" s="758"/>
      <c r="D61" s="758"/>
      <c r="E61" s="758"/>
      <c r="F61" s="758"/>
      <c r="G61" s="758"/>
      <c r="H61" s="758"/>
      <c r="I61" s="758"/>
      <c r="J61" s="758"/>
      <c r="K61" s="758"/>
      <c r="L61" s="758"/>
      <c r="M61" s="758"/>
      <c r="N61" s="758"/>
      <c r="O61" s="758"/>
      <c r="P61" s="758"/>
      <c r="Q61" s="758"/>
      <c r="R61" s="408"/>
      <c r="BK61" s="381"/>
      <c r="BL61" s="381"/>
      <c r="BM61" s="381"/>
      <c r="BN61" s="381"/>
      <c r="BO61" s="381"/>
      <c r="BP61" s="381"/>
      <c r="BQ61" s="381"/>
      <c r="BR61" s="381"/>
      <c r="BS61" s="381"/>
      <c r="BT61" s="381"/>
      <c r="BU61" s="381"/>
      <c r="BV61" s="381"/>
    </row>
    <row r="62" spans="1:74" x14ac:dyDescent="0.2">
      <c r="BK62" s="381"/>
      <c r="BL62" s="381"/>
      <c r="BM62" s="381"/>
      <c r="BN62" s="381"/>
      <c r="BO62" s="381"/>
      <c r="BP62" s="381"/>
      <c r="BQ62" s="381"/>
      <c r="BR62" s="381"/>
      <c r="BS62" s="381"/>
      <c r="BT62" s="381"/>
      <c r="BU62" s="381"/>
      <c r="BV62" s="381"/>
    </row>
    <row r="63" spans="1:74" x14ac:dyDescent="0.2">
      <c r="BK63" s="381"/>
      <c r="BL63" s="381"/>
      <c r="BM63" s="381"/>
      <c r="BN63" s="381"/>
      <c r="BO63" s="381"/>
      <c r="BP63" s="381"/>
      <c r="BQ63" s="381"/>
      <c r="BR63" s="381"/>
      <c r="BS63" s="381"/>
      <c r="BT63" s="381"/>
      <c r="BU63" s="381"/>
      <c r="BV63" s="381"/>
    </row>
    <row r="64" spans="1:74" x14ac:dyDescent="0.2">
      <c r="BK64" s="381"/>
      <c r="BL64" s="381"/>
      <c r="BM64" s="381"/>
      <c r="BN64" s="381"/>
      <c r="BO64" s="381"/>
      <c r="BP64" s="381"/>
      <c r="BQ64" s="381"/>
      <c r="BR64" s="381"/>
      <c r="BS64" s="381"/>
      <c r="BT64" s="381"/>
      <c r="BU64" s="381"/>
      <c r="BV64" s="381"/>
    </row>
    <row r="65" spans="63:74" x14ac:dyDescent="0.2">
      <c r="BK65" s="381"/>
      <c r="BL65" s="381"/>
      <c r="BM65" s="381"/>
      <c r="BN65" s="381"/>
      <c r="BO65" s="381"/>
      <c r="BP65" s="381"/>
      <c r="BQ65" s="381"/>
      <c r="BR65" s="381"/>
      <c r="BS65" s="381"/>
      <c r="BT65" s="381"/>
      <c r="BU65" s="381"/>
      <c r="BV65" s="381"/>
    </row>
    <row r="66" spans="63:74" x14ac:dyDescent="0.2">
      <c r="BK66" s="381"/>
      <c r="BL66" s="381"/>
      <c r="BM66" s="381"/>
      <c r="BN66" s="381"/>
      <c r="BO66" s="381"/>
      <c r="BP66" s="381"/>
      <c r="BQ66" s="381"/>
      <c r="BR66" s="381"/>
      <c r="BS66" s="381"/>
      <c r="BT66" s="381"/>
      <c r="BU66" s="381"/>
      <c r="BV66" s="381"/>
    </row>
    <row r="67" spans="63:74" x14ac:dyDescent="0.2">
      <c r="BK67" s="381"/>
      <c r="BL67" s="381"/>
      <c r="BM67" s="381"/>
      <c r="BN67" s="381"/>
      <c r="BO67" s="381"/>
      <c r="BP67" s="381"/>
      <c r="BQ67" s="381"/>
      <c r="BR67" s="381"/>
      <c r="BS67" s="381"/>
      <c r="BT67" s="381"/>
      <c r="BU67" s="381"/>
      <c r="BV67" s="381"/>
    </row>
    <row r="68" spans="63:74" x14ac:dyDescent="0.2">
      <c r="BK68" s="381"/>
      <c r="BL68" s="381"/>
      <c r="BM68" s="381"/>
      <c r="BN68" s="381"/>
      <c r="BO68" s="381"/>
      <c r="BP68" s="381"/>
      <c r="BQ68" s="381"/>
      <c r="BR68" s="381"/>
      <c r="BS68" s="381"/>
      <c r="BT68" s="381"/>
      <c r="BU68" s="381"/>
      <c r="BV68" s="381"/>
    </row>
    <row r="69" spans="63:74" x14ac:dyDescent="0.2">
      <c r="BK69" s="381"/>
      <c r="BL69" s="381"/>
      <c r="BM69" s="381"/>
      <c r="BN69" s="381"/>
      <c r="BO69" s="381"/>
      <c r="BP69" s="381"/>
      <c r="BQ69" s="381"/>
      <c r="BR69" s="381"/>
      <c r="BS69" s="381"/>
      <c r="BT69" s="381"/>
      <c r="BU69" s="381"/>
      <c r="BV69" s="381"/>
    </row>
    <row r="70" spans="63:74" x14ac:dyDescent="0.2">
      <c r="BK70" s="381"/>
      <c r="BL70" s="381"/>
      <c r="BM70" s="381"/>
      <c r="BN70" s="381"/>
      <c r="BO70" s="381"/>
      <c r="BP70" s="381"/>
      <c r="BQ70" s="381"/>
      <c r="BR70" s="381"/>
      <c r="BS70" s="381"/>
      <c r="BT70" s="381"/>
      <c r="BU70" s="381"/>
      <c r="BV70" s="381"/>
    </row>
    <row r="71" spans="63:74" x14ac:dyDescent="0.2">
      <c r="BK71" s="381"/>
      <c r="BL71" s="381"/>
      <c r="BM71" s="381"/>
      <c r="BN71" s="381"/>
      <c r="BO71" s="381"/>
      <c r="BP71" s="381"/>
      <c r="BQ71" s="381"/>
      <c r="BR71" s="381"/>
      <c r="BS71" s="381"/>
      <c r="BT71" s="381"/>
      <c r="BU71" s="381"/>
      <c r="BV71" s="381"/>
    </row>
    <row r="72" spans="63:74" x14ac:dyDescent="0.2">
      <c r="BK72" s="381"/>
      <c r="BL72" s="381"/>
      <c r="BM72" s="381"/>
      <c r="BN72" s="381"/>
      <c r="BO72" s="381"/>
      <c r="BP72" s="381"/>
      <c r="BQ72" s="381"/>
      <c r="BR72" s="381"/>
      <c r="BS72" s="381"/>
      <c r="BT72" s="381"/>
      <c r="BU72" s="381"/>
      <c r="BV72" s="381"/>
    </row>
    <row r="73" spans="63:74" x14ac:dyDescent="0.2">
      <c r="BK73" s="381"/>
      <c r="BL73" s="381"/>
      <c r="BM73" s="381"/>
      <c r="BN73" s="381"/>
      <c r="BO73" s="381"/>
      <c r="BP73" s="381"/>
      <c r="BQ73" s="381"/>
      <c r="BR73" s="381"/>
      <c r="BS73" s="381"/>
      <c r="BT73" s="381"/>
      <c r="BU73" s="381"/>
      <c r="BV73" s="381"/>
    </row>
    <row r="74" spans="63:74" x14ac:dyDescent="0.2">
      <c r="BK74" s="381"/>
      <c r="BL74" s="381"/>
      <c r="BM74" s="381"/>
      <c r="BN74" s="381"/>
      <c r="BO74" s="381"/>
      <c r="BP74" s="381"/>
      <c r="BQ74" s="381"/>
      <c r="BR74" s="381"/>
      <c r="BS74" s="381"/>
      <c r="BT74" s="381"/>
      <c r="BU74" s="381"/>
      <c r="BV74" s="381"/>
    </row>
    <row r="75" spans="63:74" x14ac:dyDescent="0.2">
      <c r="BK75" s="381"/>
      <c r="BL75" s="381"/>
      <c r="BM75" s="381"/>
      <c r="BN75" s="381"/>
      <c r="BO75" s="381"/>
      <c r="BP75" s="381"/>
      <c r="BQ75" s="381"/>
      <c r="BR75" s="381"/>
      <c r="BS75" s="381"/>
      <c r="BT75" s="381"/>
      <c r="BU75" s="381"/>
      <c r="BV75" s="381"/>
    </row>
    <row r="76" spans="63:74" x14ac:dyDescent="0.2">
      <c r="BK76" s="381"/>
      <c r="BL76" s="381"/>
      <c r="BM76" s="381"/>
      <c r="BN76" s="381"/>
      <c r="BO76" s="381"/>
      <c r="BP76" s="381"/>
      <c r="BQ76" s="381"/>
      <c r="BR76" s="381"/>
      <c r="BS76" s="381"/>
      <c r="BT76" s="381"/>
      <c r="BU76" s="381"/>
      <c r="BV76" s="381"/>
    </row>
    <row r="77" spans="63:74" x14ac:dyDescent="0.2">
      <c r="BK77" s="381"/>
      <c r="BL77" s="381"/>
      <c r="BM77" s="381"/>
      <c r="BN77" s="381"/>
      <c r="BO77" s="381"/>
      <c r="BP77" s="381"/>
      <c r="BQ77" s="381"/>
      <c r="BR77" s="381"/>
      <c r="BS77" s="381"/>
      <c r="BT77" s="381"/>
      <c r="BU77" s="381"/>
      <c r="BV77" s="381"/>
    </row>
    <row r="78" spans="63:74" x14ac:dyDescent="0.2">
      <c r="BK78" s="381"/>
      <c r="BL78" s="381"/>
      <c r="BM78" s="381"/>
      <c r="BN78" s="381"/>
      <c r="BO78" s="381"/>
      <c r="BP78" s="381"/>
      <c r="BQ78" s="381"/>
      <c r="BR78" s="381"/>
      <c r="BS78" s="381"/>
      <c r="BT78" s="381"/>
      <c r="BU78" s="381"/>
      <c r="BV78" s="381"/>
    </row>
    <row r="79" spans="63:74" x14ac:dyDescent="0.2">
      <c r="BK79" s="381"/>
      <c r="BL79" s="381"/>
      <c r="BM79" s="381"/>
      <c r="BN79" s="381"/>
      <c r="BO79" s="381"/>
      <c r="BP79" s="381"/>
      <c r="BQ79" s="381"/>
      <c r="BR79" s="381"/>
      <c r="BS79" s="381"/>
      <c r="BT79" s="381"/>
      <c r="BU79" s="381"/>
      <c r="BV79" s="381"/>
    </row>
    <row r="80" spans="63:74" x14ac:dyDescent="0.2">
      <c r="BK80" s="381"/>
      <c r="BL80" s="381"/>
      <c r="BM80" s="381"/>
      <c r="BN80" s="381"/>
      <c r="BO80" s="381"/>
      <c r="BP80" s="381"/>
      <c r="BQ80" s="381"/>
      <c r="BR80" s="381"/>
      <c r="BS80" s="381"/>
      <c r="BT80" s="381"/>
      <c r="BU80" s="381"/>
      <c r="BV80" s="381"/>
    </row>
    <row r="81" spans="63:74" x14ac:dyDescent="0.2">
      <c r="BK81" s="381"/>
      <c r="BL81" s="381"/>
      <c r="BM81" s="381"/>
      <c r="BN81" s="381"/>
      <c r="BO81" s="381"/>
      <c r="BP81" s="381"/>
      <c r="BQ81" s="381"/>
      <c r="BR81" s="381"/>
      <c r="BS81" s="381"/>
      <c r="BT81" s="381"/>
      <c r="BU81" s="381"/>
      <c r="BV81" s="381"/>
    </row>
    <row r="82" spans="63:74" x14ac:dyDescent="0.2">
      <c r="BK82" s="381"/>
      <c r="BL82" s="381"/>
      <c r="BM82" s="381"/>
      <c r="BN82" s="381"/>
      <c r="BO82" s="381"/>
      <c r="BP82" s="381"/>
      <c r="BQ82" s="381"/>
      <c r="BR82" s="381"/>
      <c r="BS82" s="381"/>
      <c r="BT82" s="381"/>
      <c r="BU82" s="381"/>
      <c r="BV82" s="381"/>
    </row>
    <row r="83" spans="63:74" x14ac:dyDescent="0.2">
      <c r="BK83" s="381"/>
      <c r="BL83" s="381"/>
      <c r="BM83" s="381"/>
      <c r="BN83" s="381"/>
      <c r="BO83" s="381"/>
      <c r="BP83" s="381"/>
      <c r="BQ83" s="381"/>
      <c r="BR83" s="381"/>
      <c r="BS83" s="381"/>
      <c r="BT83" s="381"/>
      <c r="BU83" s="381"/>
      <c r="BV83" s="381"/>
    </row>
    <row r="84" spans="63:74" x14ac:dyDescent="0.2">
      <c r="BK84" s="381"/>
      <c r="BL84" s="381"/>
      <c r="BM84" s="381"/>
      <c r="BN84" s="381"/>
      <c r="BO84" s="381"/>
      <c r="BP84" s="381"/>
      <c r="BQ84" s="381"/>
      <c r="BR84" s="381"/>
      <c r="BS84" s="381"/>
      <c r="BT84" s="381"/>
      <c r="BU84" s="381"/>
      <c r="BV84" s="381"/>
    </row>
    <row r="85" spans="63:74" x14ac:dyDescent="0.2">
      <c r="BK85" s="381"/>
      <c r="BL85" s="381"/>
      <c r="BM85" s="381"/>
      <c r="BN85" s="381"/>
      <c r="BO85" s="381"/>
      <c r="BP85" s="381"/>
      <c r="BQ85" s="381"/>
      <c r="BR85" s="381"/>
      <c r="BS85" s="381"/>
      <c r="BT85" s="381"/>
      <c r="BU85" s="381"/>
      <c r="BV85" s="381"/>
    </row>
    <row r="86" spans="63:74" x14ac:dyDescent="0.2">
      <c r="BK86" s="381"/>
      <c r="BL86" s="381"/>
      <c r="BM86" s="381"/>
      <c r="BN86" s="381"/>
      <c r="BO86" s="381"/>
      <c r="BP86" s="381"/>
      <c r="BQ86" s="381"/>
      <c r="BR86" s="381"/>
      <c r="BS86" s="381"/>
      <c r="BT86" s="381"/>
      <c r="BU86" s="381"/>
      <c r="BV86" s="381"/>
    </row>
    <row r="87" spans="63:74" x14ac:dyDescent="0.2">
      <c r="BK87" s="381"/>
      <c r="BL87" s="381"/>
      <c r="BM87" s="381"/>
      <c r="BN87" s="381"/>
      <c r="BO87" s="381"/>
      <c r="BP87" s="381"/>
      <c r="BQ87" s="381"/>
      <c r="BR87" s="381"/>
      <c r="BS87" s="381"/>
      <c r="BT87" s="381"/>
      <c r="BU87" s="381"/>
      <c r="BV87" s="381"/>
    </row>
    <row r="88" spans="63:74" x14ac:dyDescent="0.2">
      <c r="BK88" s="381"/>
      <c r="BL88" s="381"/>
      <c r="BM88" s="381"/>
      <c r="BN88" s="381"/>
      <c r="BO88" s="381"/>
      <c r="BP88" s="381"/>
      <c r="BQ88" s="381"/>
      <c r="BR88" s="381"/>
      <c r="BS88" s="381"/>
      <c r="BT88" s="381"/>
      <c r="BU88" s="381"/>
      <c r="BV88" s="381"/>
    </row>
    <row r="89" spans="63:74" x14ac:dyDescent="0.2">
      <c r="BK89" s="381"/>
      <c r="BL89" s="381"/>
      <c r="BM89" s="381"/>
      <c r="BN89" s="381"/>
      <c r="BO89" s="381"/>
      <c r="BP89" s="381"/>
      <c r="BQ89" s="381"/>
      <c r="BR89" s="381"/>
      <c r="BS89" s="381"/>
      <c r="BT89" s="381"/>
      <c r="BU89" s="381"/>
      <c r="BV89" s="381"/>
    </row>
    <row r="90" spans="63:74" x14ac:dyDescent="0.2">
      <c r="BK90" s="381"/>
      <c r="BL90" s="381"/>
      <c r="BM90" s="381"/>
      <c r="BN90" s="381"/>
      <c r="BO90" s="381"/>
      <c r="BP90" s="381"/>
      <c r="BQ90" s="381"/>
      <c r="BR90" s="381"/>
      <c r="BS90" s="381"/>
      <c r="BT90" s="381"/>
      <c r="BU90" s="381"/>
      <c r="BV90" s="381"/>
    </row>
    <row r="91" spans="63:74" x14ac:dyDescent="0.2">
      <c r="BK91" s="381"/>
      <c r="BL91" s="381"/>
      <c r="BM91" s="381"/>
      <c r="BN91" s="381"/>
      <c r="BO91" s="381"/>
      <c r="BP91" s="381"/>
      <c r="BQ91" s="381"/>
      <c r="BR91" s="381"/>
      <c r="BS91" s="381"/>
      <c r="BT91" s="381"/>
      <c r="BU91" s="381"/>
      <c r="BV91" s="381"/>
    </row>
    <row r="92" spans="63:74" x14ac:dyDescent="0.2">
      <c r="BK92" s="381"/>
      <c r="BL92" s="381"/>
      <c r="BM92" s="381"/>
      <c r="BN92" s="381"/>
      <c r="BO92" s="381"/>
      <c r="BP92" s="381"/>
      <c r="BQ92" s="381"/>
      <c r="BR92" s="381"/>
      <c r="BS92" s="381"/>
      <c r="BT92" s="381"/>
      <c r="BU92" s="381"/>
      <c r="BV92" s="381"/>
    </row>
    <row r="93" spans="63:74" x14ac:dyDescent="0.2">
      <c r="BK93" s="381"/>
      <c r="BL93" s="381"/>
      <c r="BM93" s="381"/>
      <c r="BN93" s="381"/>
      <c r="BO93" s="381"/>
      <c r="BP93" s="381"/>
      <c r="BQ93" s="381"/>
      <c r="BR93" s="381"/>
      <c r="BS93" s="381"/>
      <c r="BT93" s="381"/>
      <c r="BU93" s="381"/>
      <c r="BV93" s="381"/>
    </row>
    <row r="94" spans="63:74" x14ac:dyDescent="0.2">
      <c r="BK94" s="381"/>
      <c r="BL94" s="381"/>
      <c r="BM94" s="381"/>
      <c r="BN94" s="381"/>
      <c r="BO94" s="381"/>
      <c r="BP94" s="381"/>
      <c r="BQ94" s="381"/>
      <c r="BR94" s="381"/>
      <c r="BS94" s="381"/>
      <c r="BT94" s="381"/>
      <c r="BU94" s="381"/>
      <c r="BV94" s="381"/>
    </row>
    <row r="95" spans="63:74" x14ac:dyDescent="0.2">
      <c r="BK95" s="381"/>
      <c r="BL95" s="381"/>
      <c r="BM95" s="381"/>
      <c r="BN95" s="381"/>
      <c r="BO95" s="381"/>
      <c r="BP95" s="381"/>
      <c r="BQ95" s="381"/>
      <c r="BR95" s="381"/>
      <c r="BS95" s="381"/>
      <c r="BT95" s="381"/>
      <c r="BU95" s="381"/>
      <c r="BV95" s="381"/>
    </row>
    <row r="96" spans="63:74" x14ac:dyDescent="0.2">
      <c r="BK96" s="381"/>
      <c r="BL96" s="381"/>
      <c r="BM96" s="381"/>
      <c r="BN96" s="381"/>
      <c r="BO96" s="381"/>
      <c r="BP96" s="381"/>
      <c r="BQ96" s="381"/>
      <c r="BR96" s="381"/>
      <c r="BS96" s="381"/>
      <c r="BT96" s="381"/>
      <c r="BU96" s="381"/>
      <c r="BV96" s="381"/>
    </row>
    <row r="97" spans="63:74" x14ac:dyDescent="0.2">
      <c r="BK97" s="381"/>
      <c r="BL97" s="381"/>
      <c r="BM97" s="381"/>
      <c r="BN97" s="381"/>
      <c r="BO97" s="381"/>
      <c r="BP97" s="381"/>
      <c r="BQ97" s="381"/>
      <c r="BR97" s="381"/>
      <c r="BS97" s="381"/>
      <c r="BT97" s="381"/>
      <c r="BU97" s="381"/>
      <c r="BV97" s="381"/>
    </row>
    <row r="98" spans="63:74" x14ac:dyDescent="0.2">
      <c r="BK98" s="381"/>
      <c r="BL98" s="381"/>
      <c r="BM98" s="381"/>
      <c r="BN98" s="381"/>
      <c r="BO98" s="381"/>
      <c r="BP98" s="381"/>
      <c r="BQ98" s="381"/>
      <c r="BR98" s="381"/>
      <c r="BS98" s="381"/>
      <c r="BT98" s="381"/>
      <c r="BU98" s="381"/>
      <c r="BV98" s="381"/>
    </row>
    <row r="99" spans="63:74" x14ac:dyDescent="0.2">
      <c r="BK99" s="381"/>
      <c r="BL99" s="381"/>
      <c r="BM99" s="381"/>
      <c r="BN99" s="381"/>
      <c r="BO99" s="381"/>
      <c r="BP99" s="381"/>
      <c r="BQ99" s="381"/>
      <c r="BR99" s="381"/>
      <c r="BS99" s="381"/>
      <c r="BT99" s="381"/>
      <c r="BU99" s="381"/>
      <c r="BV99" s="381"/>
    </row>
    <row r="100" spans="63:74" x14ac:dyDescent="0.2">
      <c r="BK100" s="381"/>
      <c r="BL100" s="381"/>
      <c r="BM100" s="381"/>
      <c r="BN100" s="381"/>
      <c r="BO100" s="381"/>
      <c r="BP100" s="381"/>
      <c r="BQ100" s="381"/>
      <c r="BR100" s="381"/>
      <c r="BS100" s="381"/>
      <c r="BT100" s="381"/>
      <c r="BU100" s="381"/>
      <c r="BV100" s="381"/>
    </row>
    <row r="101" spans="63:74" x14ac:dyDescent="0.2">
      <c r="BK101" s="381"/>
      <c r="BL101" s="381"/>
      <c r="BM101" s="381"/>
      <c r="BN101" s="381"/>
      <c r="BO101" s="381"/>
      <c r="BP101" s="381"/>
      <c r="BQ101" s="381"/>
      <c r="BR101" s="381"/>
      <c r="BS101" s="381"/>
      <c r="BT101" s="381"/>
      <c r="BU101" s="381"/>
      <c r="BV101" s="381"/>
    </row>
    <row r="102" spans="63:74" x14ac:dyDescent="0.2">
      <c r="BK102" s="381"/>
      <c r="BL102" s="381"/>
      <c r="BM102" s="381"/>
      <c r="BN102" s="381"/>
      <c r="BO102" s="381"/>
      <c r="BP102" s="381"/>
      <c r="BQ102" s="381"/>
      <c r="BR102" s="381"/>
      <c r="BS102" s="381"/>
      <c r="BT102" s="381"/>
      <c r="BU102" s="381"/>
      <c r="BV102" s="381"/>
    </row>
    <row r="103" spans="63:74" x14ac:dyDescent="0.2">
      <c r="BK103" s="381"/>
      <c r="BL103" s="381"/>
      <c r="BM103" s="381"/>
      <c r="BN103" s="381"/>
      <c r="BO103" s="381"/>
      <c r="BP103" s="381"/>
      <c r="BQ103" s="381"/>
      <c r="BR103" s="381"/>
      <c r="BS103" s="381"/>
      <c r="BT103" s="381"/>
      <c r="BU103" s="381"/>
      <c r="BV103" s="381"/>
    </row>
    <row r="104" spans="63:74" x14ac:dyDescent="0.2">
      <c r="BK104" s="381"/>
      <c r="BL104" s="381"/>
      <c r="BM104" s="381"/>
      <c r="BN104" s="381"/>
      <c r="BO104" s="381"/>
      <c r="BP104" s="381"/>
      <c r="BQ104" s="381"/>
      <c r="BR104" s="381"/>
      <c r="BS104" s="381"/>
      <c r="BT104" s="381"/>
      <c r="BU104" s="381"/>
      <c r="BV104" s="381"/>
    </row>
    <row r="105" spans="63:74" x14ac:dyDescent="0.2">
      <c r="BK105" s="381"/>
      <c r="BL105" s="381"/>
      <c r="BM105" s="381"/>
      <c r="BN105" s="381"/>
      <c r="BO105" s="381"/>
      <c r="BP105" s="381"/>
      <c r="BQ105" s="381"/>
      <c r="BR105" s="381"/>
      <c r="BS105" s="381"/>
      <c r="BT105" s="381"/>
      <c r="BU105" s="381"/>
      <c r="BV105" s="381"/>
    </row>
    <row r="106" spans="63:74" x14ac:dyDescent="0.2">
      <c r="BK106" s="381"/>
      <c r="BL106" s="381"/>
      <c r="BM106" s="381"/>
      <c r="BN106" s="381"/>
      <c r="BO106" s="381"/>
      <c r="BP106" s="381"/>
      <c r="BQ106" s="381"/>
      <c r="BR106" s="381"/>
      <c r="BS106" s="381"/>
      <c r="BT106" s="381"/>
      <c r="BU106" s="381"/>
      <c r="BV106" s="381"/>
    </row>
    <row r="107" spans="63:74" x14ac:dyDescent="0.2">
      <c r="BK107" s="381"/>
      <c r="BL107" s="381"/>
      <c r="BM107" s="381"/>
      <c r="BN107" s="381"/>
      <c r="BO107" s="381"/>
      <c r="BP107" s="381"/>
      <c r="BQ107" s="381"/>
      <c r="BR107" s="381"/>
      <c r="BS107" s="381"/>
      <c r="BT107" s="381"/>
      <c r="BU107" s="381"/>
      <c r="BV107" s="381"/>
    </row>
    <row r="108" spans="63:74" x14ac:dyDescent="0.2">
      <c r="BK108" s="381"/>
      <c r="BL108" s="381"/>
      <c r="BM108" s="381"/>
      <c r="BN108" s="381"/>
      <c r="BO108" s="381"/>
      <c r="BP108" s="381"/>
      <c r="BQ108" s="381"/>
      <c r="BR108" s="381"/>
      <c r="BS108" s="381"/>
      <c r="BT108" s="381"/>
      <c r="BU108" s="381"/>
      <c r="BV108" s="381"/>
    </row>
    <row r="109" spans="63:74" x14ac:dyDescent="0.2">
      <c r="BK109" s="381"/>
      <c r="BL109" s="381"/>
      <c r="BM109" s="381"/>
      <c r="BN109" s="381"/>
      <c r="BO109" s="381"/>
      <c r="BP109" s="381"/>
      <c r="BQ109" s="381"/>
      <c r="BR109" s="381"/>
      <c r="BS109" s="381"/>
      <c r="BT109" s="381"/>
      <c r="BU109" s="381"/>
      <c r="BV109" s="381"/>
    </row>
    <row r="110" spans="63:74" x14ac:dyDescent="0.2">
      <c r="BK110" s="381"/>
      <c r="BL110" s="381"/>
      <c r="BM110" s="381"/>
      <c r="BN110" s="381"/>
      <c r="BO110" s="381"/>
      <c r="BP110" s="381"/>
      <c r="BQ110" s="381"/>
      <c r="BR110" s="381"/>
      <c r="BS110" s="381"/>
      <c r="BT110" s="381"/>
      <c r="BU110" s="381"/>
      <c r="BV110" s="381"/>
    </row>
    <row r="111" spans="63:74" x14ac:dyDescent="0.2">
      <c r="BK111" s="381"/>
      <c r="BL111" s="381"/>
      <c r="BM111" s="381"/>
      <c r="BN111" s="381"/>
      <c r="BO111" s="381"/>
      <c r="BP111" s="381"/>
      <c r="BQ111" s="381"/>
      <c r="BR111" s="381"/>
      <c r="BS111" s="381"/>
      <c r="BT111" s="381"/>
      <c r="BU111" s="381"/>
      <c r="BV111" s="381"/>
    </row>
    <row r="112" spans="63:74" x14ac:dyDescent="0.2">
      <c r="BK112" s="381"/>
      <c r="BL112" s="381"/>
      <c r="BM112" s="381"/>
      <c r="BN112" s="381"/>
      <c r="BO112" s="381"/>
      <c r="BP112" s="381"/>
      <c r="BQ112" s="381"/>
      <c r="BR112" s="381"/>
      <c r="BS112" s="381"/>
      <c r="BT112" s="381"/>
      <c r="BU112" s="381"/>
      <c r="BV112" s="381"/>
    </row>
    <row r="113" spans="63:74" x14ac:dyDescent="0.2">
      <c r="BK113" s="381"/>
      <c r="BL113" s="381"/>
      <c r="BM113" s="381"/>
      <c r="BN113" s="381"/>
      <c r="BO113" s="381"/>
      <c r="BP113" s="381"/>
      <c r="BQ113" s="381"/>
      <c r="BR113" s="381"/>
      <c r="BS113" s="381"/>
      <c r="BT113" s="381"/>
      <c r="BU113" s="381"/>
      <c r="BV113" s="381"/>
    </row>
    <row r="114" spans="63:74" x14ac:dyDescent="0.2">
      <c r="BK114" s="381"/>
      <c r="BL114" s="381"/>
      <c r="BM114" s="381"/>
      <c r="BN114" s="381"/>
      <c r="BO114" s="381"/>
      <c r="BP114" s="381"/>
      <c r="BQ114" s="381"/>
      <c r="BR114" s="381"/>
      <c r="BS114" s="381"/>
      <c r="BT114" s="381"/>
      <c r="BU114" s="381"/>
      <c r="BV114" s="381"/>
    </row>
    <row r="115" spans="63:74" x14ac:dyDescent="0.2">
      <c r="BK115" s="381"/>
      <c r="BL115" s="381"/>
      <c r="BM115" s="381"/>
      <c r="BN115" s="381"/>
      <c r="BO115" s="381"/>
      <c r="BP115" s="381"/>
      <c r="BQ115" s="381"/>
      <c r="BR115" s="381"/>
      <c r="BS115" s="381"/>
      <c r="BT115" s="381"/>
      <c r="BU115" s="381"/>
      <c r="BV115" s="381"/>
    </row>
    <row r="116" spans="63:74" x14ac:dyDescent="0.2">
      <c r="BK116" s="381"/>
      <c r="BL116" s="381"/>
      <c r="BM116" s="381"/>
      <c r="BN116" s="381"/>
      <c r="BO116" s="381"/>
      <c r="BP116" s="381"/>
      <c r="BQ116" s="381"/>
      <c r="BR116" s="381"/>
      <c r="BS116" s="381"/>
      <c r="BT116" s="381"/>
      <c r="BU116" s="381"/>
      <c r="BV116" s="381"/>
    </row>
    <row r="117" spans="63:74" x14ac:dyDescent="0.2">
      <c r="BK117" s="381"/>
      <c r="BL117" s="381"/>
      <c r="BM117" s="381"/>
      <c r="BN117" s="381"/>
      <c r="BO117" s="381"/>
      <c r="BP117" s="381"/>
      <c r="BQ117" s="381"/>
      <c r="BR117" s="381"/>
      <c r="BS117" s="381"/>
      <c r="BT117" s="381"/>
      <c r="BU117" s="381"/>
      <c r="BV117" s="381"/>
    </row>
    <row r="118" spans="63:74" x14ac:dyDescent="0.2">
      <c r="BK118" s="381"/>
      <c r="BL118" s="381"/>
      <c r="BM118" s="381"/>
      <c r="BN118" s="381"/>
      <c r="BO118" s="381"/>
      <c r="BP118" s="381"/>
      <c r="BQ118" s="381"/>
      <c r="BR118" s="381"/>
      <c r="BS118" s="381"/>
      <c r="BT118" s="381"/>
      <c r="BU118" s="381"/>
      <c r="BV118" s="381"/>
    </row>
    <row r="119" spans="63:74" x14ac:dyDescent="0.2">
      <c r="BK119" s="381"/>
      <c r="BL119" s="381"/>
      <c r="BM119" s="381"/>
      <c r="BN119" s="381"/>
      <c r="BO119" s="381"/>
      <c r="BP119" s="381"/>
      <c r="BQ119" s="381"/>
      <c r="BR119" s="381"/>
      <c r="BS119" s="381"/>
      <c r="BT119" s="381"/>
      <c r="BU119" s="381"/>
      <c r="BV119" s="381"/>
    </row>
    <row r="120" spans="63:74" x14ac:dyDescent="0.2">
      <c r="BK120" s="381"/>
      <c r="BL120" s="381"/>
      <c r="BM120" s="381"/>
      <c r="BN120" s="381"/>
      <c r="BO120" s="381"/>
      <c r="BP120" s="381"/>
      <c r="BQ120" s="381"/>
      <c r="BR120" s="381"/>
      <c r="BS120" s="381"/>
      <c r="BT120" s="381"/>
      <c r="BU120" s="381"/>
      <c r="BV120" s="381"/>
    </row>
    <row r="121" spans="63:74" x14ac:dyDescent="0.2">
      <c r="BK121" s="381"/>
      <c r="BL121" s="381"/>
      <c r="BM121" s="381"/>
      <c r="BN121" s="381"/>
      <c r="BO121" s="381"/>
      <c r="BP121" s="381"/>
      <c r="BQ121" s="381"/>
      <c r="BR121" s="381"/>
      <c r="BS121" s="381"/>
      <c r="BT121" s="381"/>
      <c r="BU121" s="381"/>
      <c r="BV121" s="381"/>
    </row>
    <row r="122" spans="63:74" x14ac:dyDescent="0.2">
      <c r="BK122" s="381"/>
      <c r="BL122" s="381"/>
      <c r="BM122" s="381"/>
      <c r="BN122" s="381"/>
      <c r="BO122" s="381"/>
      <c r="BP122" s="381"/>
      <c r="BQ122" s="381"/>
      <c r="BR122" s="381"/>
      <c r="BS122" s="381"/>
      <c r="BT122" s="381"/>
      <c r="BU122" s="381"/>
      <c r="BV122" s="381"/>
    </row>
    <row r="123" spans="63:74" x14ac:dyDescent="0.2">
      <c r="BK123" s="381"/>
      <c r="BL123" s="381"/>
      <c r="BM123" s="381"/>
      <c r="BN123" s="381"/>
      <c r="BO123" s="381"/>
      <c r="BP123" s="381"/>
      <c r="BQ123" s="381"/>
      <c r="BR123" s="381"/>
      <c r="BS123" s="381"/>
      <c r="BT123" s="381"/>
      <c r="BU123" s="381"/>
      <c r="BV123" s="381"/>
    </row>
    <row r="124" spans="63:74" x14ac:dyDescent="0.2">
      <c r="BK124" s="381"/>
      <c r="BL124" s="381"/>
      <c r="BM124" s="381"/>
      <c r="BN124" s="381"/>
      <c r="BO124" s="381"/>
      <c r="BP124" s="381"/>
      <c r="BQ124" s="381"/>
      <c r="BR124" s="381"/>
      <c r="BS124" s="381"/>
      <c r="BT124" s="381"/>
      <c r="BU124" s="381"/>
      <c r="BV124" s="381"/>
    </row>
    <row r="125" spans="63:74" x14ac:dyDescent="0.2">
      <c r="BK125" s="381"/>
      <c r="BL125" s="381"/>
      <c r="BM125" s="381"/>
      <c r="BN125" s="381"/>
      <c r="BO125" s="381"/>
      <c r="BP125" s="381"/>
      <c r="BQ125" s="381"/>
      <c r="BR125" s="381"/>
      <c r="BS125" s="381"/>
      <c r="BT125" s="381"/>
      <c r="BU125" s="381"/>
      <c r="BV125" s="381"/>
    </row>
    <row r="126" spans="63:74" x14ac:dyDescent="0.2">
      <c r="BK126" s="381"/>
      <c r="BL126" s="381"/>
      <c r="BM126" s="381"/>
      <c r="BN126" s="381"/>
      <c r="BO126" s="381"/>
      <c r="BP126" s="381"/>
      <c r="BQ126" s="381"/>
      <c r="BR126" s="381"/>
      <c r="BS126" s="381"/>
      <c r="BT126" s="381"/>
      <c r="BU126" s="381"/>
      <c r="BV126" s="381"/>
    </row>
    <row r="127" spans="63:74" x14ac:dyDescent="0.2">
      <c r="BK127" s="381"/>
      <c r="BL127" s="381"/>
      <c r="BM127" s="381"/>
      <c r="BN127" s="381"/>
      <c r="BO127" s="381"/>
      <c r="BP127" s="381"/>
      <c r="BQ127" s="381"/>
      <c r="BR127" s="381"/>
      <c r="BS127" s="381"/>
      <c r="BT127" s="381"/>
      <c r="BU127" s="381"/>
      <c r="BV127" s="381"/>
    </row>
    <row r="128" spans="63:74" x14ac:dyDescent="0.2">
      <c r="BK128" s="381"/>
      <c r="BL128" s="381"/>
      <c r="BM128" s="381"/>
      <c r="BN128" s="381"/>
      <c r="BO128" s="381"/>
      <c r="BP128" s="381"/>
      <c r="BQ128" s="381"/>
      <c r="BR128" s="381"/>
      <c r="BS128" s="381"/>
      <c r="BT128" s="381"/>
      <c r="BU128" s="381"/>
      <c r="BV128" s="381"/>
    </row>
    <row r="129" spans="63:74" x14ac:dyDescent="0.2">
      <c r="BK129" s="381"/>
      <c r="BL129" s="381"/>
      <c r="BM129" s="381"/>
      <c r="BN129" s="381"/>
      <c r="BO129" s="381"/>
      <c r="BP129" s="381"/>
      <c r="BQ129" s="381"/>
      <c r="BR129" s="381"/>
      <c r="BS129" s="381"/>
      <c r="BT129" s="381"/>
      <c r="BU129" s="381"/>
      <c r="BV129" s="381"/>
    </row>
    <row r="130" spans="63:74" x14ac:dyDescent="0.2">
      <c r="BK130" s="381"/>
      <c r="BL130" s="381"/>
      <c r="BM130" s="381"/>
      <c r="BN130" s="381"/>
      <c r="BO130" s="381"/>
      <c r="BP130" s="381"/>
      <c r="BQ130" s="381"/>
      <c r="BR130" s="381"/>
      <c r="BS130" s="381"/>
      <c r="BT130" s="381"/>
      <c r="BU130" s="381"/>
      <c r="BV130" s="381"/>
    </row>
    <row r="131" spans="63:74" x14ac:dyDescent="0.2">
      <c r="BK131" s="381"/>
      <c r="BL131" s="381"/>
      <c r="BM131" s="381"/>
      <c r="BN131" s="381"/>
      <c r="BO131" s="381"/>
      <c r="BP131" s="381"/>
      <c r="BQ131" s="381"/>
      <c r="BR131" s="381"/>
      <c r="BS131" s="381"/>
      <c r="BT131" s="381"/>
      <c r="BU131" s="381"/>
      <c r="BV131" s="381"/>
    </row>
    <row r="132" spans="63:74" x14ac:dyDescent="0.2">
      <c r="BK132" s="381"/>
      <c r="BL132" s="381"/>
      <c r="BM132" s="381"/>
      <c r="BN132" s="381"/>
      <c r="BO132" s="381"/>
      <c r="BP132" s="381"/>
      <c r="BQ132" s="381"/>
      <c r="BR132" s="381"/>
      <c r="BS132" s="381"/>
      <c r="BT132" s="381"/>
      <c r="BU132" s="381"/>
      <c r="BV132" s="381"/>
    </row>
    <row r="133" spans="63:74" x14ac:dyDescent="0.2">
      <c r="BK133" s="381"/>
      <c r="BL133" s="381"/>
      <c r="BM133" s="381"/>
      <c r="BN133" s="381"/>
      <c r="BO133" s="381"/>
      <c r="BP133" s="381"/>
      <c r="BQ133" s="381"/>
      <c r="BR133" s="381"/>
      <c r="BS133" s="381"/>
      <c r="BT133" s="381"/>
      <c r="BU133" s="381"/>
      <c r="BV133" s="381"/>
    </row>
    <row r="134" spans="63:74" x14ac:dyDescent="0.2">
      <c r="BK134" s="381"/>
      <c r="BL134" s="381"/>
      <c r="BM134" s="381"/>
      <c r="BN134" s="381"/>
      <c r="BO134" s="381"/>
      <c r="BP134" s="381"/>
      <c r="BQ134" s="381"/>
      <c r="BR134" s="381"/>
      <c r="BS134" s="381"/>
      <c r="BT134" s="381"/>
      <c r="BU134" s="381"/>
      <c r="BV134" s="381"/>
    </row>
    <row r="135" spans="63:74" x14ac:dyDescent="0.2">
      <c r="BK135" s="381"/>
      <c r="BL135" s="381"/>
      <c r="BM135" s="381"/>
      <c r="BN135" s="381"/>
      <c r="BO135" s="381"/>
      <c r="BP135" s="381"/>
      <c r="BQ135" s="381"/>
      <c r="BR135" s="381"/>
      <c r="BS135" s="381"/>
      <c r="BT135" s="381"/>
      <c r="BU135" s="381"/>
      <c r="BV135" s="381"/>
    </row>
  </sheetData>
  <mergeCells count="23">
    <mergeCell ref="B53:Q53"/>
    <mergeCell ref="B61:Q61"/>
    <mergeCell ref="B59:Q59"/>
    <mergeCell ref="B60:Q60"/>
    <mergeCell ref="B54:Q54"/>
    <mergeCell ref="B55:Q55"/>
    <mergeCell ref="B56:Q56"/>
    <mergeCell ref="B58:Q58"/>
    <mergeCell ref="B57:Q57"/>
    <mergeCell ref="AM3:AX3"/>
    <mergeCell ref="AY3:BJ3"/>
    <mergeCell ref="BK3:BV3"/>
    <mergeCell ref="B1:AL1"/>
    <mergeCell ref="C3:N3"/>
    <mergeCell ref="O3:Z3"/>
    <mergeCell ref="AA3:AL3"/>
    <mergeCell ref="B52:Q52"/>
    <mergeCell ref="A1:A2"/>
    <mergeCell ref="B47:Q47"/>
    <mergeCell ref="B48:Q48"/>
    <mergeCell ref="B49:Q49"/>
    <mergeCell ref="B50:Q50"/>
    <mergeCell ref="B51:R51"/>
  </mergeCells>
  <phoneticPr fontId="3" type="noConversion"/>
  <hyperlinks>
    <hyperlink ref="A1:A2" location="Contents!A1" display="Table of Contents"/>
  </hyperlinks>
  <pageMargins left="0.25" right="0.25" top="0.25" bottom="0.25" header="0.5" footer="0.5"/>
  <pageSetup scale="83"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pageSetUpPr fitToPage="1"/>
  </sheetPr>
  <dimension ref="A1:BV144"/>
  <sheetViews>
    <sheetView workbookViewId="0">
      <pane xSplit="2" ySplit="4" topLeftCell="C5" activePane="bottomRight" state="frozen"/>
      <selection activeCell="BF63" sqref="BF63"/>
      <selection pane="topRight" activeCell="BF63" sqref="BF63"/>
      <selection pane="bottomLeft" activeCell="BF63" sqref="BF63"/>
      <selection pane="bottomRight" activeCell="B1" sqref="B1:AL1"/>
    </sheetView>
  </sheetViews>
  <sheetFormatPr defaultColWidth="8.5546875" defaultRowHeight="10.199999999999999" x14ac:dyDescent="0.2"/>
  <cols>
    <col min="1" max="1" width="11.5546875" style="159" customWidth="1"/>
    <col min="2" max="2" width="31.77734375" style="152" customWidth="1"/>
    <col min="3" max="50" width="6.5546875" style="152" customWidth="1"/>
    <col min="51" max="55" width="6.5546875" style="460" customWidth="1"/>
    <col min="56" max="58" width="6.5546875" style="593" customWidth="1"/>
    <col min="59" max="62" width="6.5546875" style="460" customWidth="1"/>
    <col min="63" max="74" width="6.5546875" style="152" customWidth="1"/>
    <col min="75" max="16384" width="8.5546875" style="152"/>
  </cols>
  <sheetData>
    <row r="1" spans="1:74" ht="13.35" customHeight="1" x14ac:dyDescent="0.25">
      <c r="A1" s="782" t="s">
        <v>798</v>
      </c>
      <c r="B1" s="798" t="s">
        <v>1382</v>
      </c>
      <c r="C1" s="779"/>
      <c r="D1" s="779"/>
      <c r="E1" s="779"/>
      <c r="F1" s="779"/>
      <c r="G1" s="779"/>
      <c r="H1" s="779"/>
      <c r="I1" s="779"/>
      <c r="J1" s="779"/>
      <c r="K1" s="779"/>
      <c r="L1" s="779"/>
      <c r="M1" s="779"/>
      <c r="N1" s="779"/>
      <c r="O1" s="779"/>
      <c r="P1" s="779"/>
      <c r="Q1" s="779"/>
      <c r="R1" s="779"/>
      <c r="S1" s="779"/>
      <c r="T1" s="779"/>
      <c r="U1" s="779"/>
      <c r="V1" s="779"/>
      <c r="W1" s="779"/>
      <c r="X1" s="779"/>
      <c r="Y1" s="779"/>
      <c r="Z1" s="779"/>
      <c r="AA1" s="779"/>
      <c r="AB1" s="779"/>
      <c r="AC1" s="779"/>
      <c r="AD1" s="779"/>
      <c r="AE1" s="779"/>
      <c r="AF1" s="779"/>
      <c r="AG1" s="779"/>
      <c r="AH1" s="779"/>
      <c r="AI1" s="779"/>
      <c r="AJ1" s="779"/>
      <c r="AK1" s="779"/>
      <c r="AL1" s="779"/>
    </row>
    <row r="2" spans="1:74" ht="13.2" x14ac:dyDescent="0.25">
      <c r="A2" s="783"/>
      <c r="B2" s="505" t="str">
        <f>"U.S. Energy Information Administration  |  Short-Term Energy Outlook  - "&amp;Dates!D1</f>
        <v>U.S. Energy Information Administration  |  Short-Term Energy Outlook  - January 2021</v>
      </c>
      <c r="C2" s="506"/>
      <c r="D2" s="506"/>
      <c r="E2" s="506"/>
      <c r="F2" s="506"/>
      <c r="G2" s="713"/>
      <c r="H2" s="713"/>
      <c r="I2" s="713"/>
      <c r="J2" s="713"/>
      <c r="K2" s="713"/>
      <c r="L2" s="713"/>
      <c r="M2" s="713"/>
      <c r="N2" s="713"/>
      <c r="O2" s="713"/>
      <c r="P2" s="713"/>
      <c r="Q2" s="713"/>
      <c r="R2" s="713"/>
      <c r="S2" s="713"/>
      <c r="T2" s="713"/>
      <c r="U2" s="713"/>
      <c r="V2" s="713"/>
      <c r="W2" s="713"/>
      <c r="X2" s="713"/>
      <c r="Y2" s="713"/>
      <c r="Z2" s="713"/>
      <c r="AA2" s="713"/>
      <c r="AB2" s="713"/>
      <c r="AC2" s="713"/>
      <c r="AD2" s="713"/>
      <c r="AE2" s="713"/>
      <c r="AF2" s="713"/>
      <c r="AG2" s="713"/>
      <c r="AH2" s="713"/>
      <c r="AI2" s="713"/>
      <c r="AJ2" s="713"/>
      <c r="AK2" s="506"/>
      <c r="AL2" s="506"/>
    </row>
    <row r="3" spans="1:74" s="12" customFormat="1" ht="13.2" x14ac:dyDescent="0.25">
      <c r="A3" s="14"/>
      <c r="B3" s="746"/>
      <c r="C3" s="785">
        <f>Dates!D3</f>
        <v>2017</v>
      </c>
      <c r="D3" s="776"/>
      <c r="E3" s="776"/>
      <c r="F3" s="776"/>
      <c r="G3" s="776"/>
      <c r="H3" s="776"/>
      <c r="I3" s="776"/>
      <c r="J3" s="776"/>
      <c r="K3" s="776"/>
      <c r="L3" s="776"/>
      <c r="M3" s="776"/>
      <c r="N3" s="777"/>
      <c r="O3" s="785">
        <f>C3+1</f>
        <v>2018</v>
      </c>
      <c r="P3" s="786"/>
      <c r="Q3" s="786"/>
      <c r="R3" s="786"/>
      <c r="S3" s="786"/>
      <c r="T3" s="786"/>
      <c r="U3" s="786"/>
      <c r="V3" s="786"/>
      <c r="W3" s="786"/>
      <c r="X3" s="776"/>
      <c r="Y3" s="776"/>
      <c r="Z3" s="777"/>
      <c r="AA3" s="773">
        <f>O3+1</f>
        <v>2019</v>
      </c>
      <c r="AB3" s="776"/>
      <c r="AC3" s="776"/>
      <c r="AD3" s="776"/>
      <c r="AE3" s="776"/>
      <c r="AF3" s="776"/>
      <c r="AG3" s="776"/>
      <c r="AH3" s="776"/>
      <c r="AI3" s="776"/>
      <c r="AJ3" s="776"/>
      <c r="AK3" s="776"/>
      <c r="AL3" s="777"/>
      <c r="AM3" s="773">
        <f>AA3+1</f>
        <v>2020</v>
      </c>
      <c r="AN3" s="776"/>
      <c r="AO3" s="776"/>
      <c r="AP3" s="776"/>
      <c r="AQ3" s="776"/>
      <c r="AR3" s="776"/>
      <c r="AS3" s="776"/>
      <c r="AT3" s="776"/>
      <c r="AU3" s="776"/>
      <c r="AV3" s="776"/>
      <c r="AW3" s="776"/>
      <c r="AX3" s="777"/>
      <c r="AY3" s="773">
        <f>AM3+1</f>
        <v>2021</v>
      </c>
      <c r="AZ3" s="774"/>
      <c r="BA3" s="774"/>
      <c r="BB3" s="774"/>
      <c r="BC3" s="774"/>
      <c r="BD3" s="774"/>
      <c r="BE3" s="774"/>
      <c r="BF3" s="774"/>
      <c r="BG3" s="774"/>
      <c r="BH3" s="774"/>
      <c r="BI3" s="774"/>
      <c r="BJ3" s="775"/>
      <c r="BK3" s="773">
        <f>AY3+1</f>
        <v>2022</v>
      </c>
      <c r="BL3" s="776"/>
      <c r="BM3" s="776"/>
      <c r="BN3" s="776"/>
      <c r="BO3" s="776"/>
      <c r="BP3" s="776"/>
      <c r="BQ3" s="776"/>
      <c r="BR3" s="776"/>
      <c r="BS3" s="776"/>
      <c r="BT3" s="776"/>
      <c r="BU3" s="776"/>
      <c r="BV3" s="777"/>
    </row>
    <row r="4" spans="1:74" s="12" customFormat="1" x14ac:dyDescent="0.2">
      <c r="A4" s="16"/>
      <c r="B4" s="17"/>
      <c r="C4" s="18" t="s">
        <v>473</v>
      </c>
      <c r="D4" s="18" t="s">
        <v>474</v>
      </c>
      <c r="E4" s="18" t="s">
        <v>475</v>
      </c>
      <c r="F4" s="18" t="s">
        <v>476</v>
      </c>
      <c r="G4" s="18" t="s">
        <v>477</v>
      </c>
      <c r="H4" s="18" t="s">
        <v>478</v>
      </c>
      <c r="I4" s="18" t="s">
        <v>479</v>
      </c>
      <c r="J4" s="18" t="s">
        <v>480</v>
      </c>
      <c r="K4" s="18" t="s">
        <v>481</v>
      </c>
      <c r="L4" s="18" t="s">
        <v>482</v>
      </c>
      <c r="M4" s="18" t="s">
        <v>483</v>
      </c>
      <c r="N4" s="18" t="s">
        <v>484</v>
      </c>
      <c r="O4" s="18" t="s">
        <v>473</v>
      </c>
      <c r="P4" s="18" t="s">
        <v>474</v>
      </c>
      <c r="Q4" s="18" t="s">
        <v>475</v>
      </c>
      <c r="R4" s="18" t="s">
        <v>476</v>
      </c>
      <c r="S4" s="18" t="s">
        <v>477</v>
      </c>
      <c r="T4" s="18" t="s">
        <v>478</v>
      </c>
      <c r="U4" s="18" t="s">
        <v>479</v>
      </c>
      <c r="V4" s="18" t="s">
        <v>480</v>
      </c>
      <c r="W4" s="18" t="s">
        <v>481</v>
      </c>
      <c r="X4" s="18" t="s">
        <v>482</v>
      </c>
      <c r="Y4" s="18" t="s">
        <v>483</v>
      </c>
      <c r="Z4" s="18" t="s">
        <v>484</v>
      </c>
      <c r="AA4" s="18" t="s">
        <v>473</v>
      </c>
      <c r="AB4" s="18" t="s">
        <v>474</v>
      </c>
      <c r="AC4" s="18" t="s">
        <v>475</v>
      </c>
      <c r="AD4" s="18" t="s">
        <v>476</v>
      </c>
      <c r="AE4" s="18" t="s">
        <v>477</v>
      </c>
      <c r="AF4" s="18" t="s">
        <v>478</v>
      </c>
      <c r="AG4" s="18" t="s">
        <v>479</v>
      </c>
      <c r="AH4" s="18" t="s">
        <v>480</v>
      </c>
      <c r="AI4" s="18" t="s">
        <v>481</v>
      </c>
      <c r="AJ4" s="18" t="s">
        <v>482</v>
      </c>
      <c r="AK4" s="18" t="s">
        <v>483</v>
      </c>
      <c r="AL4" s="18" t="s">
        <v>484</v>
      </c>
      <c r="AM4" s="18" t="s">
        <v>473</v>
      </c>
      <c r="AN4" s="18" t="s">
        <v>474</v>
      </c>
      <c r="AO4" s="18" t="s">
        <v>475</v>
      </c>
      <c r="AP4" s="18" t="s">
        <v>476</v>
      </c>
      <c r="AQ4" s="18" t="s">
        <v>477</v>
      </c>
      <c r="AR4" s="18" t="s">
        <v>478</v>
      </c>
      <c r="AS4" s="18" t="s">
        <v>479</v>
      </c>
      <c r="AT4" s="18" t="s">
        <v>480</v>
      </c>
      <c r="AU4" s="18" t="s">
        <v>481</v>
      </c>
      <c r="AV4" s="18" t="s">
        <v>482</v>
      </c>
      <c r="AW4" s="18" t="s">
        <v>483</v>
      </c>
      <c r="AX4" s="18" t="s">
        <v>484</v>
      </c>
      <c r="AY4" s="18" t="s">
        <v>473</v>
      </c>
      <c r="AZ4" s="18" t="s">
        <v>474</v>
      </c>
      <c r="BA4" s="18" t="s">
        <v>475</v>
      </c>
      <c r="BB4" s="18" t="s">
        <v>476</v>
      </c>
      <c r="BC4" s="18" t="s">
        <v>477</v>
      </c>
      <c r="BD4" s="18" t="s">
        <v>478</v>
      </c>
      <c r="BE4" s="18" t="s">
        <v>479</v>
      </c>
      <c r="BF4" s="18" t="s">
        <v>480</v>
      </c>
      <c r="BG4" s="18" t="s">
        <v>481</v>
      </c>
      <c r="BH4" s="18" t="s">
        <v>482</v>
      </c>
      <c r="BI4" s="18" t="s">
        <v>483</v>
      </c>
      <c r="BJ4" s="18" t="s">
        <v>484</v>
      </c>
      <c r="BK4" s="18" t="s">
        <v>473</v>
      </c>
      <c r="BL4" s="18" t="s">
        <v>474</v>
      </c>
      <c r="BM4" s="18" t="s">
        <v>475</v>
      </c>
      <c r="BN4" s="18" t="s">
        <v>476</v>
      </c>
      <c r="BO4" s="18" t="s">
        <v>477</v>
      </c>
      <c r="BP4" s="18" t="s">
        <v>478</v>
      </c>
      <c r="BQ4" s="18" t="s">
        <v>479</v>
      </c>
      <c r="BR4" s="18" t="s">
        <v>480</v>
      </c>
      <c r="BS4" s="18" t="s">
        <v>481</v>
      </c>
      <c r="BT4" s="18" t="s">
        <v>482</v>
      </c>
      <c r="BU4" s="18" t="s">
        <v>483</v>
      </c>
      <c r="BV4" s="18" t="s">
        <v>484</v>
      </c>
    </row>
    <row r="5" spans="1:74" ht="11.1" customHeight="1" x14ac:dyDescent="0.2">
      <c r="BG5" s="593"/>
      <c r="BK5" s="381"/>
      <c r="BL5" s="381"/>
      <c r="BM5" s="381"/>
      <c r="BN5" s="381"/>
      <c r="BO5" s="381"/>
      <c r="BP5" s="381"/>
      <c r="BQ5" s="381"/>
      <c r="BR5" s="381"/>
      <c r="BS5" s="381"/>
      <c r="BT5" s="381"/>
      <c r="BU5" s="381"/>
      <c r="BV5" s="381"/>
    </row>
    <row r="6" spans="1:74" ht="11.1" customHeight="1" x14ac:dyDescent="0.2">
      <c r="A6" s="159" t="s">
        <v>366</v>
      </c>
      <c r="B6" s="169" t="s">
        <v>380</v>
      </c>
      <c r="C6" s="244">
        <v>22.236596419000001</v>
      </c>
      <c r="D6" s="244">
        <v>22.668731286</v>
      </c>
      <c r="E6" s="244">
        <v>22.644059710000001</v>
      </c>
      <c r="F6" s="244">
        <v>22.115344</v>
      </c>
      <c r="G6" s="244">
        <v>22.471792387000001</v>
      </c>
      <c r="H6" s="244">
        <v>22.535025333</v>
      </c>
      <c r="I6" s="244">
        <v>22.848376677000001</v>
      </c>
      <c r="J6" s="244">
        <v>22.926840290000001</v>
      </c>
      <c r="K6" s="244">
        <v>22.597667000000001</v>
      </c>
      <c r="L6" s="244">
        <v>23.324699355</v>
      </c>
      <c r="M6" s="244">
        <v>24.242422333</v>
      </c>
      <c r="N6" s="244">
        <v>24.023469386999999</v>
      </c>
      <c r="O6" s="244">
        <v>23.816202097000001</v>
      </c>
      <c r="P6" s="244">
        <v>24.367171143</v>
      </c>
      <c r="Q6" s="244">
        <v>24.791625129</v>
      </c>
      <c r="R6" s="244">
        <v>24.535843667000002</v>
      </c>
      <c r="S6" s="244">
        <v>24.712168870999999</v>
      </c>
      <c r="T6" s="244">
        <v>24.803678000000001</v>
      </c>
      <c r="U6" s="244">
        <v>25.447751160999999</v>
      </c>
      <c r="V6" s="244">
        <v>26.384812418999999</v>
      </c>
      <c r="W6" s="244">
        <v>25.974125999999998</v>
      </c>
      <c r="X6" s="244">
        <v>26.185956129000001</v>
      </c>
      <c r="Y6" s="244">
        <v>26.638190667</v>
      </c>
      <c r="Z6" s="244">
        <v>26.779769902999998</v>
      </c>
      <c r="AA6" s="244">
        <v>26.117643677</v>
      </c>
      <c r="AB6" s="244">
        <v>26.083219143000001</v>
      </c>
      <c r="AC6" s="244">
        <v>26.430047065</v>
      </c>
      <c r="AD6" s="244">
        <v>26.779528332999998</v>
      </c>
      <c r="AE6" s="244">
        <v>26.675409257999998</v>
      </c>
      <c r="AF6" s="244">
        <v>26.735999</v>
      </c>
      <c r="AG6" s="244">
        <v>26.358204677</v>
      </c>
      <c r="AH6" s="244">
        <v>27.081249418999999</v>
      </c>
      <c r="AI6" s="244">
        <v>27.105105333000001</v>
      </c>
      <c r="AJ6" s="244">
        <v>27.347228354999999</v>
      </c>
      <c r="AK6" s="244">
        <v>27.915788332999998</v>
      </c>
      <c r="AL6" s="244">
        <v>28.048192193999999</v>
      </c>
      <c r="AM6" s="244">
        <v>28.014201451999998</v>
      </c>
      <c r="AN6" s="244">
        <v>27.712596897000001</v>
      </c>
      <c r="AO6" s="244">
        <v>27.875094838999999</v>
      </c>
      <c r="AP6" s="244">
        <v>25.589794667</v>
      </c>
      <c r="AQ6" s="244">
        <v>23.205781968</v>
      </c>
      <c r="AR6" s="244">
        <v>24.624465333</v>
      </c>
      <c r="AS6" s="244">
        <v>25.339079000000002</v>
      </c>
      <c r="AT6" s="244">
        <v>24.809832322999998</v>
      </c>
      <c r="AU6" s="244">
        <v>25.245070674000001</v>
      </c>
      <c r="AV6" s="244">
        <v>25.181436295000001</v>
      </c>
      <c r="AW6" s="244">
        <v>25.916272070000002</v>
      </c>
      <c r="AX6" s="244">
        <v>26.045412614</v>
      </c>
      <c r="AY6" s="379">
        <v>25.889598178</v>
      </c>
      <c r="AZ6" s="379">
        <v>25.910842718000001</v>
      </c>
      <c r="BA6" s="379">
        <v>25.919355324000001</v>
      </c>
      <c r="BB6" s="379">
        <v>26.128455843000001</v>
      </c>
      <c r="BC6" s="379">
        <v>26.247405808</v>
      </c>
      <c r="BD6" s="379">
        <v>26.188750697</v>
      </c>
      <c r="BE6" s="379">
        <v>26.206029780000001</v>
      </c>
      <c r="BF6" s="379">
        <v>26.356702444</v>
      </c>
      <c r="BG6" s="379">
        <v>26.441847464999999</v>
      </c>
      <c r="BH6" s="379">
        <v>26.354982768999999</v>
      </c>
      <c r="BI6" s="379">
        <v>26.724827393000002</v>
      </c>
      <c r="BJ6" s="379">
        <v>26.643038044000001</v>
      </c>
      <c r="BK6" s="379">
        <v>26.579082146000001</v>
      </c>
      <c r="BL6" s="379">
        <v>26.580629197</v>
      </c>
      <c r="BM6" s="379">
        <v>26.659784738999999</v>
      </c>
      <c r="BN6" s="379">
        <v>26.818707698000001</v>
      </c>
      <c r="BO6" s="379">
        <v>26.973708690999999</v>
      </c>
      <c r="BP6" s="379">
        <v>26.992730471000002</v>
      </c>
      <c r="BQ6" s="379">
        <v>27.054038300999999</v>
      </c>
      <c r="BR6" s="379">
        <v>27.263715209000001</v>
      </c>
      <c r="BS6" s="379">
        <v>27.377299449999999</v>
      </c>
      <c r="BT6" s="379">
        <v>27.335792616999999</v>
      </c>
      <c r="BU6" s="379">
        <v>27.660732285000002</v>
      </c>
      <c r="BV6" s="379">
        <v>27.595176505000001</v>
      </c>
    </row>
    <row r="7" spans="1:74" ht="11.1" customHeight="1" x14ac:dyDescent="0.2">
      <c r="A7" s="159" t="s">
        <v>247</v>
      </c>
      <c r="B7" s="170" t="s">
        <v>338</v>
      </c>
      <c r="C7" s="244">
        <v>5.120139</v>
      </c>
      <c r="D7" s="244">
        <v>5.1401389999999996</v>
      </c>
      <c r="E7" s="244">
        <v>4.910139</v>
      </c>
      <c r="F7" s="244">
        <v>4.5001389999999999</v>
      </c>
      <c r="G7" s="244">
        <v>4.6331389999999999</v>
      </c>
      <c r="H7" s="244">
        <v>4.6861389999999998</v>
      </c>
      <c r="I7" s="244">
        <v>4.963139</v>
      </c>
      <c r="J7" s="244">
        <v>5.1171389999999999</v>
      </c>
      <c r="K7" s="244">
        <v>4.9331389999999997</v>
      </c>
      <c r="L7" s="244">
        <v>4.9451390000000002</v>
      </c>
      <c r="M7" s="244">
        <v>5.2731389999999996</v>
      </c>
      <c r="N7" s="244">
        <v>5.3501390000000004</v>
      </c>
      <c r="O7" s="244">
        <v>5.2341389999999999</v>
      </c>
      <c r="P7" s="244">
        <v>5.3951390000000004</v>
      </c>
      <c r="Q7" s="244">
        <v>5.4341390000000001</v>
      </c>
      <c r="R7" s="244">
        <v>5.0681390000000004</v>
      </c>
      <c r="S7" s="244">
        <v>5.2191390000000002</v>
      </c>
      <c r="T7" s="244">
        <v>5.1471390000000001</v>
      </c>
      <c r="U7" s="244">
        <v>5.3611389999999997</v>
      </c>
      <c r="V7" s="244">
        <v>5.6471390000000001</v>
      </c>
      <c r="W7" s="244">
        <v>5.2241390000000001</v>
      </c>
      <c r="X7" s="244">
        <v>5.5401389999999999</v>
      </c>
      <c r="Y7" s="244">
        <v>5.6371390000000003</v>
      </c>
      <c r="Z7" s="244">
        <v>5.6671389999999997</v>
      </c>
      <c r="AA7" s="244">
        <v>5.3921390000000002</v>
      </c>
      <c r="AB7" s="244">
        <v>5.4131390000000001</v>
      </c>
      <c r="AC7" s="244">
        <v>5.4981390000000001</v>
      </c>
      <c r="AD7" s="244">
        <v>5.5421389999999997</v>
      </c>
      <c r="AE7" s="244">
        <v>5.3671389999999999</v>
      </c>
      <c r="AF7" s="244">
        <v>5.5041390000000003</v>
      </c>
      <c r="AG7" s="244">
        <v>5.5001389999999999</v>
      </c>
      <c r="AH7" s="244">
        <v>5.527139</v>
      </c>
      <c r="AI7" s="244">
        <v>5.3841390000000002</v>
      </c>
      <c r="AJ7" s="244">
        <v>5.455139</v>
      </c>
      <c r="AK7" s="244">
        <v>5.6481389999999996</v>
      </c>
      <c r="AL7" s="244">
        <v>5.793139</v>
      </c>
      <c r="AM7" s="244">
        <v>5.6011389999999999</v>
      </c>
      <c r="AN7" s="244">
        <v>5.7171390000000004</v>
      </c>
      <c r="AO7" s="244">
        <v>5.6271389999999997</v>
      </c>
      <c r="AP7" s="244">
        <v>5.0151389999999996</v>
      </c>
      <c r="AQ7" s="244">
        <v>4.7391389999999998</v>
      </c>
      <c r="AR7" s="244">
        <v>5.0641389999999999</v>
      </c>
      <c r="AS7" s="244">
        <v>4.947139</v>
      </c>
      <c r="AT7" s="244">
        <v>4.8311390000000003</v>
      </c>
      <c r="AU7" s="244">
        <v>4.9808291949000001</v>
      </c>
      <c r="AV7" s="244">
        <v>5.4013420489000001</v>
      </c>
      <c r="AW7" s="244">
        <v>5.6448844053</v>
      </c>
      <c r="AX7" s="244">
        <v>5.8227056819999996</v>
      </c>
      <c r="AY7" s="379">
        <v>5.7855275658999998</v>
      </c>
      <c r="AZ7" s="379">
        <v>5.7584148383000002</v>
      </c>
      <c r="BA7" s="379">
        <v>5.7031568899999998</v>
      </c>
      <c r="BB7" s="379">
        <v>5.7210191652000004</v>
      </c>
      <c r="BC7" s="379">
        <v>5.6863623000999999</v>
      </c>
      <c r="BD7" s="379">
        <v>5.7023185803000001</v>
      </c>
      <c r="BE7" s="379">
        <v>5.6796911785999997</v>
      </c>
      <c r="BF7" s="379">
        <v>5.7146000790000002</v>
      </c>
      <c r="BG7" s="379">
        <v>5.7498884925000002</v>
      </c>
      <c r="BH7" s="379">
        <v>5.7404787102999997</v>
      </c>
      <c r="BI7" s="379">
        <v>5.7522851527999999</v>
      </c>
      <c r="BJ7" s="379">
        <v>5.7034702723999997</v>
      </c>
      <c r="BK7" s="379">
        <v>5.8010547977</v>
      </c>
      <c r="BL7" s="379">
        <v>5.7873519133000002</v>
      </c>
      <c r="BM7" s="379">
        <v>5.7513630331999996</v>
      </c>
      <c r="BN7" s="379">
        <v>5.7750648482000004</v>
      </c>
      <c r="BO7" s="379">
        <v>5.7534357205999997</v>
      </c>
      <c r="BP7" s="379">
        <v>5.7816469799999997</v>
      </c>
      <c r="BQ7" s="379">
        <v>5.7696556253000004</v>
      </c>
      <c r="BR7" s="379">
        <v>5.8164835449999996</v>
      </c>
      <c r="BS7" s="379">
        <v>5.863228436</v>
      </c>
      <c r="BT7" s="379">
        <v>5.8655066800000002</v>
      </c>
      <c r="BU7" s="379">
        <v>5.8891204258999998</v>
      </c>
      <c r="BV7" s="379">
        <v>5.8529953621999997</v>
      </c>
    </row>
    <row r="8" spans="1:74" ht="11.1" customHeight="1" x14ac:dyDescent="0.2">
      <c r="A8" s="159" t="s">
        <v>248</v>
      </c>
      <c r="B8" s="170" t="s">
        <v>339</v>
      </c>
      <c r="C8" s="244">
        <v>2.341504</v>
      </c>
      <c r="D8" s="244">
        <v>2.3485040000000001</v>
      </c>
      <c r="E8" s="244">
        <v>2.3445040000000001</v>
      </c>
      <c r="F8" s="244">
        <v>2.329504</v>
      </c>
      <c r="G8" s="244">
        <v>2.3345039999999999</v>
      </c>
      <c r="H8" s="244">
        <v>2.3235039999999998</v>
      </c>
      <c r="I8" s="244">
        <v>2.2955040000000002</v>
      </c>
      <c r="J8" s="244">
        <v>2.220504</v>
      </c>
      <c r="K8" s="244">
        <v>2.0165039999999999</v>
      </c>
      <c r="L8" s="244">
        <v>2.1875040000000001</v>
      </c>
      <c r="M8" s="244">
        <v>2.1335039999999998</v>
      </c>
      <c r="N8" s="244">
        <v>2.1345040000000002</v>
      </c>
      <c r="O8" s="244">
        <v>2.2035040000000001</v>
      </c>
      <c r="P8" s="244">
        <v>2.1665040000000002</v>
      </c>
      <c r="Q8" s="244">
        <v>2.1295039999999998</v>
      </c>
      <c r="R8" s="244">
        <v>2.1625040000000002</v>
      </c>
      <c r="S8" s="244">
        <v>2.1275040000000001</v>
      </c>
      <c r="T8" s="244">
        <v>2.1095039999999998</v>
      </c>
      <c r="U8" s="244">
        <v>2.1065040000000002</v>
      </c>
      <c r="V8" s="244">
        <v>2.0725039999999999</v>
      </c>
      <c r="W8" s="244">
        <v>2.0815039999999998</v>
      </c>
      <c r="X8" s="244">
        <v>1.9835039999999999</v>
      </c>
      <c r="Y8" s="244">
        <v>1.932504</v>
      </c>
      <c r="Z8" s="244">
        <v>1.944504</v>
      </c>
      <c r="AA8" s="244">
        <v>1.861504</v>
      </c>
      <c r="AB8" s="244">
        <v>1.942504</v>
      </c>
      <c r="AC8" s="244">
        <v>1.9355039999999999</v>
      </c>
      <c r="AD8" s="244">
        <v>1.9155040000000001</v>
      </c>
      <c r="AE8" s="244">
        <v>1.8995040000000001</v>
      </c>
      <c r="AF8" s="244">
        <v>1.9035040000000001</v>
      </c>
      <c r="AG8" s="244">
        <v>1.900504</v>
      </c>
      <c r="AH8" s="244">
        <v>1.928504</v>
      </c>
      <c r="AI8" s="244">
        <v>1.956504</v>
      </c>
      <c r="AJ8" s="244">
        <v>1.902504</v>
      </c>
      <c r="AK8" s="244">
        <v>1.9395039999999999</v>
      </c>
      <c r="AL8" s="244">
        <v>1.9555039999999999</v>
      </c>
      <c r="AM8" s="244">
        <v>1.9955039999999999</v>
      </c>
      <c r="AN8" s="244">
        <v>1.9975039999999999</v>
      </c>
      <c r="AO8" s="244">
        <v>2.0145040000000001</v>
      </c>
      <c r="AP8" s="244">
        <v>2.0005039999999998</v>
      </c>
      <c r="AQ8" s="244">
        <v>1.9155040000000001</v>
      </c>
      <c r="AR8" s="244">
        <v>1.8995040000000001</v>
      </c>
      <c r="AS8" s="244">
        <v>1.8815040000000001</v>
      </c>
      <c r="AT8" s="244">
        <v>1.9255040000000001</v>
      </c>
      <c r="AU8" s="244">
        <v>1.9247944793</v>
      </c>
      <c r="AV8" s="244">
        <v>1.8898186652</v>
      </c>
      <c r="AW8" s="244">
        <v>1.8548975835999999</v>
      </c>
      <c r="AX8" s="244">
        <v>1.8548640509000001</v>
      </c>
      <c r="AY8" s="379">
        <v>1.8194897125</v>
      </c>
      <c r="AZ8" s="379">
        <v>1.8376653797</v>
      </c>
      <c r="BA8" s="379">
        <v>1.854955734</v>
      </c>
      <c r="BB8" s="379">
        <v>1.8549153776</v>
      </c>
      <c r="BC8" s="379">
        <v>1.8549802075999999</v>
      </c>
      <c r="BD8" s="379">
        <v>1.8320394166</v>
      </c>
      <c r="BE8" s="379">
        <v>1.8088203014999999</v>
      </c>
      <c r="BF8" s="379">
        <v>1.8204300647</v>
      </c>
      <c r="BG8" s="379">
        <v>1.8205731724000001</v>
      </c>
      <c r="BH8" s="379">
        <v>1.8204018585999999</v>
      </c>
      <c r="BI8" s="379">
        <v>1.8206533402</v>
      </c>
      <c r="BJ8" s="379">
        <v>1.8207965719000001</v>
      </c>
      <c r="BK8" s="379">
        <v>1.8031008482999999</v>
      </c>
      <c r="BL8" s="379">
        <v>1.7866493833999999</v>
      </c>
      <c r="BM8" s="379">
        <v>1.7695700061999999</v>
      </c>
      <c r="BN8" s="379">
        <v>1.7528074494000001</v>
      </c>
      <c r="BO8" s="379">
        <v>1.7362329702999999</v>
      </c>
      <c r="BP8" s="379">
        <v>1.7200624914</v>
      </c>
      <c r="BQ8" s="379">
        <v>1.7037993756000001</v>
      </c>
      <c r="BR8" s="379">
        <v>1.687673464</v>
      </c>
      <c r="BS8" s="379">
        <v>1.6718251142</v>
      </c>
      <c r="BT8" s="379">
        <v>1.6558135368</v>
      </c>
      <c r="BU8" s="379">
        <v>1.6403660592</v>
      </c>
      <c r="BV8" s="379">
        <v>1.6250257426000001</v>
      </c>
    </row>
    <row r="9" spans="1:74" ht="11.1" customHeight="1" x14ac:dyDescent="0.2">
      <c r="A9" s="159" t="s">
        <v>249</v>
      </c>
      <c r="B9" s="170" t="s">
        <v>340</v>
      </c>
      <c r="C9" s="244">
        <v>14.774953418999999</v>
      </c>
      <c r="D9" s="244">
        <v>15.180088286</v>
      </c>
      <c r="E9" s="244">
        <v>15.389416710000001</v>
      </c>
      <c r="F9" s="244">
        <v>15.285701</v>
      </c>
      <c r="G9" s="244">
        <v>15.504149387</v>
      </c>
      <c r="H9" s="244">
        <v>15.525382333</v>
      </c>
      <c r="I9" s="244">
        <v>15.589733677</v>
      </c>
      <c r="J9" s="244">
        <v>15.58919729</v>
      </c>
      <c r="K9" s="244">
        <v>15.648023999999999</v>
      </c>
      <c r="L9" s="244">
        <v>16.192056354999998</v>
      </c>
      <c r="M9" s="244">
        <v>16.835779333000001</v>
      </c>
      <c r="N9" s="244">
        <v>16.538826387</v>
      </c>
      <c r="O9" s="244">
        <v>16.378559097</v>
      </c>
      <c r="P9" s="244">
        <v>16.805528143</v>
      </c>
      <c r="Q9" s="244">
        <v>17.227982129000001</v>
      </c>
      <c r="R9" s="244">
        <v>17.305200667000001</v>
      </c>
      <c r="S9" s="244">
        <v>17.365525870999999</v>
      </c>
      <c r="T9" s="244">
        <v>17.547035000000001</v>
      </c>
      <c r="U9" s="244">
        <v>17.980108161</v>
      </c>
      <c r="V9" s="244">
        <v>18.665169419000001</v>
      </c>
      <c r="W9" s="244">
        <v>18.668482999999998</v>
      </c>
      <c r="X9" s="244">
        <v>18.662313129000001</v>
      </c>
      <c r="Y9" s="244">
        <v>19.068547667000001</v>
      </c>
      <c r="Z9" s="244">
        <v>19.168126903000001</v>
      </c>
      <c r="AA9" s="244">
        <v>18.864000677</v>
      </c>
      <c r="AB9" s="244">
        <v>18.727576143</v>
      </c>
      <c r="AC9" s="244">
        <v>18.996404065</v>
      </c>
      <c r="AD9" s="244">
        <v>19.321885333000001</v>
      </c>
      <c r="AE9" s="244">
        <v>19.408766258</v>
      </c>
      <c r="AF9" s="244">
        <v>19.328355999999999</v>
      </c>
      <c r="AG9" s="244">
        <v>18.957561677000001</v>
      </c>
      <c r="AH9" s="244">
        <v>19.625606419</v>
      </c>
      <c r="AI9" s="244">
        <v>19.764462333000001</v>
      </c>
      <c r="AJ9" s="244">
        <v>19.989585354999999</v>
      </c>
      <c r="AK9" s="244">
        <v>20.328145332999998</v>
      </c>
      <c r="AL9" s="244">
        <v>20.299549194000001</v>
      </c>
      <c r="AM9" s="244">
        <v>20.417558452000002</v>
      </c>
      <c r="AN9" s="244">
        <v>19.997953896999999</v>
      </c>
      <c r="AO9" s="244">
        <v>20.233451839000001</v>
      </c>
      <c r="AP9" s="244">
        <v>18.574151666999999</v>
      </c>
      <c r="AQ9" s="244">
        <v>16.551138968</v>
      </c>
      <c r="AR9" s="244">
        <v>17.660822332999999</v>
      </c>
      <c r="AS9" s="244">
        <v>18.510435999999999</v>
      </c>
      <c r="AT9" s="244">
        <v>18.053189323000002</v>
      </c>
      <c r="AU9" s="244">
        <v>18.339447</v>
      </c>
      <c r="AV9" s="244">
        <v>17.890275581000001</v>
      </c>
      <c r="AW9" s="244">
        <v>18.416490080999999</v>
      </c>
      <c r="AX9" s="244">
        <v>18.367842881000001</v>
      </c>
      <c r="AY9" s="379">
        <v>18.284580900000002</v>
      </c>
      <c r="AZ9" s="379">
        <v>18.314762500000001</v>
      </c>
      <c r="BA9" s="379">
        <v>18.361242699999998</v>
      </c>
      <c r="BB9" s="379">
        <v>18.552521299999999</v>
      </c>
      <c r="BC9" s="379">
        <v>18.7060633</v>
      </c>
      <c r="BD9" s="379">
        <v>18.654392699999999</v>
      </c>
      <c r="BE9" s="379">
        <v>18.717518299999998</v>
      </c>
      <c r="BF9" s="379">
        <v>18.821672299999999</v>
      </c>
      <c r="BG9" s="379">
        <v>18.871385799999999</v>
      </c>
      <c r="BH9" s="379">
        <v>18.794102200000001</v>
      </c>
      <c r="BI9" s="379">
        <v>19.151888899999999</v>
      </c>
      <c r="BJ9" s="379">
        <v>19.118771200000001</v>
      </c>
      <c r="BK9" s="379">
        <v>18.974926499999999</v>
      </c>
      <c r="BL9" s="379">
        <v>19.006627900000002</v>
      </c>
      <c r="BM9" s="379">
        <v>19.1388517</v>
      </c>
      <c r="BN9" s="379">
        <v>19.290835399999999</v>
      </c>
      <c r="BO9" s="379">
        <v>19.48404</v>
      </c>
      <c r="BP9" s="379">
        <v>19.491021</v>
      </c>
      <c r="BQ9" s="379">
        <v>19.580583300000001</v>
      </c>
      <c r="BR9" s="379">
        <v>19.759558200000001</v>
      </c>
      <c r="BS9" s="379">
        <v>19.842245900000002</v>
      </c>
      <c r="BT9" s="379">
        <v>19.8144724</v>
      </c>
      <c r="BU9" s="379">
        <v>20.131245799999999</v>
      </c>
      <c r="BV9" s="379">
        <v>20.117155400000001</v>
      </c>
    </row>
    <row r="10" spans="1:74" ht="11.1" customHeight="1" x14ac:dyDescent="0.2">
      <c r="C10" s="217"/>
      <c r="D10" s="217"/>
      <c r="E10" s="217"/>
      <c r="F10" s="217"/>
      <c r="G10" s="217"/>
      <c r="H10" s="217"/>
      <c r="I10" s="217"/>
      <c r="J10" s="217"/>
      <c r="K10" s="217"/>
      <c r="L10" s="217"/>
      <c r="M10" s="217"/>
      <c r="N10" s="217"/>
      <c r="O10" s="217"/>
      <c r="P10" s="217"/>
      <c r="Q10" s="217"/>
      <c r="R10" s="217"/>
      <c r="S10" s="217"/>
      <c r="T10" s="217"/>
      <c r="U10" s="217"/>
      <c r="V10" s="217"/>
      <c r="W10" s="217"/>
      <c r="X10" s="217"/>
      <c r="Y10" s="217"/>
      <c r="Z10" s="217"/>
      <c r="AA10" s="217"/>
      <c r="AB10" s="217"/>
      <c r="AC10" s="217"/>
      <c r="AD10" s="217"/>
      <c r="AE10" s="217"/>
      <c r="AF10" s="217"/>
      <c r="AG10" s="217"/>
      <c r="AH10" s="217"/>
      <c r="AI10" s="217"/>
      <c r="AJ10" s="217"/>
      <c r="AK10" s="217"/>
      <c r="AL10" s="217"/>
      <c r="AM10" s="217"/>
      <c r="AN10" s="217"/>
      <c r="AO10" s="217"/>
      <c r="AP10" s="217"/>
      <c r="AQ10" s="217"/>
      <c r="AR10" s="217"/>
      <c r="AS10" s="217"/>
      <c r="AT10" s="217"/>
      <c r="AU10" s="217"/>
      <c r="AV10" s="217"/>
      <c r="AW10" s="217"/>
      <c r="AX10" s="217"/>
      <c r="AY10" s="380"/>
      <c r="AZ10" s="380"/>
      <c r="BA10" s="380"/>
      <c r="BB10" s="380"/>
      <c r="BC10" s="380"/>
      <c r="BD10" s="380"/>
      <c r="BE10" s="380"/>
      <c r="BF10" s="380"/>
      <c r="BG10" s="380"/>
      <c r="BH10" s="380"/>
      <c r="BI10" s="380"/>
      <c r="BJ10" s="380"/>
      <c r="BK10" s="380"/>
      <c r="BL10" s="380"/>
      <c r="BM10" s="380"/>
      <c r="BN10" s="380"/>
      <c r="BO10" s="380"/>
      <c r="BP10" s="380"/>
      <c r="BQ10" s="380"/>
      <c r="BR10" s="380"/>
      <c r="BS10" s="380"/>
      <c r="BT10" s="380"/>
      <c r="BU10" s="380"/>
      <c r="BV10" s="380"/>
    </row>
    <row r="11" spans="1:74" ht="11.1" customHeight="1" x14ac:dyDescent="0.2">
      <c r="A11" s="159" t="s">
        <v>365</v>
      </c>
      <c r="B11" s="169" t="s">
        <v>381</v>
      </c>
      <c r="C11" s="244">
        <v>5.5200469999999999</v>
      </c>
      <c r="D11" s="244">
        <v>5.4975959999999997</v>
      </c>
      <c r="E11" s="244">
        <v>5.3643539999999996</v>
      </c>
      <c r="F11" s="244">
        <v>5.6418699999999999</v>
      </c>
      <c r="G11" s="244">
        <v>6.0007840000000003</v>
      </c>
      <c r="H11" s="244">
        <v>6.1971590000000001</v>
      </c>
      <c r="I11" s="244">
        <v>6.2734230000000002</v>
      </c>
      <c r="J11" s="244">
        <v>6.1428120000000002</v>
      </c>
      <c r="K11" s="244">
        <v>6.3409599999999999</v>
      </c>
      <c r="L11" s="244">
        <v>6.1320759999999996</v>
      </c>
      <c r="M11" s="244">
        <v>5.8391339999999996</v>
      </c>
      <c r="N11" s="244">
        <v>5.6146099999999999</v>
      </c>
      <c r="O11" s="244">
        <v>5.4471824571000003</v>
      </c>
      <c r="P11" s="244">
        <v>5.3598913226000002</v>
      </c>
      <c r="Q11" s="244">
        <v>5.4391702661999997</v>
      </c>
      <c r="R11" s="244">
        <v>5.9748986479999999</v>
      </c>
      <c r="S11" s="244">
        <v>6.1813787413999997</v>
      </c>
      <c r="T11" s="244">
        <v>6.3628314540000002</v>
      </c>
      <c r="U11" s="244">
        <v>6.4043850502000002</v>
      </c>
      <c r="V11" s="244">
        <v>6.2022680000000001</v>
      </c>
      <c r="W11" s="244">
        <v>6.1553929849999998</v>
      </c>
      <c r="X11" s="244">
        <v>6.0692209439000004</v>
      </c>
      <c r="Y11" s="244">
        <v>5.8665048290000001</v>
      </c>
      <c r="Z11" s="244">
        <v>5.7283901431000004</v>
      </c>
      <c r="AA11" s="244">
        <v>5.4816748637000003</v>
      </c>
      <c r="AB11" s="244">
        <v>5.3267498454000002</v>
      </c>
      <c r="AC11" s="244">
        <v>5.4925495522999999</v>
      </c>
      <c r="AD11" s="244">
        <v>5.9116204550000004</v>
      </c>
      <c r="AE11" s="244">
        <v>6.3999092071000003</v>
      </c>
      <c r="AF11" s="244">
        <v>6.3352629316</v>
      </c>
      <c r="AG11" s="244">
        <v>6.5946552160999996</v>
      </c>
      <c r="AH11" s="244">
        <v>6.9571614430000004</v>
      </c>
      <c r="AI11" s="244">
        <v>6.8538266042</v>
      </c>
      <c r="AJ11" s="244">
        <v>6.7232241575999998</v>
      </c>
      <c r="AK11" s="244">
        <v>6.4943388530000004</v>
      </c>
      <c r="AL11" s="244">
        <v>6.1465319999999997</v>
      </c>
      <c r="AM11" s="244">
        <v>6.1259659916000002</v>
      </c>
      <c r="AN11" s="244">
        <v>5.9931811465999996</v>
      </c>
      <c r="AO11" s="244">
        <v>6.0126265212999996</v>
      </c>
      <c r="AP11" s="244">
        <v>5.8970217490000003</v>
      </c>
      <c r="AQ11" s="244">
        <v>5.8977972200000002</v>
      </c>
      <c r="AR11" s="244">
        <v>6.4796530787000002</v>
      </c>
      <c r="AS11" s="244">
        <v>6.6560800232000004</v>
      </c>
      <c r="AT11" s="244">
        <v>6.6483161035</v>
      </c>
      <c r="AU11" s="244">
        <v>6.4938288284999999</v>
      </c>
      <c r="AV11" s="244">
        <v>6.2939616723</v>
      </c>
      <c r="AW11" s="244">
        <v>6.4184668341000002</v>
      </c>
      <c r="AX11" s="244">
        <v>6.2232238411000003</v>
      </c>
      <c r="AY11" s="379">
        <v>6.1828241528000003</v>
      </c>
      <c r="AZ11" s="379">
        <v>6.0421499196999999</v>
      </c>
      <c r="BA11" s="379">
        <v>6.0885094235999997</v>
      </c>
      <c r="BB11" s="379">
        <v>6.5636575854999997</v>
      </c>
      <c r="BC11" s="379">
        <v>6.7760775918</v>
      </c>
      <c r="BD11" s="379">
        <v>6.9752287339999999</v>
      </c>
      <c r="BE11" s="379">
        <v>6.9873222675999997</v>
      </c>
      <c r="BF11" s="379">
        <v>7.1074254622000002</v>
      </c>
      <c r="BG11" s="379">
        <v>7.2100446242</v>
      </c>
      <c r="BH11" s="379">
        <v>7.1236905331999996</v>
      </c>
      <c r="BI11" s="379">
        <v>6.8763816714999999</v>
      </c>
      <c r="BJ11" s="379">
        <v>6.5494667585000004</v>
      </c>
      <c r="BK11" s="379">
        <v>6.4387407335000004</v>
      </c>
      <c r="BL11" s="379">
        <v>6.3284903980999996</v>
      </c>
      <c r="BM11" s="379">
        <v>6.3770142242999999</v>
      </c>
      <c r="BN11" s="379">
        <v>6.8726683927999996</v>
      </c>
      <c r="BO11" s="379">
        <v>7.0356622284999997</v>
      </c>
      <c r="BP11" s="379">
        <v>7.2690886851999998</v>
      </c>
      <c r="BQ11" s="379">
        <v>7.3202212719000004</v>
      </c>
      <c r="BR11" s="379">
        <v>7.4808460876999998</v>
      </c>
      <c r="BS11" s="379">
        <v>7.5910610956999998</v>
      </c>
      <c r="BT11" s="379">
        <v>7.5157357498000001</v>
      </c>
      <c r="BU11" s="379">
        <v>7.1563146052000004</v>
      </c>
      <c r="BV11" s="379">
        <v>6.8647812263999999</v>
      </c>
    </row>
    <row r="12" spans="1:74" ht="11.1" customHeight="1" x14ac:dyDescent="0.2">
      <c r="A12" s="159" t="s">
        <v>250</v>
      </c>
      <c r="B12" s="170" t="s">
        <v>341</v>
      </c>
      <c r="C12" s="244">
        <v>0.67763899999999999</v>
      </c>
      <c r="D12" s="244">
        <v>0.66563899999999998</v>
      </c>
      <c r="E12" s="244">
        <v>0.66263899999999998</v>
      </c>
      <c r="F12" s="244">
        <v>0.65163899999999997</v>
      </c>
      <c r="G12" s="244">
        <v>0.67663899999999999</v>
      </c>
      <c r="H12" s="244">
        <v>0.67063899999999999</v>
      </c>
      <c r="I12" s="244">
        <v>0.67763899999999999</v>
      </c>
      <c r="J12" s="244">
        <v>0.66163899999999998</v>
      </c>
      <c r="K12" s="244">
        <v>0.67863899999999999</v>
      </c>
      <c r="L12" s="244">
        <v>0.70163900000000001</v>
      </c>
      <c r="M12" s="244">
        <v>0.70263900000000001</v>
      </c>
      <c r="N12" s="244">
        <v>0.686639</v>
      </c>
      <c r="O12" s="244">
        <v>0.67663899999999999</v>
      </c>
      <c r="P12" s="244">
        <v>0.66363899999999998</v>
      </c>
      <c r="Q12" s="244">
        <v>0.66363899999999998</v>
      </c>
      <c r="R12" s="244">
        <v>0.67863899999999999</v>
      </c>
      <c r="S12" s="244">
        <v>0.691639</v>
      </c>
      <c r="T12" s="244">
        <v>0.69363900000000001</v>
      </c>
      <c r="U12" s="244">
        <v>0.687639</v>
      </c>
      <c r="V12" s="244">
        <v>0.66763899999999998</v>
      </c>
      <c r="W12" s="244">
        <v>0.684639</v>
      </c>
      <c r="X12" s="244">
        <v>0.67163899999999999</v>
      </c>
      <c r="Y12" s="244">
        <v>0.70063900000000001</v>
      </c>
      <c r="Z12" s="244">
        <v>0.66263899999999998</v>
      </c>
      <c r="AA12" s="244">
        <v>0.65463899999999997</v>
      </c>
      <c r="AB12" s="244">
        <v>0.64463899999999996</v>
      </c>
      <c r="AC12" s="244">
        <v>0.684639</v>
      </c>
      <c r="AD12" s="244">
        <v>0.70863900000000002</v>
      </c>
      <c r="AE12" s="244">
        <v>0.70863900000000002</v>
      </c>
      <c r="AF12" s="244">
        <v>0.682639</v>
      </c>
      <c r="AG12" s="244">
        <v>0.67863899999999999</v>
      </c>
      <c r="AH12" s="244">
        <v>0.71163900000000002</v>
      </c>
      <c r="AI12" s="244">
        <v>0.71363900000000002</v>
      </c>
      <c r="AJ12" s="244">
        <v>0.69763900000000001</v>
      </c>
      <c r="AK12" s="244">
        <v>0.69763900000000001</v>
      </c>
      <c r="AL12" s="244">
        <v>0.69463900000000001</v>
      </c>
      <c r="AM12" s="244">
        <v>0.67463899999999999</v>
      </c>
      <c r="AN12" s="244">
        <v>0.69963900000000001</v>
      </c>
      <c r="AO12" s="244">
        <v>0.69463900000000001</v>
      </c>
      <c r="AP12" s="244">
        <v>0.59363900000000003</v>
      </c>
      <c r="AQ12" s="244">
        <v>0.58763900000000002</v>
      </c>
      <c r="AR12" s="244">
        <v>0.559639</v>
      </c>
      <c r="AS12" s="244">
        <v>0.59063900000000003</v>
      </c>
      <c r="AT12" s="244">
        <v>0.55663899999999999</v>
      </c>
      <c r="AU12" s="244">
        <v>0.55971971398999998</v>
      </c>
      <c r="AV12" s="244">
        <v>0.57228782128</v>
      </c>
      <c r="AW12" s="244">
        <v>0.63558779266999998</v>
      </c>
      <c r="AX12" s="244">
        <v>0.63238958181000005</v>
      </c>
      <c r="AY12" s="379">
        <v>0.61277913351000002</v>
      </c>
      <c r="AZ12" s="379">
        <v>0.65858245137000004</v>
      </c>
      <c r="BA12" s="379">
        <v>0.63741203778</v>
      </c>
      <c r="BB12" s="379">
        <v>0.61917523187000001</v>
      </c>
      <c r="BC12" s="379">
        <v>0.61484614783000002</v>
      </c>
      <c r="BD12" s="379">
        <v>0.65153470112</v>
      </c>
      <c r="BE12" s="379">
        <v>0.65962088384999995</v>
      </c>
      <c r="BF12" s="379">
        <v>0.67462880048999996</v>
      </c>
      <c r="BG12" s="379">
        <v>0.67573956370999999</v>
      </c>
      <c r="BH12" s="379">
        <v>0.66790430995000005</v>
      </c>
      <c r="BI12" s="379">
        <v>0.72415802695999998</v>
      </c>
      <c r="BJ12" s="379">
        <v>0.72121191859</v>
      </c>
      <c r="BK12" s="379">
        <v>0.70307462699000001</v>
      </c>
      <c r="BL12" s="379">
        <v>0.75406530077</v>
      </c>
      <c r="BM12" s="379">
        <v>0.73248559719999995</v>
      </c>
      <c r="BN12" s="379">
        <v>0.69096063964999999</v>
      </c>
      <c r="BO12" s="379">
        <v>0.61827545566999997</v>
      </c>
      <c r="BP12" s="379">
        <v>0.67020108059000005</v>
      </c>
      <c r="BQ12" s="379">
        <v>0.67782114391000003</v>
      </c>
      <c r="BR12" s="379">
        <v>0.69269726887000005</v>
      </c>
      <c r="BS12" s="379">
        <v>0.69357380648</v>
      </c>
      <c r="BT12" s="379">
        <v>0.68635076788000005</v>
      </c>
      <c r="BU12" s="379">
        <v>0.74483947239000003</v>
      </c>
      <c r="BV12" s="379">
        <v>0.74206940898999996</v>
      </c>
    </row>
    <row r="13" spans="1:74" ht="11.1" customHeight="1" x14ac:dyDescent="0.2">
      <c r="A13" s="159" t="s">
        <v>251</v>
      </c>
      <c r="B13" s="170" t="s">
        <v>342</v>
      </c>
      <c r="C13" s="244">
        <v>2.9875479999999999</v>
      </c>
      <c r="D13" s="244">
        <v>2.970548</v>
      </c>
      <c r="E13" s="244">
        <v>2.9165480000000001</v>
      </c>
      <c r="F13" s="244">
        <v>3.1545480000000001</v>
      </c>
      <c r="G13" s="244">
        <v>3.4935480000000001</v>
      </c>
      <c r="H13" s="244">
        <v>3.6725479999999999</v>
      </c>
      <c r="I13" s="244">
        <v>3.7435480000000001</v>
      </c>
      <c r="J13" s="244">
        <v>3.6205479999999999</v>
      </c>
      <c r="K13" s="244">
        <v>3.8385479999999998</v>
      </c>
      <c r="L13" s="244">
        <v>3.595548</v>
      </c>
      <c r="M13" s="244">
        <v>3.3105479999999998</v>
      </c>
      <c r="N13" s="244">
        <v>3.0715479999999999</v>
      </c>
      <c r="O13" s="244">
        <v>2.9325480000000002</v>
      </c>
      <c r="P13" s="244">
        <v>2.9355479999999998</v>
      </c>
      <c r="Q13" s="244">
        <v>2.9765480000000002</v>
      </c>
      <c r="R13" s="244">
        <v>3.4495480000000001</v>
      </c>
      <c r="S13" s="244">
        <v>3.6465480000000001</v>
      </c>
      <c r="T13" s="244">
        <v>3.833548</v>
      </c>
      <c r="U13" s="244">
        <v>3.8945479999999999</v>
      </c>
      <c r="V13" s="244">
        <v>3.7155480000000001</v>
      </c>
      <c r="W13" s="244">
        <v>3.631548</v>
      </c>
      <c r="X13" s="244">
        <v>3.5595479999999999</v>
      </c>
      <c r="Y13" s="244">
        <v>3.3175479999999999</v>
      </c>
      <c r="Z13" s="244">
        <v>3.2095479999999998</v>
      </c>
      <c r="AA13" s="244">
        <v>2.9655480000000001</v>
      </c>
      <c r="AB13" s="244">
        <v>2.7985479999999998</v>
      </c>
      <c r="AC13" s="244">
        <v>2.9395479999999998</v>
      </c>
      <c r="AD13" s="244">
        <v>3.3445480000000001</v>
      </c>
      <c r="AE13" s="244">
        <v>3.8195480000000002</v>
      </c>
      <c r="AF13" s="244">
        <v>3.7875480000000001</v>
      </c>
      <c r="AG13" s="244">
        <v>4.0615480000000002</v>
      </c>
      <c r="AH13" s="244">
        <v>4.3635479999999998</v>
      </c>
      <c r="AI13" s="244">
        <v>4.2565480000000004</v>
      </c>
      <c r="AJ13" s="244">
        <v>4.2315480000000001</v>
      </c>
      <c r="AK13" s="244">
        <v>3.9065479999999999</v>
      </c>
      <c r="AL13" s="244">
        <v>3.5435479999999999</v>
      </c>
      <c r="AM13" s="244">
        <v>3.546548</v>
      </c>
      <c r="AN13" s="244">
        <v>3.3385479999999998</v>
      </c>
      <c r="AO13" s="244">
        <v>3.4145479999999999</v>
      </c>
      <c r="AP13" s="244">
        <v>3.7715480000000001</v>
      </c>
      <c r="AQ13" s="244">
        <v>3.7865479999999998</v>
      </c>
      <c r="AR13" s="244">
        <v>4.1215479999999998</v>
      </c>
      <c r="AS13" s="244">
        <v>4.3255480000000004</v>
      </c>
      <c r="AT13" s="244">
        <v>4.3325480000000001</v>
      </c>
      <c r="AU13" s="244">
        <v>4.1999010606000002</v>
      </c>
      <c r="AV13" s="244">
        <v>3.9239511646</v>
      </c>
      <c r="AW13" s="244">
        <v>3.8966661595000001</v>
      </c>
      <c r="AX13" s="244">
        <v>3.7046512667</v>
      </c>
      <c r="AY13" s="379">
        <v>3.6614935700000002</v>
      </c>
      <c r="AZ13" s="379">
        <v>3.4788241982999999</v>
      </c>
      <c r="BA13" s="379">
        <v>3.5621242584999999</v>
      </c>
      <c r="BB13" s="379">
        <v>4.1189050891000001</v>
      </c>
      <c r="BC13" s="379">
        <v>4.3387625140999999</v>
      </c>
      <c r="BD13" s="379">
        <v>4.5601454828000003</v>
      </c>
      <c r="BE13" s="379">
        <v>4.5856393369999999</v>
      </c>
      <c r="BF13" s="379">
        <v>4.6590042308999999</v>
      </c>
      <c r="BG13" s="379">
        <v>4.7482892741000002</v>
      </c>
      <c r="BH13" s="379">
        <v>4.6195542071000002</v>
      </c>
      <c r="BI13" s="379">
        <v>4.2869402068999998</v>
      </c>
      <c r="BJ13" s="379">
        <v>3.9520992019999999</v>
      </c>
      <c r="BK13" s="379">
        <v>3.8297184773000001</v>
      </c>
      <c r="BL13" s="379">
        <v>3.639033188</v>
      </c>
      <c r="BM13" s="379">
        <v>3.7135222994000001</v>
      </c>
      <c r="BN13" s="379">
        <v>4.2847246930000003</v>
      </c>
      <c r="BO13" s="379">
        <v>4.5158384887</v>
      </c>
      <c r="BP13" s="379">
        <v>4.7361930111000001</v>
      </c>
      <c r="BQ13" s="379">
        <v>4.7791948810999996</v>
      </c>
      <c r="BR13" s="379">
        <v>4.8514253190999996</v>
      </c>
      <c r="BS13" s="379">
        <v>4.9417555704999998</v>
      </c>
      <c r="BT13" s="379">
        <v>4.8025533681999999</v>
      </c>
      <c r="BU13" s="379">
        <v>4.3613338723000004</v>
      </c>
      <c r="BV13" s="379">
        <v>4.0572872043999997</v>
      </c>
    </row>
    <row r="14" spans="1:74" ht="11.1" customHeight="1" x14ac:dyDescent="0.2">
      <c r="A14" s="159" t="s">
        <v>252</v>
      </c>
      <c r="B14" s="170" t="s">
        <v>343</v>
      </c>
      <c r="C14" s="244">
        <v>0.89094099999999998</v>
      </c>
      <c r="D14" s="244">
        <v>0.89494099999999999</v>
      </c>
      <c r="E14" s="244">
        <v>0.83494100000000004</v>
      </c>
      <c r="F14" s="244">
        <v>0.88894099999999998</v>
      </c>
      <c r="G14" s="244">
        <v>0.88194099999999997</v>
      </c>
      <c r="H14" s="244">
        <v>0.88794099999999998</v>
      </c>
      <c r="I14" s="244">
        <v>0.88694099999999998</v>
      </c>
      <c r="J14" s="244">
        <v>0.88894099999999998</v>
      </c>
      <c r="K14" s="244">
        <v>0.88194099999999997</v>
      </c>
      <c r="L14" s="244">
        <v>0.89494099999999999</v>
      </c>
      <c r="M14" s="244">
        <v>0.88194099999999997</v>
      </c>
      <c r="N14" s="244">
        <v>0.90094099999999999</v>
      </c>
      <c r="O14" s="244">
        <v>0.89094099999999998</v>
      </c>
      <c r="P14" s="244">
        <v>0.85394099999999995</v>
      </c>
      <c r="Q14" s="244">
        <v>0.85694099999999995</v>
      </c>
      <c r="R14" s="244">
        <v>0.89594099999999999</v>
      </c>
      <c r="S14" s="244">
        <v>0.89694099999999999</v>
      </c>
      <c r="T14" s="244">
        <v>0.89494099999999999</v>
      </c>
      <c r="U14" s="244">
        <v>0.89094099999999998</v>
      </c>
      <c r="V14" s="244">
        <v>0.89694099999999999</v>
      </c>
      <c r="W14" s="244">
        <v>0.89894099999999999</v>
      </c>
      <c r="X14" s="244">
        <v>0.909941</v>
      </c>
      <c r="Y14" s="244">
        <v>0.913941</v>
      </c>
      <c r="Z14" s="244">
        <v>0.91994100000000001</v>
      </c>
      <c r="AA14" s="244">
        <v>0.92894100000000002</v>
      </c>
      <c r="AB14" s="244">
        <v>0.92294100000000001</v>
      </c>
      <c r="AC14" s="244">
        <v>0.914941</v>
      </c>
      <c r="AD14" s="244">
        <v>0.92094100000000001</v>
      </c>
      <c r="AE14" s="244">
        <v>0.92494100000000001</v>
      </c>
      <c r="AF14" s="244">
        <v>0.92194100000000001</v>
      </c>
      <c r="AG14" s="244">
        <v>0.89894099999999999</v>
      </c>
      <c r="AH14" s="244">
        <v>0.912941</v>
      </c>
      <c r="AI14" s="244">
        <v>0.908941</v>
      </c>
      <c r="AJ14" s="244">
        <v>0.912941</v>
      </c>
      <c r="AK14" s="244">
        <v>0.909941</v>
      </c>
      <c r="AL14" s="244">
        <v>0.911941</v>
      </c>
      <c r="AM14" s="244">
        <v>0.913941</v>
      </c>
      <c r="AN14" s="244">
        <v>0.907941</v>
      </c>
      <c r="AO14" s="244">
        <v>0.88694099999999998</v>
      </c>
      <c r="AP14" s="244">
        <v>0.82594100000000004</v>
      </c>
      <c r="AQ14" s="244">
        <v>0.76194099999999998</v>
      </c>
      <c r="AR14" s="244">
        <v>0.75994099999999998</v>
      </c>
      <c r="AS14" s="244">
        <v>0.76494099999999998</v>
      </c>
      <c r="AT14" s="244">
        <v>0.77194099999999999</v>
      </c>
      <c r="AU14" s="244">
        <v>0.77574170194000003</v>
      </c>
      <c r="AV14" s="244">
        <v>0.82301211420999998</v>
      </c>
      <c r="AW14" s="244">
        <v>0.85062220579000003</v>
      </c>
      <c r="AX14" s="244">
        <v>0.85260155123000003</v>
      </c>
      <c r="AY14" s="379">
        <v>0.88378422445000004</v>
      </c>
      <c r="AZ14" s="379">
        <v>0.87872174077999998</v>
      </c>
      <c r="BA14" s="379">
        <v>0.85804035161000003</v>
      </c>
      <c r="BB14" s="379">
        <v>0.79890616019000005</v>
      </c>
      <c r="BC14" s="379">
        <v>0.79222826785</v>
      </c>
      <c r="BD14" s="379">
        <v>0.73475335961999999</v>
      </c>
      <c r="BE14" s="379">
        <v>0.73968516479000002</v>
      </c>
      <c r="BF14" s="379">
        <v>0.74657498183000004</v>
      </c>
      <c r="BG14" s="379">
        <v>0.75356183652999997</v>
      </c>
      <c r="BH14" s="379">
        <v>0.79934820160999998</v>
      </c>
      <c r="BI14" s="379">
        <v>0.82615637152999999</v>
      </c>
      <c r="BJ14" s="379">
        <v>0.82813583422000003</v>
      </c>
      <c r="BK14" s="379">
        <v>0.84977947083000005</v>
      </c>
      <c r="BL14" s="379">
        <v>0.84488606711000003</v>
      </c>
      <c r="BM14" s="379">
        <v>0.82501827454999999</v>
      </c>
      <c r="BN14" s="379">
        <v>0.76825937799999999</v>
      </c>
      <c r="BO14" s="379">
        <v>0.76183368247000005</v>
      </c>
      <c r="BP14" s="379">
        <v>0.70665424785999997</v>
      </c>
      <c r="BQ14" s="379">
        <v>0.71139105335999997</v>
      </c>
      <c r="BR14" s="379">
        <v>0.71800440740000004</v>
      </c>
      <c r="BS14" s="379">
        <v>0.72470507180999999</v>
      </c>
      <c r="BT14" s="379">
        <v>0.76864841305999998</v>
      </c>
      <c r="BU14" s="379">
        <v>0.79437496461000001</v>
      </c>
      <c r="BV14" s="379">
        <v>0.79628662185999999</v>
      </c>
    </row>
    <row r="15" spans="1:74" ht="11.1" customHeight="1" x14ac:dyDescent="0.2">
      <c r="A15" s="159" t="s">
        <v>1373</v>
      </c>
      <c r="B15" s="170" t="s">
        <v>1374</v>
      </c>
      <c r="C15" s="244">
        <v>0.53595800000000005</v>
      </c>
      <c r="D15" s="244">
        <v>0.53495800000000004</v>
      </c>
      <c r="E15" s="244">
        <v>0.53095800000000004</v>
      </c>
      <c r="F15" s="244">
        <v>0.52795800000000004</v>
      </c>
      <c r="G15" s="244">
        <v>0.53295800000000004</v>
      </c>
      <c r="H15" s="244">
        <v>0.53995800000000005</v>
      </c>
      <c r="I15" s="244">
        <v>0.54095800000000005</v>
      </c>
      <c r="J15" s="244">
        <v>0.53595800000000005</v>
      </c>
      <c r="K15" s="244">
        <v>0.52895800000000004</v>
      </c>
      <c r="L15" s="244">
        <v>0.52595800000000004</v>
      </c>
      <c r="M15" s="244">
        <v>0.52095800000000003</v>
      </c>
      <c r="N15" s="244">
        <v>0.51995800000000003</v>
      </c>
      <c r="O15" s="244">
        <v>0.51289745713000001</v>
      </c>
      <c r="P15" s="244">
        <v>0.51264732264000001</v>
      </c>
      <c r="Q15" s="244">
        <v>0.51121226623000005</v>
      </c>
      <c r="R15" s="244">
        <v>0.51655664800000001</v>
      </c>
      <c r="S15" s="244">
        <v>0.51559474139000006</v>
      </c>
      <c r="T15" s="244">
        <v>0.51705445400000005</v>
      </c>
      <c r="U15" s="244">
        <v>0.52329905023000001</v>
      </c>
      <c r="V15" s="244">
        <v>0.52995800000000004</v>
      </c>
      <c r="W15" s="244">
        <v>0.51845798499999995</v>
      </c>
      <c r="X15" s="244">
        <v>0.51344894386999995</v>
      </c>
      <c r="Y15" s="244">
        <v>0.51493082902999998</v>
      </c>
      <c r="Z15" s="244">
        <v>0.51941114306000002</v>
      </c>
      <c r="AA15" s="244">
        <v>0.52384086368000005</v>
      </c>
      <c r="AB15" s="244">
        <v>0.53331784543000005</v>
      </c>
      <c r="AC15" s="244">
        <v>0.53010455225999997</v>
      </c>
      <c r="AD15" s="244">
        <v>0.528910455</v>
      </c>
      <c r="AE15" s="244">
        <v>0.53182120710000003</v>
      </c>
      <c r="AF15" s="244">
        <v>0.53084793162999999</v>
      </c>
      <c r="AG15" s="244">
        <v>0.54130921610000005</v>
      </c>
      <c r="AH15" s="244">
        <v>0.55019444299999998</v>
      </c>
      <c r="AI15" s="244">
        <v>0.54686560419999997</v>
      </c>
      <c r="AJ15" s="244">
        <v>0.46725515761000003</v>
      </c>
      <c r="AK15" s="244">
        <v>0.54631685299999999</v>
      </c>
      <c r="AL15" s="244">
        <v>0.54195800000000005</v>
      </c>
      <c r="AM15" s="244">
        <v>0.53462299161000004</v>
      </c>
      <c r="AN15" s="244">
        <v>0.53653014654999998</v>
      </c>
      <c r="AO15" s="244">
        <v>0.54060852129000003</v>
      </c>
      <c r="AP15" s="244">
        <v>0.20986174899999999</v>
      </c>
      <c r="AQ15" s="244">
        <v>0.33512522</v>
      </c>
      <c r="AR15" s="244">
        <v>0.51446807867</v>
      </c>
      <c r="AS15" s="244">
        <v>0.52131202323000003</v>
      </c>
      <c r="AT15" s="244">
        <v>0.51542510355000004</v>
      </c>
      <c r="AU15" s="244">
        <v>0.51505777266999997</v>
      </c>
      <c r="AV15" s="244">
        <v>0.51175463366999996</v>
      </c>
      <c r="AW15" s="244">
        <v>0.52444541457000005</v>
      </c>
      <c r="AX15" s="244">
        <v>0.53345000356000005</v>
      </c>
      <c r="AY15" s="379">
        <v>0.52350123228000001</v>
      </c>
      <c r="AZ15" s="379">
        <v>0.52339772992</v>
      </c>
      <c r="BA15" s="379">
        <v>0.52841538380999997</v>
      </c>
      <c r="BB15" s="379">
        <v>0.52342090663999996</v>
      </c>
      <c r="BC15" s="379">
        <v>0.53341203455999997</v>
      </c>
      <c r="BD15" s="379">
        <v>0.52337302983</v>
      </c>
      <c r="BE15" s="379">
        <v>0.50337211410000005</v>
      </c>
      <c r="BF15" s="379">
        <v>0.52337254380999998</v>
      </c>
      <c r="BG15" s="379">
        <v>0.52835295934000004</v>
      </c>
      <c r="BH15" s="379">
        <v>0.53337640386999996</v>
      </c>
      <c r="BI15" s="379">
        <v>0.52286473506999998</v>
      </c>
      <c r="BJ15" s="379">
        <v>0.53332238680999999</v>
      </c>
      <c r="BK15" s="379">
        <v>0.53338420579000001</v>
      </c>
      <c r="BL15" s="379">
        <v>0.53829835381000002</v>
      </c>
      <c r="BM15" s="379">
        <v>0.54332082337999998</v>
      </c>
      <c r="BN15" s="379">
        <v>0.54332211207000003</v>
      </c>
      <c r="BO15" s="379">
        <v>0.53831962605000006</v>
      </c>
      <c r="BP15" s="379">
        <v>0.52328360560999998</v>
      </c>
      <c r="BQ15" s="379">
        <v>0.50328180779999998</v>
      </c>
      <c r="BR15" s="379">
        <v>0.54328257216999998</v>
      </c>
      <c r="BS15" s="379">
        <v>0.53326648616000005</v>
      </c>
      <c r="BT15" s="379">
        <v>0.53829366993000005</v>
      </c>
      <c r="BU15" s="379">
        <v>0.52326438721000001</v>
      </c>
      <c r="BV15" s="379">
        <v>0.53824097207999999</v>
      </c>
    </row>
    <row r="16" spans="1:74" ht="11.1" customHeight="1" x14ac:dyDescent="0.2">
      <c r="A16" s="159" t="s">
        <v>253</v>
      </c>
      <c r="B16" s="170" t="s">
        <v>344</v>
      </c>
      <c r="C16" s="244">
        <v>0.42796099999999998</v>
      </c>
      <c r="D16" s="244">
        <v>0.43151</v>
      </c>
      <c r="E16" s="244">
        <v>0.41926799999999997</v>
      </c>
      <c r="F16" s="244">
        <v>0.41878399999999999</v>
      </c>
      <c r="G16" s="244">
        <v>0.41569800000000001</v>
      </c>
      <c r="H16" s="244">
        <v>0.42607299999999998</v>
      </c>
      <c r="I16" s="244">
        <v>0.42433700000000002</v>
      </c>
      <c r="J16" s="244">
        <v>0.435726</v>
      </c>
      <c r="K16" s="244">
        <v>0.41287400000000002</v>
      </c>
      <c r="L16" s="244">
        <v>0.41399000000000002</v>
      </c>
      <c r="M16" s="244">
        <v>0.42304799999999998</v>
      </c>
      <c r="N16" s="244">
        <v>0.43552400000000002</v>
      </c>
      <c r="O16" s="244">
        <v>0.43415700000000002</v>
      </c>
      <c r="P16" s="244">
        <v>0.39411600000000002</v>
      </c>
      <c r="Q16" s="244">
        <v>0.43082999999999999</v>
      </c>
      <c r="R16" s="244">
        <v>0.43421399999999999</v>
      </c>
      <c r="S16" s="244">
        <v>0.43065599999999998</v>
      </c>
      <c r="T16" s="244">
        <v>0.423649</v>
      </c>
      <c r="U16" s="244">
        <v>0.40795799999999999</v>
      </c>
      <c r="V16" s="244">
        <v>0.39218199999999998</v>
      </c>
      <c r="W16" s="244">
        <v>0.42180699999999999</v>
      </c>
      <c r="X16" s="244">
        <v>0.41464400000000001</v>
      </c>
      <c r="Y16" s="244">
        <v>0.41944599999999999</v>
      </c>
      <c r="Z16" s="244">
        <v>0.41685100000000003</v>
      </c>
      <c r="AA16" s="244">
        <v>0.40870600000000001</v>
      </c>
      <c r="AB16" s="244">
        <v>0.42730400000000002</v>
      </c>
      <c r="AC16" s="244">
        <v>0.423317</v>
      </c>
      <c r="AD16" s="244">
        <v>0.408582</v>
      </c>
      <c r="AE16" s="244">
        <v>0.41496</v>
      </c>
      <c r="AF16" s="244">
        <v>0.41228700000000001</v>
      </c>
      <c r="AG16" s="244">
        <v>0.41421799999999998</v>
      </c>
      <c r="AH16" s="244">
        <v>0.41883900000000002</v>
      </c>
      <c r="AI16" s="244">
        <v>0.42783300000000002</v>
      </c>
      <c r="AJ16" s="244">
        <v>0.41384100000000001</v>
      </c>
      <c r="AK16" s="244">
        <v>0.433894</v>
      </c>
      <c r="AL16" s="244">
        <v>0.45444600000000002</v>
      </c>
      <c r="AM16" s="244">
        <v>0.45621499999999998</v>
      </c>
      <c r="AN16" s="244">
        <v>0.51052299999999995</v>
      </c>
      <c r="AO16" s="244">
        <v>0.47588999999999998</v>
      </c>
      <c r="AP16" s="244">
        <v>0.49603199999999997</v>
      </c>
      <c r="AQ16" s="244">
        <v>0.42654399999999998</v>
      </c>
      <c r="AR16" s="244">
        <v>0.524057</v>
      </c>
      <c r="AS16" s="244">
        <v>0.45363999999999999</v>
      </c>
      <c r="AT16" s="244">
        <v>0.47176299999999999</v>
      </c>
      <c r="AU16" s="244">
        <v>0.44340857925999999</v>
      </c>
      <c r="AV16" s="244">
        <v>0.46295593861000001</v>
      </c>
      <c r="AW16" s="244">
        <v>0.51114526159999996</v>
      </c>
      <c r="AX16" s="244">
        <v>0.50013143781000002</v>
      </c>
      <c r="AY16" s="379">
        <v>0.50126599258000004</v>
      </c>
      <c r="AZ16" s="379">
        <v>0.50262379934000001</v>
      </c>
      <c r="BA16" s="379">
        <v>0.50251739194</v>
      </c>
      <c r="BB16" s="379">
        <v>0.50325019767000001</v>
      </c>
      <c r="BC16" s="379">
        <v>0.49682862743</v>
      </c>
      <c r="BD16" s="379">
        <v>0.50542216072000001</v>
      </c>
      <c r="BE16" s="379">
        <v>0.49900476791999998</v>
      </c>
      <c r="BF16" s="379">
        <v>0.50384490517000002</v>
      </c>
      <c r="BG16" s="379">
        <v>0.50410099048000001</v>
      </c>
      <c r="BH16" s="379">
        <v>0.50350741065000004</v>
      </c>
      <c r="BI16" s="379">
        <v>0.51626233095999996</v>
      </c>
      <c r="BJ16" s="379">
        <v>0.51469741695000004</v>
      </c>
      <c r="BK16" s="379">
        <v>0.52278395257999999</v>
      </c>
      <c r="BL16" s="379">
        <v>0.55220748845000001</v>
      </c>
      <c r="BM16" s="379">
        <v>0.56266722974000005</v>
      </c>
      <c r="BN16" s="379">
        <v>0.58540157003000004</v>
      </c>
      <c r="BO16" s="379">
        <v>0.60139497564</v>
      </c>
      <c r="BP16" s="379">
        <v>0.63275674010000005</v>
      </c>
      <c r="BQ16" s="379">
        <v>0.64853238578000005</v>
      </c>
      <c r="BR16" s="379">
        <v>0.67543652015</v>
      </c>
      <c r="BS16" s="379">
        <v>0.69776016083000003</v>
      </c>
      <c r="BT16" s="379">
        <v>0.71988953072999995</v>
      </c>
      <c r="BU16" s="379">
        <v>0.73250190866999998</v>
      </c>
      <c r="BV16" s="379">
        <v>0.73089701901000004</v>
      </c>
    </row>
    <row r="17" spans="1:74" ht="11.1" customHeight="1" x14ac:dyDescent="0.2">
      <c r="C17" s="217"/>
      <c r="D17" s="217"/>
      <c r="E17" s="217"/>
      <c r="F17" s="217"/>
      <c r="G17" s="217"/>
      <c r="H17" s="217"/>
      <c r="I17" s="217"/>
      <c r="J17" s="217"/>
      <c r="K17" s="217"/>
      <c r="L17" s="217"/>
      <c r="M17" s="217"/>
      <c r="N17" s="217"/>
      <c r="O17" s="217"/>
      <c r="P17" s="217"/>
      <c r="Q17" s="217"/>
      <c r="R17" s="217"/>
      <c r="S17" s="217"/>
      <c r="T17" s="217"/>
      <c r="U17" s="217"/>
      <c r="V17" s="217"/>
      <c r="W17" s="217"/>
      <c r="X17" s="217"/>
      <c r="Y17" s="217"/>
      <c r="Z17" s="217"/>
      <c r="AA17" s="217"/>
      <c r="AB17" s="217"/>
      <c r="AC17" s="217"/>
      <c r="AD17" s="217"/>
      <c r="AE17" s="217"/>
      <c r="AF17" s="217"/>
      <c r="AG17" s="217"/>
      <c r="AH17" s="217"/>
      <c r="AI17" s="217"/>
      <c r="AJ17" s="217"/>
      <c r="AK17" s="217"/>
      <c r="AL17" s="217"/>
      <c r="AM17" s="217"/>
      <c r="AN17" s="217"/>
      <c r="AO17" s="217"/>
      <c r="AP17" s="217"/>
      <c r="AQ17" s="217"/>
      <c r="AR17" s="217"/>
      <c r="AS17" s="217"/>
      <c r="AT17" s="217"/>
      <c r="AU17" s="217"/>
      <c r="AV17" s="217"/>
      <c r="AW17" s="217"/>
      <c r="AX17" s="217"/>
      <c r="AY17" s="380"/>
      <c r="AZ17" s="380"/>
      <c r="BA17" s="380"/>
      <c r="BB17" s="380"/>
      <c r="BC17" s="380"/>
      <c r="BD17" s="380"/>
      <c r="BE17" s="380"/>
      <c r="BF17" s="380"/>
      <c r="BG17" s="380"/>
      <c r="BH17" s="380"/>
      <c r="BI17" s="380"/>
      <c r="BJ17" s="380"/>
      <c r="BK17" s="380"/>
      <c r="BL17" s="380"/>
      <c r="BM17" s="380"/>
      <c r="BN17" s="380"/>
      <c r="BO17" s="380"/>
      <c r="BP17" s="380"/>
      <c r="BQ17" s="380"/>
      <c r="BR17" s="380"/>
      <c r="BS17" s="380"/>
      <c r="BT17" s="380"/>
      <c r="BU17" s="380"/>
      <c r="BV17" s="380"/>
    </row>
    <row r="18" spans="1:74" ht="11.1" customHeight="1" x14ac:dyDescent="0.2">
      <c r="A18" s="159" t="s">
        <v>346</v>
      </c>
      <c r="B18" s="169" t="s">
        <v>382</v>
      </c>
      <c r="C18" s="244">
        <v>4.4376189999999998</v>
      </c>
      <c r="D18" s="244">
        <v>4.467619</v>
      </c>
      <c r="E18" s="244">
        <v>4.5246190000000004</v>
      </c>
      <c r="F18" s="244">
        <v>4.4606190000000003</v>
      </c>
      <c r="G18" s="244">
        <v>4.2916189999999999</v>
      </c>
      <c r="H18" s="244">
        <v>4.1866190000000003</v>
      </c>
      <c r="I18" s="244">
        <v>4.3216190000000001</v>
      </c>
      <c r="J18" s="244">
        <v>4.1476189999999997</v>
      </c>
      <c r="K18" s="244">
        <v>4.0856190000000003</v>
      </c>
      <c r="L18" s="244">
        <v>4.3206189999999998</v>
      </c>
      <c r="M18" s="244">
        <v>4.2706189999999999</v>
      </c>
      <c r="N18" s="244">
        <v>4.0716190000000001</v>
      </c>
      <c r="O18" s="244">
        <v>4.4765290000000002</v>
      </c>
      <c r="P18" s="244">
        <v>4.3735290000000004</v>
      </c>
      <c r="Q18" s="244">
        <v>4.2625289999999998</v>
      </c>
      <c r="R18" s="244">
        <v>4.3705290000000003</v>
      </c>
      <c r="S18" s="244">
        <v>4.0645290000000003</v>
      </c>
      <c r="T18" s="244">
        <v>4.1885289999999999</v>
      </c>
      <c r="U18" s="244">
        <v>4.3315289999999997</v>
      </c>
      <c r="V18" s="244">
        <v>4.1335290000000002</v>
      </c>
      <c r="W18" s="244">
        <v>3.9005290000000001</v>
      </c>
      <c r="X18" s="244">
        <v>4.3035290000000002</v>
      </c>
      <c r="Y18" s="244">
        <v>4.3345289999999999</v>
      </c>
      <c r="Z18" s="244">
        <v>4.3365289999999996</v>
      </c>
      <c r="AA18" s="244">
        <v>4.2675289999999997</v>
      </c>
      <c r="AB18" s="244">
        <v>4.2705289999999998</v>
      </c>
      <c r="AC18" s="244">
        <v>4.2595289999999997</v>
      </c>
      <c r="AD18" s="244">
        <v>4.1505289999999997</v>
      </c>
      <c r="AE18" s="244">
        <v>4.0095689999999999</v>
      </c>
      <c r="AF18" s="244">
        <v>3.738569</v>
      </c>
      <c r="AG18" s="244">
        <v>4.0515689999999998</v>
      </c>
      <c r="AH18" s="244">
        <v>3.8825289999999999</v>
      </c>
      <c r="AI18" s="244">
        <v>3.946529</v>
      </c>
      <c r="AJ18" s="244">
        <v>4.0895289999999997</v>
      </c>
      <c r="AK18" s="244">
        <v>4.3565290000000001</v>
      </c>
      <c r="AL18" s="244">
        <v>4.4205290000000002</v>
      </c>
      <c r="AM18" s="244">
        <v>4.3745289999999999</v>
      </c>
      <c r="AN18" s="244">
        <v>4.4815290000000001</v>
      </c>
      <c r="AO18" s="244">
        <v>4.3235289999999997</v>
      </c>
      <c r="AP18" s="244">
        <v>4.4699289999999996</v>
      </c>
      <c r="AQ18" s="244">
        <v>4.3039290000000001</v>
      </c>
      <c r="AR18" s="244">
        <v>4.1639290000000004</v>
      </c>
      <c r="AS18" s="244">
        <v>4.3259290000000004</v>
      </c>
      <c r="AT18" s="244">
        <v>4.1539289999999998</v>
      </c>
      <c r="AU18" s="244">
        <v>3.8923175508000001</v>
      </c>
      <c r="AV18" s="244">
        <v>4.1220967441000003</v>
      </c>
      <c r="AW18" s="244">
        <v>4.245131325</v>
      </c>
      <c r="AX18" s="244">
        <v>4.2808655427</v>
      </c>
      <c r="AY18" s="379">
        <v>4.3585500368999996</v>
      </c>
      <c r="AZ18" s="379">
        <v>4.3935003397000001</v>
      </c>
      <c r="BA18" s="379">
        <v>4.4397651663</v>
      </c>
      <c r="BB18" s="379">
        <v>4.4123983709000001</v>
      </c>
      <c r="BC18" s="379">
        <v>4.2264011010999996</v>
      </c>
      <c r="BD18" s="379">
        <v>4.1132457023000004</v>
      </c>
      <c r="BE18" s="379">
        <v>4.3844178515000003</v>
      </c>
      <c r="BF18" s="379">
        <v>4.3490539336999996</v>
      </c>
      <c r="BG18" s="379">
        <v>4.1920102524000002</v>
      </c>
      <c r="BH18" s="379">
        <v>4.4970925154000003</v>
      </c>
      <c r="BI18" s="379">
        <v>4.5138926511999999</v>
      </c>
      <c r="BJ18" s="379">
        <v>4.5385902818000003</v>
      </c>
      <c r="BK18" s="379">
        <v>4.5419229407000001</v>
      </c>
      <c r="BL18" s="379">
        <v>4.5681657835999996</v>
      </c>
      <c r="BM18" s="379">
        <v>4.5560039751000003</v>
      </c>
      <c r="BN18" s="379">
        <v>4.5357849444999996</v>
      </c>
      <c r="BO18" s="379">
        <v>4.4331393719000003</v>
      </c>
      <c r="BP18" s="379">
        <v>4.4472858915</v>
      </c>
      <c r="BQ18" s="379">
        <v>4.4770948525999996</v>
      </c>
      <c r="BR18" s="379">
        <v>4.3555751378999998</v>
      </c>
      <c r="BS18" s="379">
        <v>4.2705427371000004</v>
      </c>
      <c r="BT18" s="379">
        <v>4.5493202615000001</v>
      </c>
      <c r="BU18" s="379">
        <v>4.5906306408999997</v>
      </c>
      <c r="BV18" s="379">
        <v>4.6282376630000002</v>
      </c>
    </row>
    <row r="19" spans="1:74" ht="11.1" customHeight="1" x14ac:dyDescent="0.2">
      <c r="A19" s="159" t="s">
        <v>254</v>
      </c>
      <c r="B19" s="170" t="s">
        <v>345</v>
      </c>
      <c r="C19" s="244">
        <v>2.0408580000000001</v>
      </c>
      <c r="D19" s="244">
        <v>2.0768580000000001</v>
      </c>
      <c r="E19" s="244">
        <v>2.1368580000000001</v>
      </c>
      <c r="F19" s="244">
        <v>2.1268579999999999</v>
      </c>
      <c r="G19" s="244">
        <v>1.9958579999999999</v>
      </c>
      <c r="H19" s="244">
        <v>1.8948579999999999</v>
      </c>
      <c r="I19" s="244">
        <v>2.0108579999999998</v>
      </c>
      <c r="J19" s="244">
        <v>1.9358580000000001</v>
      </c>
      <c r="K19" s="244">
        <v>1.7858579999999999</v>
      </c>
      <c r="L19" s="244">
        <v>1.9498580000000001</v>
      </c>
      <c r="M19" s="244">
        <v>1.877858</v>
      </c>
      <c r="N19" s="244">
        <v>1.9418580000000001</v>
      </c>
      <c r="O19" s="244">
        <v>2.0358580000000002</v>
      </c>
      <c r="P19" s="244">
        <v>1.960858</v>
      </c>
      <c r="Q19" s="244">
        <v>1.9138580000000001</v>
      </c>
      <c r="R19" s="244">
        <v>1.8808579999999999</v>
      </c>
      <c r="S19" s="244">
        <v>1.668858</v>
      </c>
      <c r="T19" s="244">
        <v>1.8588579999999999</v>
      </c>
      <c r="U19" s="244">
        <v>1.924858</v>
      </c>
      <c r="V19" s="244">
        <v>1.8828579999999999</v>
      </c>
      <c r="W19" s="244">
        <v>1.6208579999999999</v>
      </c>
      <c r="X19" s="244">
        <v>1.8688579999999999</v>
      </c>
      <c r="Y19" s="244">
        <v>1.887858</v>
      </c>
      <c r="Z19" s="244">
        <v>1.863858</v>
      </c>
      <c r="AA19" s="244">
        <v>1.831858</v>
      </c>
      <c r="AB19" s="244">
        <v>1.758858</v>
      </c>
      <c r="AC19" s="244">
        <v>1.7678579999999999</v>
      </c>
      <c r="AD19" s="244">
        <v>1.730858</v>
      </c>
      <c r="AE19" s="244">
        <v>1.599858</v>
      </c>
      <c r="AF19" s="244">
        <v>1.4098580000000001</v>
      </c>
      <c r="AG19" s="244">
        <v>1.726858</v>
      </c>
      <c r="AH19" s="244">
        <v>1.674858</v>
      </c>
      <c r="AI19" s="244">
        <v>1.587858</v>
      </c>
      <c r="AJ19" s="244">
        <v>1.801858</v>
      </c>
      <c r="AK19" s="244">
        <v>1.998858</v>
      </c>
      <c r="AL19" s="244">
        <v>2.0868579999999999</v>
      </c>
      <c r="AM19" s="244">
        <v>1.988858</v>
      </c>
      <c r="AN19" s="244">
        <v>2.1128580000000001</v>
      </c>
      <c r="AO19" s="244">
        <v>2.0688580000000001</v>
      </c>
      <c r="AP19" s="244">
        <v>2.1028579999999999</v>
      </c>
      <c r="AQ19" s="244">
        <v>2.0478580000000002</v>
      </c>
      <c r="AR19" s="244">
        <v>1.8688579999999999</v>
      </c>
      <c r="AS19" s="244">
        <v>2.0728580000000001</v>
      </c>
      <c r="AT19" s="244">
        <v>2.0328580000000001</v>
      </c>
      <c r="AU19" s="244">
        <v>1.7821985278000001</v>
      </c>
      <c r="AV19" s="244">
        <v>1.8892306374000001</v>
      </c>
      <c r="AW19" s="244">
        <v>2.0372702818000001</v>
      </c>
      <c r="AX19" s="244">
        <v>2.0826692973999998</v>
      </c>
      <c r="AY19" s="379">
        <v>2.1598912319000001</v>
      </c>
      <c r="AZ19" s="379">
        <v>2.1765843460999998</v>
      </c>
      <c r="BA19" s="379">
        <v>2.1931689131000001</v>
      </c>
      <c r="BB19" s="379">
        <v>2.1865733711000002</v>
      </c>
      <c r="BC19" s="379">
        <v>2.0615818973</v>
      </c>
      <c r="BD19" s="379">
        <v>2.0764267374999998</v>
      </c>
      <c r="BE19" s="379">
        <v>2.2461549927000002</v>
      </c>
      <c r="BF19" s="379">
        <v>2.2609202710999998</v>
      </c>
      <c r="BG19" s="379">
        <v>2.0216450556000001</v>
      </c>
      <c r="BH19" s="379">
        <v>2.2933981590000001</v>
      </c>
      <c r="BI19" s="379">
        <v>2.3063468817000001</v>
      </c>
      <c r="BJ19" s="379">
        <v>2.3202751783000002</v>
      </c>
      <c r="BK19" s="379">
        <v>2.3206524097000001</v>
      </c>
      <c r="BL19" s="379">
        <v>2.3454394973000001</v>
      </c>
      <c r="BM19" s="379">
        <v>2.3413136201000002</v>
      </c>
      <c r="BN19" s="379">
        <v>2.3362991044000001</v>
      </c>
      <c r="BO19" s="379">
        <v>2.2383407964000002</v>
      </c>
      <c r="BP19" s="379">
        <v>2.2425630768000002</v>
      </c>
      <c r="BQ19" s="379">
        <v>2.3462092606999998</v>
      </c>
      <c r="BR19" s="379">
        <v>2.3493844090999998</v>
      </c>
      <c r="BS19" s="379">
        <v>2.1026741569</v>
      </c>
      <c r="BT19" s="379">
        <v>2.3498262504</v>
      </c>
      <c r="BU19" s="379">
        <v>2.3872582868999999</v>
      </c>
      <c r="BV19" s="379">
        <v>2.4247087427</v>
      </c>
    </row>
    <row r="20" spans="1:74" ht="11.1" customHeight="1" x14ac:dyDescent="0.2">
      <c r="A20" s="159" t="s">
        <v>1034</v>
      </c>
      <c r="B20" s="170" t="s">
        <v>1035</v>
      </c>
      <c r="C20" s="244">
        <v>1.130244</v>
      </c>
      <c r="D20" s="244">
        <v>1.112244</v>
      </c>
      <c r="E20" s="244">
        <v>1.114244</v>
      </c>
      <c r="F20" s="244">
        <v>1.080244</v>
      </c>
      <c r="G20" s="244">
        <v>1.106244</v>
      </c>
      <c r="H20" s="244">
        <v>1.1032439999999999</v>
      </c>
      <c r="I20" s="244">
        <v>1.0812440000000001</v>
      </c>
      <c r="J20" s="244">
        <v>0.972244</v>
      </c>
      <c r="K20" s="244">
        <v>1.0332440000000001</v>
      </c>
      <c r="L20" s="244">
        <v>1.116244</v>
      </c>
      <c r="M20" s="244">
        <v>1.138244</v>
      </c>
      <c r="N20" s="244">
        <v>0.88024400000000003</v>
      </c>
      <c r="O20" s="244">
        <v>1.1822440000000001</v>
      </c>
      <c r="P20" s="244">
        <v>1.1612439999999999</v>
      </c>
      <c r="Q20" s="244">
        <v>1.1132439999999999</v>
      </c>
      <c r="R20" s="244">
        <v>1.243244</v>
      </c>
      <c r="S20" s="244">
        <v>1.1492439999999999</v>
      </c>
      <c r="T20" s="244">
        <v>1.096244</v>
      </c>
      <c r="U20" s="244">
        <v>1.169244</v>
      </c>
      <c r="V20" s="244">
        <v>1.0652440000000001</v>
      </c>
      <c r="W20" s="244">
        <v>1.0382439999999999</v>
      </c>
      <c r="X20" s="244">
        <v>1.193244</v>
      </c>
      <c r="Y20" s="244">
        <v>1.1982440000000001</v>
      </c>
      <c r="Z20" s="244">
        <v>1.237244</v>
      </c>
      <c r="AA20" s="244">
        <v>1.211244</v>
      </c>
      <c r="AB20" s="244">
        <v>1.2802439999999999</v>
      </c>
      <c r="AC20" s="244">
        <v>1.255244</v>
      </c>
      <c r="AD20" s="244">
        <v>1.191244</v>
      </c>
      <c r="AE20" s="244">
        <v>1.1962440000000001</v>
      </c>
      <c r="AF20" s="244">
        <v>1.1312439999999999</v>
      </c>
      <c r="AG20" s="244">
        <v>1.1252439999999999</v>
      </c>
      <c r="AH20" s="244">
        <v>1.007244</v>
      </c>
      <c r="AI20" s="244">
        <v>1.1882440000000001</v>
      </c>
      <c r="AJ20" s="244">
        <v>1.1132439999999999</v>
      </c>
      <c r="AK20" s="244">
        <v>1.191244</v>
      </c>
      <c r="AL20" s="244">
        <v>1.1602440000000001</v>
      </c>
      <c r="AM20" s="244">
        <v>1.211244</v>
      </c>
      <c r="AN20" s="244">
        <v>1.1962440000000001</v>
      </c>
      <c r="AO20" s="244">
        <v>1.0952440000000001</v>
      </c>
      <c r="AP20" s="244">
        <v>1.2142440000000001</v>
      </c>
      <c r="AQ20" s="244">
        <v>1.108244</v>
      </c>
      <c r="AR20" s="244">
        <v>1.152244</v>
      </c>
      <c r="AS20" s="244">
        <v>1.0912440000000001</v>
      </c>
      <c r="AT20" s="244">
        <v>0.95124399999999998</v>
      </c>
      <c r="AU20" s="244">
        <v>0.95622860557</v>
      </c>
      <c r="AV20" s="244">
        <v>1.0710128721000001</v>
      </c>
      <c r="AW20" s="244">
        <v>1.0437944439</v>
      </c>
      <c r="AX20" s="244">
        <v>1.0360934179000001</v>
      </c>
      <c r="AY20" s="379">
        <v>1.0411967001</v>
      </c>
      <c r="AZ20" s="379">
        <v>1.0522505230000001</v>
      </c>
      <c r="BA20" s="379">
        <v>1.0831800907</v>
      </c>
      <c r="BB20" s="379">
        <v>1.0722193453</v>
      </c>
      <c r="BC20" s="379">
        <v>1.0196588246</v>
      </c>
      <c r="BD20" s="379">
        <v>0.88610988116</v>
      </c>
      <c r="BE20" s="379">
        <v>0.98618128812000005</v>
      </c>
      <c r="BF20" s="379">
        <v>0.94356460481000004</v>
      </c>
      <c r="BG20" s="379">
        <v>1.0110827115000001</v>
      </c>
      <c r="BH20" s="379">
        <v>1.0442422616</v>
      </c>
      <c r="BI20" s="379">
        <v>1.0428690433000001</v>
      </c>
      <c r="BJ20" s="379">
        <v>1.0529710309</v>
      </c>
      <c r="BK20" s="379">
        <v>1.0620423589000001</v>
      </c>
      <c r="BL20" s="379">
        <v>1.0576678391000001</v>
      </c>
      <c r="BM20" s="379">
        <v>1.0513098921999999</v>
      </c>
      <c r="BN20" s="379">
        <v>1.0454172691000001</v>
      </c>
      <c r="BO20" s="379">
        <v>1.0396598785</v>
      </c>
      <c r="BP20" s="379">
        <v>1.0345998101</v>
      </c>
      <c r="BQ20" s="379">
        <v>0.95895458385999999</v>
      </c>
      <c r="BR20" s="379">
        <v>0.845252063</v>
      </c>
      <c r="BS20" s="379">
        <v>0.98920580429000005</v>
      </c>
      <c r="BT20" s="379">
        <v>1.0210675983999999</v>
      </c>
      <c r="BU20" s="379">
        <v>1.020210872</v>
      </c>
      <c r="BV20" s="379">
        <v>1.0193189278999999</v>
      </c>
    </row>
    <row r="21" spans="1:74" ht="11.1" customHeight="1" x14ac:dyDescent="0.2">
      <c r="C21" s="217"/>
      <c r="D21" s="217"/>
      <c r="E21" s="217"/>
      <c r="F21" s="217"/>
      <c r="G21" s="217"/>
      <c r="H21" s="217"/>
      <c r="I21" s="217"/>
      <c r="J21" s="217"/>
      <c r="K21" s="217"/>
      <c r="L21" s="217"/>
      <c r="M21" s="217"/>
      <c r="N21" s="217"/>
      <c r="O21" s="217"/>
      <c r="P21" s="217"/>
      <c r="Q21" s="217"/>
      <c r="R21" s="217"/>
      <c r="S21" s="217"/>
      <c r="T21" s="217"/>
      <c r="U21" s="217"/>
      <c r="V21" s="217"/>
      <c r="W21" s="217"/>
      <c r="X21" s="217"/>
      <c r="Y21" s="217"/>
      <c r="Z21" s="217"/>
      <c r="AA21" s="217"/>
      <c r="AB21" s="217"/>
      <c r="AC21" s="217"/>
      <c r="AD21" s="217"/>
      <c r="AE21" s="217"/>
      <c r="AF21" s="217"/>
      <c r="AG21" s="217"/>
      <c r="AH21" s="217"/>
      <c r="AI21" s="217"/>
      <c r="AJ21" s="217"/>
      <c r="AK21" s="217"/>
      <c r="AL21" s="217"/>
      <c r="AM21" s="217"/>
      <c r="AN21" s="217"/>
      <c r="AO21" s="217"/>
      <c r="AP21" s="217"/>
      <c r="AQ21" s="217"/>
      <c r="AR21" s="217"/>
      <c r="AS21" s="217"/>
      <c r="AT21" s="217"/>
      <c r="AU21" s="217"/>
      <c r="AV21" s="217"/>
      <c r="AW21" s="217"/>
      <c r="AX21" s="217"/>
      <c r="AY21" s="380"/>
      <c r="AZ21" s="380"/>
      <c r="BA21" s="380"/>
      <c r="BB21" s="380"/>
      <c r="BC21" s="380"/>
      <c r="BD21" s="380"/>
      <c r="BE21" s="380"/>
      <c r="BF21" s="380"/>
      <c r="BG21" s="380"/>
      <c r="BH21" s="380"/>
      <c r="BI21" s="380"/>
      <c r="BJ21" s="380"/>
      <c r="BK21" s="380"/>
      <c r="BL21" s="380"/>
      <c r="BM21" s="380"/>
      <c r="BN21" s="380"/>
      <c r="BO21" s="380"/>
      <c r="BP21" s="380"/>
      <c r="BQ21" s="380"/>
      <c r="BR21" s="380"/>
      <c r="BS21" s="380"/>
      <c r="BT21" s="380"/>
      <c r="BU21" s="380"/>
      <c r="BV21" s="380"/>
    </row>
    <row r="22" spans="1:74" ht="11.1" customHeight="1" x14ac:dyDescent="0.2">
      <c r="A22" s="159" t="s">
        <v>371</v>
      </c>
      <c r="B22" s="169" t="s">
        <v>928</v>
      </c>
      <c r="C22" s="244">
        <v>14.474062999999999</v>
      </c>
      <c r="D22" s="244">
        <v>14.464062999999999</v>
      </c>
      <c r="E22" s="244">
        <v>14.398063</v>
      </c>
      <c r="F22" s="244">
        <v>14.366063</v>
      </c>
      <c r="G22" s="244">
        <v>14.278063</v>
      </c>
      <c r="H22" s="244">
        <v>14.310063</v>
      </c>
      <c r="I22" s="244">
        <v>14.328063</v>
      </c>
      <c r="J22" s="244">
        <v>14.144062999999999</v>
      </c>
      <c r="K22" s="244">
        <v>14.246062999999999</v>
      </c>
      <c r="L22" s="244">
        <v>14.239063</v>
      </c>
      <c r="M22" s="244">
        <v>14.375063000000001</v>
      </c>
      <c r="N22" s="244">
        <v>14.402063</v>
      </c>
      <c r="O22" s="244">
        <v>14.401063000000001</v>
      </c>
      <c r="P22" s="244">
        <v>14.437063</v>
      </c>
      <c r="Q22" s="244">
        <v>14.460063</v>
      </c>
      <c r="R22" s="244">
        <v>14.350063</v>
      </c>
      <c r="S22" s="244">
        <v>14.374063</v>
      </c>
      <c r="T22" s="244">
        <v>14.581063</v>
      </c>
      <c r="U22" s="244">
        <v>14.666062999999999</v>
      </c>
      <c r="V22" s="244">
        <v>14.452063000000001</v>
      </c>
      <c r="W22" s="244">
        <v>14.767063</v>
      </c>
      <c r="X22" s="244">
        <v>14.818063</v>
      </c>
      <c r="Y22" s="244">
        <v>14.867063</v>
      </c>
      <c r="Z22" s="244">
        <v>14.962063000000001</v>
      </c>
      <c r="AA22" s="244">
        <v>14.897062999999999</v>
      </c>
      <c r="AB22" s="244">
        <v>14.883063</v>
      </c>
      <c r="AC22" s="244">
        <v>14.785062999999999</v>
      </c>
      <c r="AD22" s="244">
        <v>14.387062999999999</v>
      </c>
      <c r="AE22" s="244">
        <v>14.290063</v>
      </c>
      <c r="AF22" s="244">
        <v>14.595063</v>
      </c>
      <c r="AG22" s="244">
        <v>14.594063</v>
      </c>
      <c r="AH22" s="244">
        <v>14.607063</v>
      </c>
      <c r="AI22" s="244">
        <v>14.541062999999999</v>
      </c>
      <c r="AJ22" s="244">
        <v>14.559063</v>
      </c>
      <c r="AK22" s="244">
        <v>14.701063</v>
      </c>
      <c r="AL22" s="244">
        <v>14.728063000000001</v>
      </c>
      <c r="AM22" s="244">
        <v>14.769062999999999</v>
      </c>
      <c r="AN22" s="244">
        <v>14.764063</v>
      </c>
      <c r="AO22" s="244">
        <v>14.739063</v>
      </c>
      <c r="AP22" s="244">
        <v>14.787063</v>
      </c>
      <c r="AQ22" s="244">
        <v>12.521063</v>
      </c>
      <c r="AR22" s="244">
        <v>12.314063000000001</v>
      </c>
      <c r="AS22" s="244">
        <v>12.364063</v>
      </c>
      <c r="AT22" s="244">
        <v>12.926062999999999</v>
      </c>
      <c r="AU22" s="244">
        <v>12.937202913</v>
      </c>
      <c r="AV22" s="244">
        <v>13.051380935999999</v>
      </c>
      <c r="AW22" s="244">
        <v>13.151932853</v>
      </c>
      <c r="AX22" s="244">
        <v>13.159321070000001</v>
      </c>
      <c r="AY22" s="379">
        <v>13.216501452999999</v>
      </c>
      <c r="AZ22" s="379">
        <v>13.257219927</v>
      </c>
      <c r="BA22" s="379">
        <v>13.301892526</v>
      </c>
      <c r="BB22" s="379">
        <v>13.457884797</v>
      </c>
      <c r="BC22" s="379">
        <v>13.615044697</v>
      </c>
      <c r="BD22" s="379">
        <v>13.663877189000001</v>
      </c>
      <c r="BE22" s="379">
        <v>13.693943438</v>
      </c>
      <c r="BF22" s="379">
        <v>13.707327709999999</v>
      </c>
      <c r="BG22" s="379">
        <v>13.755649233</v>
      </c>
      <c r="BH22" s="379">
        <v>13.787427588</v>
      </c>
      <c r="BI22" s="379">
        <v>13.828715967999999</v>
      </c>
      <c r="BJ22" s="379">
        <v>13.855423382</v>
      </c>
      <c r="BK22" s="379">
        <v>13.87885784</v>
      </c>
      <c r="BL22" s="379">
        <v>13.997287708</v>
      </c>
      <c r="BM22" s="379">
        <v>14.125929178</v>
      </c>
      <c r="BN22" s="379">
        <v>14.677483973999999</v>
      </c>
      <c r="BO22" s="379">
        <v>14.743057817</v>
      </c>
      <c r="BP22" s="379">
        <v>14.851108061</v>
      </c>
      <c r="BQ22" s="379">
        <v>14.870826339000001</v>
      </c>
      <c r="BR22" s="379">
        <v>14.865584037</v>
      </c>
      <c r="BS22" s="379">
        <v>14.856261222000001</v>
      </c>
      <c r="BT22" s="379">
        <v>14.915260391</v>
      </c>
      <c r="BU22" s="379">
        <v>14.93246802</v>
      </c>
      <c r="BV22" s="379">
        <v>15.001150607</v>
      </c>
    </row>
    <row r="23" spans="1:74" ht="11.1" customHeight="1" x14ac:dyDescent="0.2">
      <c r="A23" s="159" t="s">
        <v>255</v>
      </c>
      <c r="B23" s="170" t="s">
        <v>367</v>
      </c>
      <c r="C23" s="244">
        <v>0.82000799999999996</v>
      </c>
      <c r="D23" s="244">
        <v>0.80300800000000006</v>
      </c>
      <c r="E23" s="244">
        <v>0.76000800000000002</v>
      </c>
      <c r="F23" s="244">
        <v>0.80200800000000005</v>
      </c>
      <c r="G23" s="244">
        <v>0.80200800000000005</v>
      </c>
      <c r="H23" s="244">
        <v>0.81200799999999995</v>
      </c>
      <c r="I23" s="244">
        <v>0.81400799999999995</v>
      </c>
      <c r="J23" s="244">
        <v>0.75700800000000001</v>
      </c>
      <c r="K23" s="244">
        <v>0.81100799999999995</v>
      </c>
      <c r="L23" s="244">
        <v>0.81100799999999995</v>
      </c>
      <c r="M23" s="244">
        <v>0.79900800000000005</v>
      </c>
      <c r="N23" s="244">
        <v>0.81800799999999996</v>
      </c>
      <c r="O23" s="244">
        <v>0.82300799999999996</v>
      </c>
      <c r="P23" s="244">
        <v>0.80500799999999995</v>
      </c>
      <c r="Q23" s="244">
        <v>0.80200800000000005</v>
      </c>
      <c r="R23" s="244">
        <v>0.80600799999999995</v>
      </c>
      <c r="S23" s="244">
        <v>0.82100799999999996</v>
      </c>
      <c r="T23" s="244">
        <v>0.81200799999999995</v>
      </c>
      <c r="U23" s="244">
        <v>0.79200800000000005</v>
      </c>
      <c r="V23" s="244">
        <v>0.79300800000000005</v>
      </c>
      <c r="W23" s="244">
        <v>0.81500799999999995</v>
      </c>
      <c r="X23" s="244">
        <v>0.80300800000000006</v>
      </c>
      <c r="Y23" s="244">
        <v>0.82100799999999996</v>
      </c>
      <c r="Z23" s="244">
        <v>0.80900799999999995</v>
      </c>
      <c r="AA23" s="244">
        <v>0.80100800000000005</v>
      </c>
      <c r="AB23" s="244">
        <v>0.81400799999999995</v>
      </c>
      <c r="AC23" s="244">
        <v>0.80600799999999995</v>
      </c>
      <c r="AD23" s="244">
        <v>0.77000800000000003</v>
      </c>
      <c r="AE23" s="244">
        <v>0.78500800000000004</v>
      </c>
      <c r="AF23" s="244">
        <v>0.77600800000000003</v>
      </c>
      <c r="AG23" s="244">
        <v>0.78600800000000004</v>
      </c>
      <c r="AH23" s="244">
        <v>0.75800800000000002</v>
      </c>
      <c r="AI23" s="244">
        <v>0.76300800000000002</v>
      </c>
      <c r="AJ23" s="244">
        <v>0.72600799999999999</v>
      </c>
      <c r="AK23" s="244">
        <v>0.78400800000000004</v>
      </c>
      <c r="AL23" s="244">
        <v>0.78000800000000003</v>
      </c>
      <c r="AM23" s="244">
        <v>0.77800800000000003</v>
      </c>
      <c r="AN23" s="244">
        <v>0.75900800000000002</v>
      </c>
      <c r="AO23" s="244">
        <v>0.77200800000000003</v>
      </c>
      <c r="AP23" s="244">
        <v>0.78000800000000003</v>
      </c>
      <c r="AQ23" s="244">
        <v>0.65900800000000004</v>
      </c>
      <c r="AR23" s="244">
        <v>0.65700800000000004</v>
      </c>
      <c r="AS23" s="244">
        <v>0.65800800000000004</v>
      </c>
      <c r="AT23" s="244">
        <v>0.69000799999999995</v>
      </c>
      <c r="AU23" s="244">
        <v>0.66079839489000003</v>
      </c>
      <c r="AV23" s="244">
        <v>0.68004762968999999</v>
      </c>
      <c r="AW23" s="244">
        <v>0.69001959517</v>
      </c>
      <c r="AX23" s="244">
        <v>0.68870997054000005</v>
      </c>
      <c r="AY23" s="379">
        <v>0.69403339995000002</v>
      </c>
      <c r="AZ23" s="379">
        <v>0.69765152482000004</v>
      </c>
      <c r="BA23" s="379">
        <v>0.70104207555999998</v>
      </c>
      <c r="BB23" s="379">
        <v>0.71648170362999997</v>
      </c>
      <c r="BC23" s="379">
        <v>0.72297087049999997</v>
      </c>
      <c r="BD23" s="379">
        <v>0.73953019138999998</v>
      </c>
      <c r="BE23" s="379">
        <v>0.74192225292000002</v>
      </c>
      <c r="BF23" s="379">
        <v>0.72542134207999998</v>
      </c>
      <c r="BG23" s="379">
        <v>0.74397315481000004</v>
      </c>
      <c r="BH23" s="379">
        <v>0.74744266995999997</v>
      </c>
      <c r="BI23" s="379">
        <v>0.75104508362</v>
      </c>
      <c r="BJ23" s="379">
        <v>0.74962592726999999</v>
      </c>
      <c r="BK23" s="379">
        <v>0.75304757030000002</v>
      </c>
      <c r="BL23" s="379">
        <v>0.75674826596</v>
      </c>
      <c r="BM23" s="379">
        <v>0.76024834542999997</v>
      </c>
      <c r="BN23" s="379">
        <v>0.78381635968999996</v>
      </c>
      <c r="BO23" s="379">
        <v>0.79236065758999996</v>
      </c>
      <c r="BP23" s="379">
        <v>0.79095700543000003</v>
      </c>
      <c r="BQ23" s="379">
        <v>0.78939405003999996</v>
      </c>
      <c r="BR23" s="379">
        <v>0.76793519755999995</v>
      </c>
      <c r="BS23" s="379">
        <v>0.78652197761999998</v>
      </c>
      <c r="BT23" s="379">
        <v>0.78502563024000005</v>
      </c>
      <c r="BU23" s="379">
        <v>0.78365888565999997</v>
      </c>
      <c r="BV23" s="379">
        <v>0.78228941750000003</v>
      </c>
    </row>
    <row r="24" spans="1:74" ht="11.1" customHeight="1" x14ac:dyDescent="0.2">
      <c r="A24" s="159" t="s">
        <v>256</v>
      </c>
      <c r="B24" s="170" t="s">
        <v>368</v>
      </c>
      <c r="C24" s="244">
        <v>1.8440810000000001</v>
      </c>
      <c r="D24" s="244">
        <v>1.8700810000000001</v>
      </c>
      <c r="E24" s="244">
        <v>1.9080809999999999</v>
      </c>
      <c r="F24" s="244">
        <v>1.883081</v>
      </c>
      <c r="G24" s="244">
        <v>1.8540810000000001</v>
      </c>
      <c r="H24" s="244">
        <v>1.877081</v>
      </c>
      <c r="I24" s="244">
        <v>1.897081</v>
      </c>
      <c r="J24" s="244">
        <v>1.8110809999999999</v>
      </c>
      <c r="K24" s="244">
        <v>1.8620810000000001</v>
      </c>
      <c r="L24" s="244">
        <v>1.8300810000000001</v>
      </c>
      <c r="M24" s="244">
        <v>1.964081</v>
      </c>
      <c r="N24" s="244">
        <v>1.9590810000000001</v>
      </c>
      <c r="O24" s="244">
        <v>1.950081</v>
      </c>
      <c r="P24" s="244">
        <v>2.0040809999999998</v>
      </c>
      <c r="Q24" s="244">
        <v>1.9810810000000001</v>
      </c>
      <c r="R24" s="244">
        <v>1.9320809999999999</v>
      </c>
      <c r="S24" s="244">
        <v>1.9730810000000001</v>
      </c>
      <c r="T24" s="244">
        <v>1.9750810000000001</v>
      </c>
      <c r="U24" s="244">
        <v>1.9950810000000001</v>
      </c>
      <c r="V24" s="244">
        <v>1.7830809999999999</v>
      </c>
      <c r="W24" s="244">
        <v>1.9220809999999999</v>
      </c>
      <c r="X24" s="244">
        <v>1.9350810000000001</v>
      </c>
      <c r="Y24" s="244">
        <v>2.006081</v>
      </c>
      <c r="Z24" s="244">
        <v>2.0590809999999999</v>
      </c>
      <c r="AA24" s="244">
        <v>2.0480809999999998</v>
      </c>
      <c r="AB24" s="244">
        <v>2.0610810000000002</v>
      </c>
      <c r="AC24" s="244">
        <v>1.9810810000000001</v>
      </c>
      <c r="AD24" s="244">
        <v>1.7370810000000001</v>
      </c>
      <c r="AE24" s="244">
        <v>1.7810809999999999</v>
      </c>
      <c r="AF24" s="244">
        <v>2.0490810000000002</v>
      </c>
      <c r="AG24" s="244">
        <v>2.0430809999999999</v>
      </c>
      <c r="AH24" s="244">
        <v>1.933081</v>
      </c>
      <c r="AI24" s="244">
        <v>1.899081</v>
      </c>
      <c r="AJ24" s="244">
        <v>1.9750810000000001</v>
      </c>
      <c r="AK24" s="244">
        <v>2.0400809999999998</v>
      </c>
      <c r="AL24" s="244">
        <v>2.0520809999999998</v>
      </c>
      <c r="AM24" s="244">
        <v>2.0480809999999998</v>
      </c>
      <c r="AN24" s="244">
        <v>2.079081</v>
      </c>
      <c r="AO24" s="244">
        <v>2.0440809999999998</v>
      </c>
      <c r="AP24" s="244">
        <v>2.0440809999999998</v>
      </c>
      <c r="AQ24" s="244">
        <v>1.841081</v>
      </c>
      <c r="AR24" s="244">
        <v>1.704081</v>
      </c>
      <c r="AS24" s="244">
        <v>1.7010810000000001</v>
      </c>
      <c r="AT24" s="244">
        <v>1.7410810000000001</v>
      </c>
      <c r="AU24" s="244">
        <v>1.6865510808999999</v>
      </c>
      <c r="AV24" s="244">
        <v>1.7740205787000001</v>
      </c>
      <c r="AW24" s="244">
        <v>1.8314051176999999</v>
      </c>
      <c r="AX24" s="244">
        <v>1.8273078205</v>
      </c>
      <c r="AY24" s="379">
        <v>1.8284906965000001</v>
      </c>
      <c r="AZ24" s="379">
        <v>1.8348540281000001</v>
      </c>
      <c r="BA24" s="379">
        <v>1.8400953134</v>
      </c>
      <c r="BB24" s="379">
        <v>1.8523608600000001</v>
      </c>
      <c r="BC24" s="379">
        <v>1.8656531108000001</v>
      </c>
      <c r="BD24" s="379">
        <v>1.8729893036</v>
      </c>
      <c r="BE24" s="379">
        <v>1.8802944881999999</v>
      </c>
      <c r="BF24" s="379">
        <v>1.877608967</v>
      </c>
      <c r="BG24" s="379">
        <v>1.8749561506000001</v>
      </c>
      <c r="BH24" s="379">
        <v>1.8822667754</v>
      </c>
      <c r="BI24" s="379">
        <v>1.8896515759000001</v>
      </c>
      <c r="BJ24" s="379">
        <v>1.8970307136</v>
      </c>
      <c r="BK24" s="379">
        <v>1.9043316036</v>
      </c>
      <c r="BL24" s="379">
        <v>1.9118046811</v>
      </c>
      <c r="BM24" s="379">
        <v>1.9191692909</v>
      </c>
      <c r="BN24" s="379">
        <v>2.0165675863999999</v>
      </c>
      <c r="BO24" s="379">
        <v>1.9439804149</v>
      </c>
      <c r="BP24" s="379">
        <v>2.0114404119999998</v>
      </c>
      <c r="BQ24" s="379">
        <v>2.0088731396999999</v>
      </c>
      <c r="BR24" s="379">
        <v>2.0163133209000002</v>
      </c>
      <c r="BS24" s="379">
        <v>1.9437822304000001</v>
      </c>
      <c r="BT24" s="379">
        <v>2.0112138157000001</v>
      </c>
      <c r="BU24" s="379">
        <v>2.0090267174999998</v>
      </c>
      <c r="BV24" s="379">
        <v>2.0068463743999998</v>
      </c>
    </row>
    <row r="25" spans="1:74" ht="11.1" customHeight="1" x14ac:dyDescent="0.2">
      <c r="A25" s="159" t="s">
        <v>257</v>
      </c>
      <c r="B25" s="170" t="s">
        <v>369</v>
      </c>
      <c r="C25" s="244">
        <v>11.375738</v>
      </c>
      <c r="D25" s="244">
        <v>11.355738000000001</v>
      </c>
      <c r="E25" s="244">
        <v>11.296738</v>
      </c>
      <c r="F25" s="244">
        <v>11.245737999999999</v>
      </c>
      <c r="G25" s="244">
        <v>11.185738000000001</v>
      </c>
      <c r="H25" s="244">
        <v>11.185738000000001</v>
      </c>
      <c r="I25" s="244">
        <v>11.188738000000001</v>
      </c>
      <c r="J25" s="244">
        <v>11.149737999999999</v>
      </c>
      <c r="K25" s="244">
        <v>11.145738</v>
      </c>
      <c r="L25" s="244">
        <v>11.172738000000001</v>
      </c>
      <c r="M25" s="244">
        <v>11.185738000000001</v>
      </c>
      <c r="N25" s="244">
        <v>11.195738</v>
      </c>
      <c r="O25" s="244">
        <v>11.192738</v>
      </c>
      <c r="P25" s="244">
        <v>11.194737999999999</v>
      </c>
      <c r="Q25" s="244">
        <v>11.208738</v>
      </c>
      <c r="R25" s="244">
        <v>11.204738000000001</v>
      </c>
      <c r="S25" s="244">
        <v>11.211738</v>
      </c>
      <c r="T25" s="244">
        <v>11.305738</v>
      </c>
      <c r="U25" s="244">
        <v>11.456738</v>
      </c>
      <c r="V25" s="244">
        <v>11.453738</v>
      </c>
      <c r="W25" s="244">
        <v>11.606738</v>
      </c>
      <c r="X25" s="244">
        <v>11.656738000000001</v>
      </c>
      <c r="Y25" s="244">
        <v>11.614737999999999</v>
      </c>
      <c r="Z25" s="244">
        <v>11.693738</v>
      </c>
      <c r="AA25" s="244">
        <v>11.615738</v>
      </c>
      <c r="AB25" s="244">
        <v>11.573738000000001</v>
      </c>
      <c r="AC25" s="244">
        <v>11.541738</v>
      </c>
      <c r="AD25" s="244">
        <v>11.477738</v>
      </c>
      <c r="AE25" s="244">
        <v>11.351737999999999</v>
      </c>
      <c r="AF25" s="244">
        <v>11.398738</v>
      </c>
      <c r="AG25" s="244">
        <v>11.393738000000001</v>
      </c>
      <c r="AH25" s="244">
        <v>11.542738</v>
      </c>
      <c r="AI25" s="244">
        <v>11.502738000000001</v>
      </c>
      <c r="AJ25" s="244">
        <v>11.478738</v>
      </c>
      <c r="AK25" s="244">
        <v>11.495737999999999</v>
      </c>
      <c r="AL25" s="244">
        <v>11.513738</v>
      </c>
      <c r="AM25" s="244">
        <v>11.558738</v>
      </c>
      <c r="AN25" s="244">
        <v>11.539738</v>
      </c>
      <c r="AO25" s="244">
        <v>11.536738</v>
      </c>
      <c r="AP25" s="244">
        <v>11.577738</v>
      </c>
      <c r="AQ25" s="244">
        <v>9.6357379999999999</v>
      </c>
      <c r="AR25" s="244">
        <v>9.5677380000000003</v>
      </c>
      <c r="AS25" s="244">
        <v>9.6207379999999993</v>
      </c>
      <c r="AT25" s="244">
        <v>10.110738</v>
      </c>
      <c r="AU25" s="244">
        <v>10.200777390000001</v>
      </c>
      <c r="AV25" s="244">
        <v>10.210461683</v>
      </c>
      <c r="AW25" s="244">
        <v>10.24238089</v>
      </c>
      <c r="AX25" s="244">
        <v>10.256329386999999</v>
      </c>
      <c r="AY25" s="379">
        <v>10.32723335</v>
      </c>
      <c r="AZ25" s="379">
        <v>10.356573913</v>
      </c>
      <c r="BA25" s="379">
        <v>10.395017568</v>
      </c>
      <c r="BB25" s="379">
        <v>10.523540097</v>
      </c>
      <c r="BC25" s="379">
        <v>10.659230689999999</v>
      </c>
      <c r="BD25" s="379">
        <v>10.684544652</v>
      </c>
      <c r="BE25" s="379">
        <v>10.704413911</v>
      </c>
      <c r="BF25" s="379">
        <v>10.737992167</v>
      </c>
      <c r="BG25" s="379">
        <v>10.770804096000001</v>
      </c>
      <c r="BH25" s="379">
        <v>10.794113647</v>
      </c>
      <c r="BI25" s="379">
        <v>10.823098735</v>
      </c>
      <c r="BJ25" s="379">
        <v>10.844910862000001</v>
      </c>
      <c r="BK25" s="379">
        <v>10.876187283</v>
      </c>
      <c r="BL25" s="379">
        <v>10.982103585999999</v>
      </c>
      <c r="BM25" s="379">
        <v>11.102295961999999</v>
      </c>
      <c r="BN25" s="379">
        <v>11.533101672000001</v>
      </c>
      <c r="BO25" s="379">
        <v>11.661049289999999</v>
      </c>
      <c r="BP25" s="379">
        <v>11.703427510999999</v>
      </c>
      <c r="BQ25" s="379">
        <v>11.726770537</v>
      </c>
      <c r="BR25" s="379">
        <v>11.736553183</v>
      </c>
      <c r="BS25" s="379">
        <v>11.781573972</v>
      </c>
      <c r="BT25" s="379">
        <v>11.776960189</v>
      </c>
      <c r="BU25" s="379">
        <v>11.796421553</v>
      </c>
      <c r="BV25" s="379">
        <v>11.869703914</v>
      </c>
    </row>
    <row r="26" spans="1:74" ht="11.1" customHeight="1" x14ac:dyDescent="0.2">
      <c r="A26" s="159" t="s">
        <v>863</v>
      </c>
      <c r="B26" s="170" t="s">
        <v>864</v>
      </c>
      <c r="C26" s="244">
        <v>0.28064800000000001</v>
      </c>
      <c r="D26" s="244">
        <v>0.28064800000000001</v>
      </c>
      <c r="E26" s="244">
        <v>0.28064800000000001</v>
      </c>
      <c r="F26" s="244">
        <v>0.28064800000000001</v>
      </c>
      <c r="G26" s="244">
        <v>0.28064800000000001</v>
      </c>
      <c r="H26" s="244">
        <v>0.28064800000000001</v>
      </c>
      <c r="I26" s="244">
        <v>0.28064800000000001</v>
      </c>
      <c r="J26" s="244">
        <v>0.28064800000000001</v>
      </c>
      <c r="K26" s="244">
        <v>0.28064800000000001</v>
      </c>
      <c r="L26" s="244">
        <v>0.28064800000000001</v>
      </c>
      <c r="M26" s="244">
        <v>0.28064800000000001</v>
      </c>
      <c r="N26" s="244">
        <v>0.28064800000000001</v>
      </c>
      <c r="O26" s="244">
        <v>0.28864800000000002</v>
      </c>
      <c r="P26" s="244">
        <v>0.28664800000000001</v>
      </c>
      <c r="Q26" s="244">
        <v>0.32264799999999999</v>
      </c>
      <c r="R26" s="244">
        <v>0.26164799999999999</v>
      </c>
      <c r="S26" s="244">
        <v>0.22264800000000001</v>
      </c>
      <c r="T26" s="244">
        <v>0.34264800000000001</v>
      </c>
      <c r="U26" s="244">
        <v>0.27664800000000001</v>
      </c>
      <c r="V26" s="244">
        <v>0.27664800000000001</v>
      </c>
      <c r="W26" s="244">
        <v>0.27664800000000001</v>
      </c>
      <c r="X26" s="244">
        <v>0.27664800000000001</v>
      </c>
      <c r="Y26" s="244">
        <v>0.27664800000000001</v>
      </c>
      <c r="Z26" s="244">
        <v>0.25164799999999998</v>
      </c>
      <c r="AA26" s="244">
        <v>0.28264800000000001</v>
      </c>
      <c r="AB26" s="244">
        <v>0.28264800000000001</v>
      </c>
      <c r="AC26" s="244">
        <v>0.30464799999999997</v>
      </c>
      <c r="AD26" s="244">
        <v>0.25064799999999998</v>
      </c>
      <c r="AE26" s="244">
        <v>0.22164800000000001</v>
      </c>
      <c r="AF26" s="244">
        <v>0.21964800000000001</v>
      </c>
      <c r="AG26" s="244">
        <v>0.22164800000000001</v>
      </c>
      <c r="AH26" s="244">
        <v>0.22364800000000001</v>
      </c>
      <c r="AI26" s="244">
        <v>0.22664799999999999</v>
      </c>
      <c r="AJ26" s="244">
        <v>0.22864799999999999</v>
      </c>
      <c r="AK26" s="244">
        <v>0.23064799999999999</v>
      </c>
      <c r="AL26" s="244">
        <v>0.23264799999999999</v>
      </c>
      <c r="AM26" s="244">
        <v>0.235648</v>
      </c>
      <c r="AN26" s="244">
        <v>0.235648</v>
      </c>
      <c r="AO26" s="244">
        <v>0.235648</v>
      </c>
      <c r="AP26" s="244">
        <v>0.235648</v>
      </c>
      <c r="AQ26" s="244">
        <v>0.235648</v>
      </c>
      <c r="AR26" s="244">
        <v>0.235648</v>
      </c>
      <c r="AS26" s="244">
        <v>0.235648</v>
      </c>
      <c r="AT26" s="244">
        <v>0.235648</v>
      </c>
      <c r="AU26" s="244">
        <v>0.25175743356000002</v>
      </c>
      <c r="AV26" s="244">
        <v>0.25176173664000001</v>
      </c>
      <c r="AW26" s="244">
        <v>0.25179356917000001</v>
      </c>
      <c r="AX26" s="244">
        <v>0.25178760315999998</v>
      </c>
      <c r="AY26" s="379">
        <v>0.23871803286000001</v>
      </c>
      <c r="AZ26" s="379">
        <v>0.2388525933</v>
      </c>
      <c r="BA26" s="379">
        <v>0.23882964198000001</v>
      </c>
      <c r="BB26" s="379">
        <v>0.23882246191000001</v>
      </c>
      <c r="BC26" s="379">
        <v>0.23883399624000001</v>
      </c>
      <c r="BD26" s="379">
        <v>0.23888470517999999</v>
      </c>
      <c r="BE26" s="379">
        <v>0.23888589568999999</v>
      </c>
      <c r="BF26" s="379">
        <v>0.23888533703000001</v>
      </c>
      <c r="BG26" s="379">
        <v>0.23891079824</v>
      </c>
      <c r="BH26" s="379">
        <v>0.23888031869000001</v>
      </c>
      <c r="BI26" s="379">
        <v>0.23892506143</v>
      </c>
      <c r="BJ26" s="379">
        <v>0.23895054470999999</v>
      </c>
      <c r="BK26" s="379">
        <v>0.22734129415000001</v>
      </c>
      <c r="BL26" s="379">
        <v>0.22745290786</v>
      </c>
      <c r="BM26" s="379">
        <v>0.22742369581999999</v>
      </c>
      <c r="BN26" s="379">
        <v>0.22742202042000001</v>
      </c>
      <c r="BO26" s="379">
        <v>0.22742525242</v>
      </c>
      <c r="BP26" s="379">
        <v>0.22747208157000001</v>
      </c>
      <c r="BQ26" s="379">
        <v>0.22747441884</v>
      </c>
      <c r="BR26" s="379">
        <v>0.22747342510999999</v>
      </c>
      <c r="BS26" s="379">
        <v>0.22749433807</v>
      </c>
      <c r="BT26" s="379">
        <v>0.22745899722999999</v>
      </c>
      <c r="BU26" s="379">
        <v>0.22749706686000001</v>
      </c>
      <c r="BV26" s="379">
        <v>0.22752750819000001</v>
      </c>
    </row>
    <row r="27" spans="1:74" ht="11.1" customHeight="1" x14ac:dyDescent="0.2">
      <c r="A27" s="159" t="s">
        <v>370</v>
      </c>
      <c r="B27" s="170" t="s">
        <v>929</v>
      </c>
      <c r="C27" s="244">
        <v>0.153588</v>
      </c>
      <c r="D27" s="244">
        <v>0.154588</v>
      </c>
      <c r="E27" s="244">
        <v>0.152588</v>
      </c>
      <c r="F27" s="244">
        <v>0.154588</v>
      </c>
      <c r="G27" s="244">
        <v>0.155588</v>
      </c>
      <c r="H27" s="244">
        <v>0.154588</v>
      </c>
      <c r="I27" s="244">
        <v>0.147588</v>
      </c>
      <c r="J27" s="244">
        <v>0.145588</v>
      </c>
      <c r="K27" s="244">
        <v>0.146588</v>
      </c>
      <c r="L27" s="244">
        <v>0.14458799999999999</v>
      </c>
      <c r="M27" s="244">
        <v>0.145588</v>
      </c>
      <c r="N27" s="244">
        <v>0.148588</v>
      </c>
      <c r="O27" s="244">
        <v>0.146588</v>
      </c>
      <c r="P27" s="244">
        <v>0.146588</v>
      </c>
      <c r="Q27" s="244">
        <v>0.145588</v>
      </c>
      <c r="R27" s="244">
        <v>0.145588</v>
      </c>
      <c r="S27" s="244">
        <v>0.145588</v>
      </c>
      <c r="T27" s="244">
        <v>0.145588</v>
      </c>
      <c r="U27" s="244">
        <v>0.145588</v>
      </c>
      <c r="V27" s="244">
        <v>0.145588</v>
      </c>
      <c r="W27" s="244">
        <v>0.146588</v>
      </c>
      <c r="X27" s="244">
        <v>0.146588</v>
      </c>
      <c r="Y27" s="244">
        <v>0.148588</v>
      </c>
      <c r="Z27" s="244">
        <v>0.148588</v>
      </c>
      <c r="AA27" s="244">
        <v>0.149588</v>
      </c>
      <c r="AB27" s="244">
        <v>0.151588</v>
      </c>
      <c r="AC27" s="244">
        <v>0.151588</v>
      </c>
      <c r="AD27" s="244">
        <v>0.151588</v>
      </c>
      <c r="AE27" s="244">
        <v>0.150588</v>
      </c>
      <c r="AF27" s="244">
        <v>0.151588</v>
      </c>
      <c r="AG27" s="244">
        <v>0.149588</v>
      </c>
      <c r="AH27" s="244">
        <v>0.149588</v>
      </c>
      <c r="AI27" s="244">
        <v>0.149588</v>
      </c>
      <c r="AJ27" s="244">
        <v>0.150588</v>
      </c>
      <c r="AK27" s="244">
        <v>0.150588</v>
      </c>
      <c r="AL27" s="244">
        <v>0.149588</v>
      </c>
      <c r="AM27" s="244">
        <v>0.148588</v>
      </c>
      <c r="AN27" s="244">
        <v>0.150588</v>
      </c>
      <c r="AO27" s="244">
        <v>0.150588</v>
      </c>
      <c r="AP27" s="244">
        <v>0.149588</v>
      </c>
      <c r="AQ27" s="244">
        <v>0.149588</v>
      </c>
      <c r="AR27" s="244">
        <v>0.149588</v>
      </c>
      <c r="AS27" s="244">
        <v>0.148588</v>
      </c>
      <c r="AT27" s="244">
        <v>0.148588</v>
      </c>
      <c r="AU27" s="244">
        <v>0.13731861423</v>
      </c>
      <c r="AV27" s="244">
        <v>0.13508930723000001</v>
      </c>
      <c r="AW27" s="244">
        <v>0.13633368083</v>
      </c>
      <c r="AX27" s="244">
        <v>0.13518628871999999</v>
      </c>
      <c r="AY27" s="379">
        <v>0.12802597404999999</v>
      </c>
      <c r="AZ27" s="379">
        <v>0.12928786748000001</v>
      </c>
      <c r="BA27" s="379">
        <v>0.12690792611000001</v>
      </c>
      <c r="BB27" s="379">
        <v>0.12667967493000001</v>
      </c>
      <c r="BC27" s="379">
        <v>0.12835602922</v>
      </c>
      <c r="BD27" s="379">
        <v>0.12792833681999999</v>
      </c>
      <c r="BE27" s="379">
        <v>0.12842689003999999</v>
      </c>
      <c r="BF27" s="379">
        <v>0.12741989613999999</v>
      </c>
      <c r="BG27" s="379">
        <v>0.12700503345</v>
      </c>
      <c r="BH27" s="379">
        <v>0.12472417647</v>
      </c>
      <c r="BI27" s="379">
        <v>0.12599551224</v>
      </c>
      <c r="BJ27" s="379">
        <v>0.12490533512</v>
      </c>
      <c r="BK27" s="379">
        <v>0.11795008894</v>
      </c>
      <c r="BL27" s="379">
        <v>0.11917826733</v>
      </c>
      <c r="BM27" s="379">
        <v>0.11679188310999999</v>
      </c>
      <c r="BN27" s="379">
        <v>0.11657633552</v>
      </c>
      <c r="BO27" s="379">
        <v>0.11824220212</v>
      </c>
      <c r="BP27" s="379">
        <v>0.11781105028</v>
      </c>
      <c r="BQ27" s="379">
        <v>0.11831419318</v>
      </c>
      <c r="BR27" s="379">
        <v>0.11730890997</v>
      </c>
      <c r="BS27" s="379">
        <v>0.11688870328000001</v>
      </c>
      <c r="BT27" s="379">
        <v>0.11460175892</v>
      </c>
      <c r="BU27" s="379">
        <v>0.11586379629</v>
      </c>
      <c r="BV27" s="379">
        <v>0.11478339252</v>
      </c>
    </row>
    <row r="28" spans="1:74" ht="11.1" customHeight="1" x14ac:dyDescent="0.2">
      <c r="C28" s="217"/>
      <c r="D28" s="217"/>
      <c r="E28" s="217"/>
      <c r="F28" s="217"/>
      <c r="G28" s="217"/>
      <c r="H28" s="217"/>
      <c r="I28" s="217"/>
      <c r="J28" s="217"/>
      <c r="K28" s="217"/>
      <c r="L28" s="217"/>
      <c r="M28" s="217"/>
      <c r="N28" s="217"/>
      <c r="O28" s="217"/>
      <c r="P28" s="217"/>
      <c r="Q28" s="217"/>
      <c r="R28" s="217"/>
      <c r="S28" s="217"/>
      <c r="T28" s="217"/>
      <c r="U28" s="217"/>
      <c r="V28" s="217"/>
      <c r="W28" s="217"/>
      <c r="X28" s="217"/>
      <c r="Y28" s="217"/>
      <c r="Z28" s="217"/>
      <c r="AA28" s="217"/>
      <c r="AB28" s="217"/>
      <c r="AC28" s="217"/>
      <c r="AD28" s="217"/>
      <c r="AE28" s="217"/>
      <c r="AF28" s="217"/>
      <c r="AG28" s="217"/>
      <c r="AH28" s="217"/>
      <c r="AI28" s="217"/>
      <c r="AJ28" s="217"/>
      <c r="AK28" s="217"/>
      <c r="AL28" s="217"/>
      <c r="AM28" s="217"/>
      <c r="AN28" s="217"/>
      <c r="AO28" s="217"/>
      <c r="AP28" s="217"/>
      <c r="AQ28" s="217"/>
      <c r="AR28" s="217"/>
      <c r="AS28" s="217"/>
      <c r="AT28" s="217"/>
      <c r="AU28" s="217"/>
      <c r="AV28" s="217"/>
      <c r="AW28" s="217"/>
      <c r="AX28" s="217"/>
      <c r="AY28" s="380"/>
      <c r="AZ28" s="380"/>
      <c r="BA28" s="380"/>
      <c r="BB28" s="380"/>
      <c r="BC28" s="380"/>
      <c r="BD28" s="380"/>
      <c r="BE28" s="380"/>
      <c r="BF28" s="380"/>
      <c r="BG28" s="380"/>
      <c r="BH28" s="380"/>
      <c r="BI28" s="380"/>
      <c r="BJ28" s="380"/>
      <c r="BK28" s="380"/>
      <c r="BL28" s="380"/>
      <c r="BM28" s="380"/>
      <c r="BN28" s="380"/>
      <c r="BO28" s="380"/>
      <c r="BP28" s="380"/>
      <c r="BQ28" s="380"/>
      <c r="BR28" s="380"/>
      <c r="BS28" s="380"/>
      <c r="BT28" s="380"/>
      <c r="BU28" s="380"/>
      <c r="BV28" s="380"/>
    </row>
    <row r="29" spans="1:74" ht="11.1" customHeight="1" x14ac:dyDescent="0.2">
      <c r="A29" s="159" t="s">
        <v>373</v>
      </c>
      <c r="B29" s="169" t="s">
        <v>383</v>
      </c>
      <c r="C29" s="244">
        <v>3.0613730000000001</v>
      </c>
      <c r="D29" s="244">
        <v>3.0453730000000001</v>
      </c>
      <c r="E29" s="244">
        <v>3.0433729999999999</v>
      </c>
      <c r="F29" s="244">
        <v>3.0633729999999999</v>
      </c>
      <c r="G29" s="244">
        <v>3.066373</v>
      </c>
      <c r="H29" s="244">
        <v>3.0643729999999998</v>
      </c>
      <c r="I29" s="244">
        <v>3.0773730000000001</v>
      </c>
      <c r="J29" s="244">
        <v>3.0753729999999999</v>
      </c>
      <c r="K29" s="244">
        <v>3.082373</v>
      </c>
      <c r="L29" s="244">
        <v>3.078373</v>
      </c>
      <c r="M29" s="244">
        <v>3.0643729999999998</v>
      </c>
      <c r="N29" s="244">
        <v>3.0963729999999998</v>
      </c>
      <c r="O29" s="244">
        <v>3.046373</v>
      </c>
      <c r="P29" s="244">
        <v>3.0533730000000001</v>
      </c>
      <c r="Q29" s="244">
        <v>3.0633729999999999</v>
      </c>
      <c r="R29" s="244">
        <v>3.0533730000000001</v>
      </c>
      <c r="S29" s="244">
        <v>3.0553729999999999</v>
      </c>
      <c r="T29" s="244">
        <v>3.070373</v>
      </c>
      <c r="U29" s="244">
        <v>3.0723729999999998</v>
      </c>
      <c r="V29" s="244">
        <v>3.0813730000000001</v>
      </c>
      <c r="W29" s="244">
        <v>3.066373</v>
      </c>
      <c r="X29" s="244">
        <v>3.0723729999999998</v>
      </c>
      <c r="Y29" s="244">
        <v>3.078373</v>
      </c>
      <c r="Z29" s="244">
        <v>3.0683729999999998</v>
      </c>
      <c r="AA29" s="244">
        <v>3.1363729999999999</v>
      </c>
      <c r="AB29" s="244">
        <v>3.1373730000000002</v>
      </c>
      <c r="AC29" s="244">
        <v>3.1363729999999999</v>
      </c>
      <c r="AD29" s="244">
        <v>3.1363729999999999</v>
      </c>
      <c r="AE29" s="244">
        <v>3.1363729999999999</v>
      </c>
      <c r="AF29" s="244">
        <v>3.1373730000000002</v>
      </c>
      <c r="AG29" s="244">
        <v>3.1373730000000002</v>
      </c>
      <c r="AH29" s="244">
        <v>3.1363729999999999</v>
      </c>
      <c r="AI29" s="244">
        <v>3.139373</v>
      </c>
      <c r="AJ29" s="244">
        <v>3.151373</v>
      </c>
      <c r="AK29" s="244">
        <v>3.1373730000000002</v>
      </c>
      <c r="AL29" s="244">
        <v>3.1363729999999999</v>
      </c>
      <c r="AM29" s="244">
        <v>3.1962809999999999</v>
      </c>
      <c r="AN29" s="244">
        <v>3.1922809999999999</v>
      </c>
      <c r="AO29" s="244">
        <v>3.3152810000000001</v>
      </c>
      <c r="AP29" s="244">
        <v>3.3452809999999999</v>
      </c>
      <c r="AQ29" s="244">
        <v>3.0752809999999999</v>
      </c>
      <c r="AR29" s="244">
        <v>3.1302810000000001</v>
      </c>
      <c r="AS29" s="244">
        <v>3.1292810000000002</v>
      </c>
      <c r="AT29" s="244">
        <v>3.1582810000000001</v>
      </c>
      <c r="AU29" s="244">
        <v>3.1578511293</v>
      </c>
      <c r="AV29" s="244">
        <v>3.1846694281999999</v>
      </c>
      <c r="AW29" s="244">
        <v>3.1809785038</v>
      </c>
      <c r="AX29" s="244">
        <v>3.1858953578999998</v>
      </c>
      <c r="AY29" s="379">
        <v>3.2467487084000002</v>
      </c>
      <c r="AZ29" s="379">
        <v>3.2468721119000001</v>
      </c>
      <c r="BA29" s="379">
        <v>3.2465414643999999</v>
      </c>
      <c r="BB29" s="379">
        <v>3.2958705641999999</v>
      </c>
      <c r="BC29" s="379">
        <v>3.2955965288</v>
      </c>
      <c r="BD29" s="379">
        <v>3.2958562100000002</v>
      </c>
      <c r="BE29" s="379">
        <v>3.3157408508000001</v>
      </c>
      <c r="BF29" s="379">
        <v>3.3159553165000002</v>
      </c>
      <c r="BG29" s="379">
        <v>3.3160657295</v>
      </c>
      <c r="BH29" s="379">
        <v>3.3156983049000002</v>
      </c>
      <c r="BI29" s="379">
        <v>3.3160696019999998</v>
      </c>
      <c r="BJ29" s="379">
        <v>3.3161450932999998</v>
      </c>
      <c r="BK29" s="379">
        <v>3.3702516062000001</v>
      </c>
      <c r="BL29" s="379">
        <v>3.3702510317000001</v>
      </c>
      <c r="BM29" s="379">
        <v>3.3698831936000002</v>
      </c>
      <c r="BN29" s="379">
        <v>3.3692363152999998</v>
      </c>
      <c r="BO29" s="379">
        <v>3.368914599</v>
      </c>
      <c r="BP29" s="379">
        <v>3.3691496476</v>
      </c>
      <c r="BQ29" s="379">
        <v>3.3690358440999999</v>
      </c>
      <c r="BR29" s="379">
        <v>3.3692437060999998</v>
      </c>
      <c r="BS29" s="379">
        <v>3.3693261990000001</v>
      </c>
      <c r="BT29" s="379">
        <v>3.3689292902000001</v>
      </c>
      <c r="BU29" s="379">
        <v>3.3692617487000001</v>
      </c>
      <c r="BV29" s="379">
        <v>3.3693589189000002</v>
      </c>
    </row>
    <row r="30" spans="1:74" ht="11.1" customHeight="1" x14ac:dyDescent="0.2">
      <c r="A30" s="159" t="s">
        <v>258</v>
      </c>
      <c r="B30" s="170" t="s">
        <v>372</v>
      </c>
      <c r="C30" s="244">
        <v>0.97567099999999995</v>
      </c>
      <c r="D30" s="244">
        <v>0.97967099999999996</v>
      </c>
      <c r="E30" s="244">
        <v>0.97767099999999996</v>
      </c>
      <c r="F30" s="244">
        <v>0.97767099999999996</v>
      </c>
      <c r="G30" s="244">
        <v>0.98067099999999996</v>
      </c>
      <c r="H30" s="244">
        <v>0.97867099999999996</v>
      </c>
      <c r="I30" s="244">
        <v>0.97667099999999996</v>
      </c>
      <c r="J30" s="244">
        <v>0.97767099999999996</v>
      </c>
      <c r="K30" s="244">
        <v>0.98467099999999996</v>
      </c>
      <c r="L30" s="244">
        <v>0.98567099999999996</v>
      </c>
      <c r="M30" s="244">
        <v>0.97167099999999995</v>
      </c>
      <c r="N30" s="244">
        <v>0.99367099999999997</v>
      </c>
      <c r="O30" s="244">
        <v>0.97667099999999996</v>
      </c>
      <c r="P30" s="244">
        <v>0.97667099999999996</v>
      </c>
      <c r="Q30" s="244">
        <v>0.97667099999999996</v>
      </c>
      <c r="R30" s="244">
        <v>0.97667099999999996</v>
      </c>
      <c r="S30" s="244">
        <v>0.97867099999999996</v>
      </c>
      <c r="T30" s="244">
        <v>0.98367099999999996</v>
      </c>
      <c r="U30" s="244">
        <v>0.98567099999999996</v>
      </c>
      <c r="V30" s="244">
        <v>0.98467099999999996</v>
      </c>
      <c r="W30" s="244">
        <v>0.99967099999999998</v>
      </c>
      <c r="X30" s="244">
        <v>1.005671</v>
      </c>
      <c r="Y30" s="244">
        <v>1.011671</v>
      </c>
      <c r="Z30" s="244">
        <v>1.001671</v>
      </c>
      <c r="AA30" s="244">
        <v>0.97967099999999996</v>
      </c>
      <c r="AB30" s="244">
        <v>0.98067099999999996</v>
      </c>
      <c r="AC30" s="244">
        <v>0.97967099999999996</v>
      </c>
      <c r="AD30" s="244">
        <v>0.97967099999999996</v>
      </c>
      <c r="AE30" s="244">
        <v>0.97967099999999996</v>
      </c>
      <c r="AF30" s="244">
        <v>0.98067099999999996</v>
      </c>
      <c r="AG30" s="244">
        <v>0.98067099999999996</v>
      </c>
      <c r="AH30" s="244">
        <v>0.97967099999999996</v>
      </c>
      <c r="AI30" s="244">
        <v>0.98267099999999996</v>
      </c>
      <c r="AJ30" s="244">
        <v>0.99467099999999997</v>
      </c>
      <c r="AK30" s="244">
        <v>0.98067099999999996</v>
      </c>
      <c r="AL30" s="244">
        <v>0.97967099999999996</v>
      </c>
      <c r="AM30" s="244">
        <v>0.96867099999999995</v>
      </c>
      <c r="AN30" s="244">
        <v>0.96467099999999995</v>
      </c>
      <c r="AO30" s="244">
        <v>1.0876710000000001</v>
      </c>
      <c r="AP30" s="244">
        <v>1.1176710000000001</v>
      </c>
      <c r="AQ30" s="244">
        <v>0.84767099999999995</v>
      </c>
      <c r="AR30" s="244">
        <v>0.902671</v>
      </c>
      <c r="AS30" s="244">
        <v>0.901671</v>
      </c>
      <c r="AT30" s="244">
        <v>0.93067100000000003</v>
      </c>
      <c r="AU30" s="244">
        <v>0.92437027219000001</v>
      </c>
      <c r="AV30" s="244">
        <v>0.95135483480000005</v>
      </c>
      <c r="AW30" s="244">
        <v>0.94735251675999999</v>
      </c>
      <c r="AX30" s="244">
        <v>0.95244206977000001</v>
      </c>
      <c r="AY30" s="379">
        <v>0.97109856449999998</v>
      </c>
      <c r="AZ30" s="379">
        <v>0.97107602839999996</v>
      </c>
      <c r="BA30" s="379">
        <v>0.97104278169000002</v>
      </c>
      <c r="BB30" s="379">
        <v>1.0209868716999999</v>
      </c>
      <c r="BC30" s="379">
        <v>1.0209791904000001</v>
      </c>
      <c r="BD30" s="379">
        <v>1.0209725676000001</v>
      </c>
      <c r="BE30" s="379">
        <v>1.0409567917</v>
      </c>
      <c r="BF30" s="379">
        <v>1.0409319857999999</v>
      </c>
      <c r="BG30" s="379">
        <v>1.0409847645000001</v>
      </c>
      <c r="BH30" s="379">
        <v>1.0409558284</v>
      </c>
      <c r="BI30" s="379">
        <v>1.0409617630000001</v>
      </c>
      <c r="BJ30" s="379">
        <v>1.0410679694</v>
      </c>
      <c r="BK30" s="379">
        <v>1.0530498093</v>
      </c>
      <c r="BL30" s="379">
        <v>1.0530188381000001</v>
      </c>
      <c r="BM30" s="379">
        <v>1.0529847186000001</v>
      </c>
      <c r="BN30" s="379">
        <v>1.0529332471999999</v>
      </c>
      <c r="BO30" s="379">
        <v>1.0529236054</v>
      </c>
      <c r="BP30" s="379">
        <v>1.0529169760999999</v>
      </c>
      <c r="BQ30" s="379">
        <v>1.0529034269999999</v>
      </c>
      <c r="BR30" s="379">
        <v>1.0528800569000001</v>
      </c>
      <c r="BS30" s="379">
        <v>1.0529323236999999</v>
      </c>
      <c r="BT30" s="379">
        <v>1.0529026711</v>
      </c>
      <c r="BU30" s="379">
        <v>1.0529070003000001</v>
      </c>
      <c r="BV30" s="379">
        <v>1.0530168724</v>
      </c>
    </row>
    <row r="31" spans="1:74" ht="11.1" customHeight="1" x14ac:dyDescent="0.2">
      <c r="A31" s="159" t="s">
        <v>1126</v>
      </c>
      <c r="B31" s="170" t="s">
        <v>1125</v>
      </c>
      <c r="C31" s="244">
        <v>1.9688049999999999</v>
      </c>
      <c r="D31" s="244">
        <v>1.9488049999999999</v>
      </c>
      <c r="E31" s="244">
        <v>1.9488049999999999</v>
      </c>
      <c r="F31" s="244">
        <v>1.9688049999999999</v>
      </c>
      <c r="G31" s="244">
        <v>1.9688049999999999</v>
      </c>
      <c r="H31" s="244">
        <v>1.9688049999999999</v>
      </c>
      <c r="I31" s="244">
        <v>1.983805</v>
      </c>
      <c r="J31" s="244">
        <v>1.983805</v>
      </c>
      <c r="K31" s="244">
        <v>1.983805</v>
      </c>
      <c r="L31" s="244">
        <v>1.9788049999999999</v>
      </c>
      <c r="M31" s="244">
        <v>1.9788049999999999</v>
      </c>
      <c r="N31" s="244">
        <v>1.9888049999999999</v>
      </c>
      <c r="O31" s="244">
        <v>1.9388049999999999</v>
      </c>
      <c r="P31" s="244">
        <v>1.9388049999999999</v>
      </c>
      <c r="Q31" s="244">
        <v>1.9488049999999999</v>
      </c>
      <c r="R31" s="244">
        <v>1.9388049999999999</v>
      </c>
      <c r="S31" s="244">
        <v>1.9388049999999999</v>
      </c>
      <c r="T31" s="244">
        <v>1.9488049999999999</v>
      </c>
      <c r="U31" s="244">
        <v>1.9488049999999999</v>
      </c>
      <c r="V31" s="244">
        <v>1.9588049999999999</v>
      </c>
      <c r="W31" s="244">
        <v>1.9288050000000001</v>
      </c>
      <c r="X31" s="244">
        <v>1.9288050000000001</v>
      </c>
      <c r="Y31" s="244">
        <v>1.9288050000000001</v>
      </c>
      <c r="Z31" s="244">
        <v>1.9288050000000001</v>
      </c>
      <c r="AA31" s="244">
        <v>1.9988049999999999</v>
      </c>
      <c r="AB31" s="244">
        <v>1.9988049999999999</v>
      </c>
      <c r="AC31" s="244">
        <v>1.9988049999999999</v>
      </c>
      <c r="AD31" s="244">
        <v>1.9988049999999999</v>
      </c>
      <c r="AE31" s="244">
        <v>1.9988049999999999</v>
      </c>
      <c r="AF31" s="244">
        <v>1.9988049999999999</v>
      </c>
      <c r="AG31" s="244">
        <v>1.9988049999999999</v>
      </c>
      <c r="AH31" s="244">
        <v>1.9988049999999999</v>
      </c>
      <c r="AI31" s="244">
        <v>1.9988049999999999</v>
      </c>
      <c r="AJ31" s="244">
        <v>1.9988049999999999</v>
      </c>
      <c r="AK31" s="244">
        <v>1.9988049999999999</v>
      </c>
      <c r="AL31" s="244">
        <v>1.9988049999999999</v>
      </c>
      <c r="AM31" s="244">
        <v>2.058805</v>
      </c>
      <c r="AN31" s="244">
        <v>2.058805</v>
      </c>
      <c r="AO31" s="244">
        <v>2.058805</v>
      </c>
      <c r="AP31" s="244">
        <v>2.058805</v>
      </c>
      <c r="AQ31" s="244">
        <v>2.058805</v>
      </c>
      <c r="AR31" s="244">
        <v>2.058805</v>
      </c>
      <c r="AS31" s="244">
        <v>2.058805</v>
      </c>
      <c r="AT31" s="244">
        <v>2.058805</v>
      </c>
      <c r="AU31" s="244">
        <v>2.0582426545999999</v>
      </c>
      <c r="AV31" s="244">
        <v>2.0582530406999999</v>
      </c>
      <c r="AW31" s="244">
        <v>2.0583298734</v>
      </c>
      <c r="AX31" s="244">
        <v>2.0583154735</v>
      </c>
      <c r="AY31" s="379">
        <v>2.0981547219999999</v>
      </c>
      <c r="AZ31" s="379">
        <v>2.0984795040000002</v>
      </c>
      <c r="BA31" s="379">
        <v>2.0984241075000001</v>
      </c>
      <c r="BB31" s="379">
        <v>2.0984067773000001</v>
      </c>
      <c r="BC31" s="379">
        <v>2.0984346171000001</v>
      </c>
      <c r="BD31" s="379">
        <v>2.0985570108</v>
      </c>
      <c r="BE31" s="379">
        <v>2.0985598843000002</v>
      </c>
      <c r="BF31" s="379">
        <v>2.0985585359000001</v>
      </c>
      <c r="BG31" s="379">
        <v>2.0986199904</v>
      </c>
      <c r="BH31" s="379">
        <v>2.0985464234000002</v>
      </c>
      <c r="BI31" s="379">
        <v>2.0986544167000001</v>
      </c>
      <c r="BJ31" s="379">
        <v>2.0987159245</v>
      </c>
      <c r="BK31" s="379">
        <v>2.1185219415000001</v>
      </c>
      <c r="BL31" s="379">
        <v>2.1187913380999999</v>
      </c>
      <c r="BM31" s="379">
        <v>2.1187208304</v>
      </c>
      <c r="BN31" s="379">
        <v>2.1187167865999998</v>
      </c>
      <c r="BO31" s="379">
        <v>2.1187245875</v>
      </c>
      <c r="BP31" s="379">
        <v>2.1188376168</v>
      </c>
      <c r="BQ31" s="379">
        <v>2.1188432581000001</v>
      </c>
      <c r="BR31" s="379">
        <v>2.1188408596000001</v>
      </c>
      <c r="BS31" s="379">
        <v>2.1188913361999999</v>
      </c>
      <c r="BT31" s="379">
        <v>2.1188060357</v>
      </c>
      <c r="BU31" s="379">
        <v>2.1188979225</v>
      </c>
      <c r="BV31" s="379">
        <v>2.1189713973000002</v>
      </c>
    </row>
    <row r="32" spans="1:74" ht="11.1" customHeight="1" x14ac:dyDescent="0.2">
      <c r="C32" s="217"/>
      <c r="D32" s="217"/>
      <c r="E32" s="217"/>
      <c r="F32" s="217"/>
      <c r="G32" s="217"/>
      <c r="H32" s="217"/>
      <c r="I32" s="217"/>
      <c r="J32" s="217"/>
      <c r="K32" s="217"/>
      <c r="L32" s="217"/>
      <c r="M32" s="217"/>
      <c r="N32" s="217"/>
      <c r="O32" s="217"/>
      <c r="P32" s="217"/>
      <c r="Q32" s="217"/>
      <c r="R32" s="217"/>
      <c r="S32" s="217"/>
      <c r="T32" s="217"/>
      <c r="U32" s="217"/>
      <c r="V32" s="217"/>
      <c r="W32" s="217"/>
      <c r="X32" s="217"/>
      <c r="Y32" s="217"/>
      <c r="Z32" s="217"/>
      <c r="AA32" s="217"/>
      <c r="AB32" s="217"/>
      <c r="AC32" s="217"/>
      <c r="AD32" s="217"/>
      <c r="AE32" s="217"/>
      <c r="AF32" s="217"/>
      <c r="AG32" s="217"/>
      <c r="AH32" s="217"/>
      <c r="AI32" s="217"/>
      <c r="AJ32" s="217"/>
      <c r="AK32" s="217"/>
      <c r="AL32" s="217"/>
      <c r="AM32" s="217"/>
      <c r="AN32" s="217"/>
      <c r="AO32" s="217"/>
      <c r="AP32" s="217"/>
      <c r="AQ32" s="217"/>
      <c r="AR32" s="217"/>
      <c r="AS32" s="217"/>
      <c r="AT32" s="217"/>
      <c r="AU32" s="217"/>
      <c r="AV32" s="217"/>
      <c r="AW32" s="217"/>
      <c r="AX32" s="217"/>
      <c r="AY32" s="380"/>
      <c r="AZ32" s="380"/>
      <c r="BA32" s="380"/>
      <c r="BB32" s="380"/>
      <c r="BC32" s="380"/>
      <c r="BD32" s="380"/>
      <c r="BE32" s="380"/>
      <c r="BF32" s="380"/>
      <c r="BG32" s="380"/>
      <c r="BH32" s="380"/>
      <c r="BI32" s="380"/>
      <c r="BJ32" s="380"/>
      <c r="BK32" s="380"/>
      <c r="BL32" s="380"/>
      <c r="BM32" s="380"/>
      <c r="BN32" s="380"/>
      <c r="BO32" s="380"/>
      <c r="BP32" s="380"/>
      <c r="BQ32" s="380"/>
      <c r="BR32" s="380"/>
      <c r="BS32" s="380"/>
      <c r="BT32" s="380"/>
      <c r="BU32" s="380"/>
      <c r="BV32" s="380"/>
    </row>
    <row r="33" spans="1:74" ht="11.1" customHeight="1" x14ac:dyDescent="0.2">
      <c r="A33" s="159" t="s">
        <v>374</v>
      </c>
      <c r="B33" s="169" t="s">
        <v>384</v>
      </c>
      <c r="C33" s="244">
        <v>9.4107850000000006</v>
      </c>
      <c r="D33" s="244">
        <v>9.3527850000000008</v>
      </c>
      <c r="E33" s="244">
        <v>9.3977850000000007</v>
      </c>
      <c r="F33" s="244">
        <v>9.299785</v>
      </c>
      <c r="G33" s="244">
        <v>9.2977849999999993</v>
      </c>
      <c r="H33" s="244">
        <v>9.4787850000000002</v>
      </c>
      <c r="I33" s="244">
        <v>9.3807849999999995</v>
      </c>
      <c r="J33" s="244">
        <v>9.2187850000000005</v>
      </c>
      <c r="K33" s="244">
        <v>9.2207849999999993</v>
      </c>
      <c r="L33" s="244">
        <v>9.254785</v>
      </c>
      <c r="M33" s="244">
        <v>9.3167849999999994</v>
      </c>
      <c r="N33" s="244">
        <v>9.2197849999999999</v>
      </c>
      <c r="O33" s="244">
        <v>9.3618000000000006</v>
      </c>
      <c r="P33" s="244">
        <v>9.3718000000000004</v>
      </c>
      <c r="Q33" s="244">
        <v>9.3518000000000008</v>
      </c>
      <c r="R33" s="244">
        <v>9.2457999999999991</v>
      </c>
      <c r="S33" s="244">
        <v>9.2187999999999999</v>
      </c>
      <c r="T33" s="244">
        <v>9.3927999999999994</v>
      </c>
      <c r="U33" s="244">
        <v>9.2088000000000001</v>
      </c>
      <c r="V33" s="244">
        <v>9.2027999999999999</v>
      </c>
      <c r="W33" s="244">
        <v>9.1978000000000009</v>
      </c>
      <c r="X33" s="244">
        <v>9.3168000000000006</v>
      </c>
      <c r="Y33" s="244">
        <v>9.3308</v>
      </c>
      <c r="Z33" s="244">
        <v>9.4147999999999996</v>
      </c>
      <c r="AA33" s="244">
        <v>9.431934</v>
      </c>
      <c r="AB33" s="244">
        <v>9.4589339999999993</v>
      </c>
      <c r="AC33" s="244">
        <v>9.6099340000000009</v>
      </c>
      <c r="AD33" s="244">
        <v>9.4909339999999993</v>
      </c>
      <c r="AE33" s="244">
        <v>9.4819340000000008</v>
      </c>
      <c r="AF33" s="244">
        <v>9.6159339999999993</v>
      </c>
      <c r="AG33" s="244">
        <v>9.3739340000000002</v>
      </c>
      <c r="AH33" s="244">
        <v>9.3979339999999993</v>
      </c>
      <c r="AI33" s="244">
        <v>9.3749339999999997</v>
      </c>
      <c r="AJ33" s="244">
        <v>9.5069339999999993</v>
      </c>
      <c r="AK33" s="244">
        <v>9.5369340000000005</v>
      </c>
      <c r="AL33" s="244">
        <v>9.431934</v>
      </c>
      <c r="AM33" s="244">
        <v>9.5169339999999991</v>
      </c>
      <c r="AN33" s="244">
        <v>9.3759340000000009</v>
      </c>
      <c r="AO33" s="244">
        <v>9.4239339999999991</v>
      </c>
      <c r="AP33" s="244">
        <v>9.1579339999999991</v>
      </c>
      <c r="AQ33" s="244">
        <v>9.0969339999999992</v>
      </c>
      <c r="AR33" s="244">
        <v>9.2679340000000003</v>
      </c>
      <c r="AS33" s="244">
        <v>9.2049339999999997</v>
      </c>
      <c r="AT33" s="244">
        <v>9.3249340000000007</v>
      </c>
      <c r="AU33" s="244">
        <v>9.2124916807999995</v>
      </c>
      <c r="AV33" s="244">
        <v>9.2113209058999992</v>
      </c>
      <c r="AW33" s="244">
        <v>9.2304856695000002</v>
      </c>
      <c r="AX33" s="244">
        <v>9.2503305458000007</v>
      </c>
      <c r="AY33" s="379">
        <v>9.2338125172000005</v>
      </c>
      <c r="AZ33" s="379">
        <v>9.2391854711000008</v>
      </c>
      <c r="BA33" s="379">
        <v>9.2428135345999998</v>
      </c>
      <c r="BB33" s="379">
        <v>9.2352061897999995</v>
      </c>
      <c r="BC33" s="379">
        <v>9.2430240578999996</v>
      </c>
      <c r="BD33" s="379">
        <v>9.2709124268000007</v>
      </c>
      <c r="BE33" s="379">
        <v>9.1970350302000003</v>
      </c>
      <c r="BF33" s="379">
        <v>9.2175776767999995</v>
      </c>
      <c r="BG33" s="379">
        <v>9.2244123806000005</v>
      </c>
      <c r="BH33" s="379">
        <v>9.2242385568999996</v>
      </c>
      <c r="BI33" s="379">
        <v>9.2409854404999994</v>
      </c>
      <c r="BJ33" s="379">
        <v>9.1877408627000001</v>
      </c>
      <c r="BK33" s="379">
        <v>9.1706629565999993</v>
      </c>
      <c r="BL33" s="379">
        <v>9.1863614234999993</v>
      </c>
      <c r="BM33" s="379">
        <v>9.1682144886000003</v>
      </c>
      <c r="BN33" s="379">
        <v>9.1633287404000008</v>
      </c>
      <c r="BO33" s="379">
        <v>9.1714767437999996</v>
      </c>
      <c r="BP33" s="379">
        <v>9.2048324672999993</v>
      </c>
      <c r="BQ33" s="379">
        <v>9.1335165035999992</v>
      </c>
      <c r="BR33" s="379">
        <v>9.1458058699000002</v>
      </c>
      <c r="BS33" s="379">
        <v>9.1534392423999993</v>
      </c>
      <c r="BT33" s="379">
        <v>9.1585781046000001</v>
      </c>
      <c r="BU33" s="379">
        <v>9.1721745393000003</v>
      </c>
      <c r="BV33" s="379">
        <v>9.1182938858</v>
      </c>
    </row>
    <row r="34" spans="1:74" ht="11.1" customHeight="1" x14ac:dyDescent="0.2">
      <c r="A34" s="159" t="s">
        <v>259</v>
      </c>
      <c r="B34" s="170" t="s">
        <v>333</v>
      </c>
      <c r="C34" s="244">
        <v>0.330266</v>
      </c>
      <c r="D34" s="244">
        <v>0.327266</v>
      </c>
      <c r="E34" s="244">
        <v>0.34426600000000002</v>
      </c>
      <c r="F34" s="244">
        <v>0.329266</v>
      </c>
      <c r="G34" s="244">
        <v>0.35126600000000002</v>
      </c>
      <c r="H34" s="244">
        <v>0.35426600000000003</v>
      </c>
      <c r="I34" s="244">
        <v>0.36426599999999998</v>
      </c>
      <c r="J34" s="244">
        <v>0.36526599999999998</v>
      </c>
      <c r="K34" s="244">
        <v>0.331266</v>
      </c>
      <c r="L34" s="244">
        <v>0.34726600000000002</v>
      </c>
      <c r="M34" s="244">
        <v>0.33526600000000001</v>
      </c>
      <c r="N34" s="244">
        <v>0.31926599999999999</v>
      </c>
      <c r="O34" s="244">
        <v>0.36228100000000002</v>
      </c>
      <c r="P34" s="244">
        <v>0.36528100000000002</v>
      </c>
      <c r="Q34" s="244">
        <v>0.36428100000000002</v>
      </c>
      <c r="R34" s="244">
        <v>0.35428100000000001</v>
      </c>
      <c r="S34" s="244">
        <v>0.31628099999999998</v>
      </c>
      <c r="T34" s="244">
        <v>0.35628100000000001</v>
      </c>
      <c r="U34" s="244">
        <v>0.36328100000000002</v>
      </c>
      <c r="V34" s="244">
        <v>0.37228099999999997</v>
      </c>
      <c r="W34" s="244">
        <v>0.38828099999999999</v>
      </c>
      <c r="X34" s="244">
        <v>0.402281</v>
      </c>
      <c r="Y34" s="244">
        <v>0.40828100000000001</v>
      </c>
      <c r="Z34" s="244">
        <v>0.43028100000000002</v>
      </c>
      <c r="AA34" s="244">
        <v>0.406281</v>
      </c>
      <c r="AB34" s="244">
        <v>0.44228099999999998</v>
      </c>
      <c r="AC34" s="244">
        <v>0.42628100000000002</v>
      </c>
      <c r="AD34" s="244">
        <v>0.465281</v>
      </c>
      <c r="AE34" s="244">
        <v>0.44828099999999999</v>
      </c>
      <c r="AF34" s="244">
        <v>0.49428100000000003</v>
      </c>
      <c r="AG34" s="244">
        <v>0.49728099999999997</v>
      </c>
      <c r="AH34" s="244">
        <v>0.523281</v>
      </c>
      <c r="AI34" s="244">
        <v>0.51828099999999999</v>
      </c>
      <c r="AJ34" s="244">
        <v>0.55728100000000003</v>
      </c>
      <c r="AK34" s="244">
        <v>0.54028100000000001</v>
      </c>
      <c r="AL34" s="244">
        <v>0.53428100000000001</v>
      </c>
      <c r="AM34" s="244">
        <v>0.48828100000000002</v>
      </c>
      <c r="AN34" s="244">
        <v>0.45828099999999999</v>
      </c>
      <c r="AO34" s="244">
        <v>0.51628099999999999</v>
      </c>
      <c r="AP34" s="244">
        <v>0.528281</v>
      </c>
      <c r="AQ34" s="244">
        <v>0.461281</v>
      </c>
      <c r="AR34" s="244">
        <v>0.50028099999999998</v>
      </c>
      <c r="AS34" s="244">
        <v>0.48228100000000002</v>
      </c>
      <c r="AT34" s="244">
        <v>0.52028099999999999</v>
      </c>
      <c r="AU34" s="244">
        <v>0.49358324802999998</v>
      </c>
      <c r="AV34" s="244">
        <v>0.50564482691000001</v>
      </c>
      <c r="AW34" s="244">
        <v>0.49751958865000001</v>
      </c>
      <c r="AX34" s="244">
        <v>0.49516328846000002</v>
      </c>
      <c r="AY34" s="379">
        <v>0.49465417624000002</v>
      </c>
      <c r="AZ34" s="379">
        <v>0.49315979804999999</v>
      </c>
      <c r="BA34" s="379">
        <v>0.49070357538999998</v>
      </c>
      <c r="BB34" s="379">
        <v>0.48834317335999999</v>
      </c>
      <c r="BC34" s="379">
        <v>0.48609656706999999</v>
      </c>
      <c r="BD34" s="379">
        <v>0.48408864889999997</v>
      </c>
      <c r="BE34" s="379">
        <v>0.48177808109999998</v>
      </c>
      <c r="BF34" s="379">
        <v>0.47945643945999999</v>
      </c>
      <c r="BG34" s="379">
        <v>0.47729322583</v>
      </c>
      <c r="BH34" s="379">
        <v>0.47478819367000002</v>
      </c>
      <c r="BI34" s="379">
        <v>0.47274192195999998</v>
      </c>
      <c r="BJ34" s="379">
        <v>0.47057773956999999</v>
      </c>
      <c r="BK34" s="379">
        <v>0.46773880391</v>
      </c>
      <c r="BL34" s="379">
        <v>0.46590452256999998</v>
      </c>
      <c r="BM34" s="379">
        <v>0.46321023790999999</v>
      </c>
      <c r="BN34" s="379">
        <v>0.46068358146999999</v>
      </c>
      <c r="BO34" s="379">
        <v>0.45818644431</v>
      </c>
      <c r="BP34" s="379">
        <v>0.45595498504999998</v>
      </c>
      <c r="BQ34" s="379">
        <v>0.45345155277999999</v>
      </c>
      <c r="BR34" s="379">
        <v>0.45092738826000001</v>
      </c>
      <c r="BS34" s="379">
        <v>0.44853654309000002</v>
      </c>
      <c r="BT34" s="379">
        <v>0.44580196542</v>
      </c>
      <c r="BU34" s="379">
        <v>0.44351508625000002</v>
      </c>
      <c r="BV34" s="379">
        <v>0.44118128543000001</v>
      </c>
    </row>
    <row r="35" spans="1:74" ht="11.1" customHeight="1" x14ac:dyDescent="0.2">
      <c r="A35" s="159" t="s">
        <v>260</v>
      </c>
      <c r="B35" s="170" t="s">
        <v>334</v>
      </c>
      <c r="C35" s="244">
        <v>4.7995900000000002</v>
      </c>
      <c r="D35" s="244">
        <v>4.7505899999999999</v>
      </c>
      <c r="E35" s="244">
        <v>4.79359</v>
      </c>
      <c r="F35" s="244">
        <v>4.8165899999999997</v>
      </c>
      <c r="G35" s="244">
        <v>4.7785900000000003</v>
      </c>
      <c r="H35" s="244">
        <v>4.9065899999999996</v>
      </c>
      <c r="I35" s="244">
        <v>4.7945900000000004</v>
      </c>
      <c r="J35" s="244">
        <v>4.7255900000000004</v>
      </c>
      <c r="K35" s="244">
        <v>4.7475899999999998</v>
      </c>
      <c r="L35" s="244">
        <v>4.7405900000000001</v>
      </c>
      <c r="M35" s="244">
        <v>4.7945900000000004</v>
      </c>
      <c r="N35" s="244">
        <v>4.7415900000000004</v>
      </c>
      <c r="O35" s="244">
        <v>4.7595900000000002</v>
      </c>
      <c r="P35" s="244">
        <v>4.7505899999999999</v>
      </c>
      <c r="Q35" s="244">
        <v>4.7565900000000001</v>
      </c>
      <c r="R35" s="244">
        <v>4.7735900000000004</v>
      </c>
      <c r="S35" s="244">
        <v>4.76159</v>
      </c>
      <c r="T35" s="244">
        <v>4.8585900000000004</v>
      </c>
      <c r="U35" s="244">
        <v>4.7345899999999999</v>
      </c>
      <c r="V35" s="244">
        <v>4.7715899999999998</v>
      </c>
      <c r="W35" s="244">
        <v>4.6985900000000003</v>
      </c>
      <c r="X35" s="244">
        <v>4.7945900000000004</v>
      </c>
      <c r="Y35" s="244">
        <v>4.78559</v>
      </c>
      <c r="Z35" s="244">
        <v>4.8525900000000002</v>
      </c>
      <c r="AA35" s="244">
        <v>4.87</v>
      </c>
      <c r="AB35" s="244">
        <v>4.84</v>
      </c>
      <c r="AC35" s="244">
        <v>4.9569999999999999</v>
      </c>
      <c r="AD35" s="244">
        <v>4.8869999999999996</v>
      </c>
      <c r="AE35" s="244">
        <v>4.8879999999999999</v>
      </c>
      <c r="AF35" s="244">
        <v>4.9859999999999998</v>
      </c>
      <c r="AG35" s="244">
        <v>4.9050000000000002</v>
      </c>
      <c r="AH35" s="244">
        <v>4.883</v>
      </c>
      <c r="AI35" s="244">
        <v>4.88</v>
      </c>
      <c r="AJ35" s="244">
        <v>4.87</v>
      </c>
      <c r="AK35" s="244">
        <v>4.8979999999999997</v>
      </c>
      <c r="AL35" s="244">
        <v>4.8620000000000001</v>
      </c>
      <c r="AM35" s="244">
        <v>4.9720000000000004</v>
      </c>
      <c r="AN35" s="244">
        <v>4.9119999999999999</v>
      </c>
      <c r="AO35" s="244">
        <v>4.9240000000000004</v>
      </c>
      <c r="AP35" s="244">
        <v>4.8499999999999996</v>
      </c>
      <c r="AQ35" s="244">
        <v>4.8789999999999996</v>
      </c>
      <c r="AR35" s="244">
        <v>4.9800000000000004</v>
      </c>
      <c r="AS35" s="244">
        <v>4.92</v>
      </c>
      <c r="AT35" s="244">
        <v>4.9720000000000004</v>
      </c>
      <c r="AU35" s="244">
        <v>4.9590080248000001</v>
      </c>
      <c r="AV35" s="244">
        <v>4.9024326706999997</v>
      </c>
      <c r="AW35" s="244">
        <v>4.9225740391999997</v>
      </c>
      <c r="AX35" s="244">
        <v>4.9348113008999999</v>
      </c>
      <c r="AY35" s="379">
        <v>4.9218004934000001</v>
      </c>
      <c r="AZ35" s="379">
        <v>4.9197584704999997</v>
      </c>
      <c r="BA35" s="379">
        <v>4.9155081084000001</v>
      </c>
      <c r="BB35" s="379">
        <v>4.9234436000999997</v>
      </c>
      <c r="BC35" s="379">
        <v>4.9454787306999997</v>
      </c>
      <c r="BD35" s="379">
        <v>4.9794580206000001</v>
      </c>
      <c r="BE35" s="379">
        <v>4.9178402047000001</v>
      </c>
      <c r="BF35" s="379">
        <v>4.9522113899000004</v>
      </c>
      <c r="BG35" s="379">
        <v>4.9742598485</v>
      </c>
      <c r="BH35" s="379">
        <v>4.9918524345000002</v>
      </c>
      <c r="BI35" s="379">
        <v>5.0111237566</v>
      </c>
      <c r="BJ35" s="379">
        <v>4.9686878714000002</v>
      </c>
      <c r="BK35" s="379">
        <v>4.9405258570999999</v>
      </c>
      <c r="BL35" s="379">
        <v>4.9373598369999998</v>
      </c>
      <c r="BM35" s="379">
        <v>4.9335173380999997</v>
      </c>
      <c r="BN35" s="379">
        <v>4.9429302576999996</v>
      </c>
      <c r="BO35" s="379">
        <v>4.9649748160999998</v>
      </c>
      <c r="BP35" s="379">
        <v>4.9993304343</v>
      </c>
      <c r="BQ35" s="379">
        <v>4.9393657828000004</v>
      </c>
      <c r="BR35" s="379">
        <v>4.9744063148000004</v>
      </c>
      <c r="BS35" s="379">
        <v>4.9968463849999996</v>
      </c>
      <c r="BT35" s="379">
        <v>5.0147905271999997</v>
      </c>
      <c r="BU35" s="379">
        <v>5.0342840529000004</v>
      </c>
      <c r="BV35" s="379">
        <v>4.9937329714000001</v>
      </c>
    </row>
    <row r="36" spans="1:74" ht="11.1" customHeight="1" x14ac:dyDescent="0.2">
      <c r="A36" s="159" t="s">
        <v>261</v>
      </c>
      <c r="B36" s="170" t="s">
        <v>335</v>
      </c>
      <c r="C36" s="244">
        <v>1.024969</v>
      </c>
      <c r="D36" s="244">
        <v>1.026969</v>
      </c>
      <c r="E36" s="244">
        <v>1.024969</v>
      </c>
      <c r="F36" s="244">
        <v>1.002969</v>
      </c>
      <c r="G36" s="244">
        <v>1.012969</v>
      </c>
      <c r="H36" s="244">
        <v>1.0299689999999999</v>
      </c>
      <c r="I36" s="244">
        <v>1.0299689999999999</v>
      </c>
      <c r="J36" s="244">
        <v>1.0119689999999999</v>
      </c>
      <c r="K36" s="244">
        <v>1.012969</v>
      </c>
      <c r="L36" s="244">
        <v>1.020969</v>
      </c>
      <c r="M36" s="244">
        <v>1.0039689999999999</v>
      </c>
      <c r="N36" s="244">
        <v>1.006969</v>
      </c>
      <c r="O36" s="244">
        <v>1.014969</v>
      </c>
      <c r="P36" s="244">
        <v>1.030969</v>
      </c>
      <c r="Q36" s="244">
        <v>1.048969</v>
      </c>
      <c r="R36" s="244">
        <v>1.028969</v>
      </c>
      <c r="S36" s="244">
        <v>1.022969</v>
      </c>
      <c r="T36" s="244">
        <v>1.0259689999999999</v>
      </c>
      <c r="U36" s="244">
        <v>1.004969</v>
      </c>
      <c r="V36" s="244">
        <v>1.014969</v>
      </c>
      <c r="W36" s="244">
        <v>1.010969</v>
      </c>
      <c r="X36" s="244">
        <v>1.0079689999999999</v>
      </c>
      <c r="Y36" s="244">
        <v>0.99596899999999999</v>
      </c>
      <c r="Z36" s="244">
        <v>1.0019690000000001</v>
      </c>
      <c r="AA36" s="244">
        <v>1.0029999999999999</v>
      </c>
      <c r="AB36" s="244">
        <v>1.0009999999999999</v>
      </c>
      <c r="AC36" s="244">
        <v>1.0129999999999999</v>
      </c>
      <c r="AD36" s="244">
        <v>0.997</v>
      </c>
      <c r="AE36" s="244">
        <v>0.98599999999999999</v>
      </c>
      <c r="AF36" s="244">
        <v>0.97699999999999998</v>
      </c>
      <c r="AG36" s="244">
        <v>0.98599999999999999</v>
      </c>
      <c r="AH36" s="244">
        <v>0.96799999999999997</v>
      </c>
      <c r="AI36" s="244">
        <v>0.95499999999999996</v>
      </c>
      <c r="AJ36" s="244">
        <v>0.99199999999999999</v>
      </c>
      <c r="AK36" s="244">
        <v>0.98399999999999999</v>
      </c>
      <c r="AL36" s="244">
        <v>0.97099999999999997</v>
      </c>
      <c r="AM36" s="244">
        <v>0.97799999999999998</v>
      </c>
      <c r="AN36" s="244">
        <v>0.95199999999999996</v>
      </c>
      <c r="AO36" s="244">
        <v>0.94899999999999995</v>
      </c>
      <c r="AP36" s="244">
        <v>0.88700000000000001</v>
      </c>
      <c r="AQ36" s="244">
        <v>0.89200000000000002</v>
      </c>
      <c r="AR36" s="244">
        <v>0.92</v>
      </c>
      <c r="AS36" s="244">
        <v>0.93500000000000005</v>
      </c>
      <c r="AT36" s="244">
        <v>0.92300000000000004</v>
      </c>
      <c r="AU36" s="244">
        <v>0.89603139613000005</v>
      </c>
      <c r="AV36" s="244">
        <v>0.89641735865000005</v>
      </c>
      <c r="AW36" s="244">
        <v>0.89823178515000002</v>
      </c>
      <c r="AX36" s="244">
        <v>0.90630074778000003</v>
      </c>
      <c r="AY36" s="379">
        <v>0.90042586627999999</v>
      </c>
      <c r="AZ36" s="379">
        <v>0.90940060791999999</v>
      </c>
      <c r="BA36" s="379">
        <v>0.90680371293999995</v>
      </c>
      <c r="BB36" s="379">
        <v>0.90291344540999996</v>
      </c>
      <c r="BC36" s="379">
        <v>0.89717548221999999</v>
      </c>
      <c r="BD36" s="379">
        <v>0.89202857894999998</v>
      </c>
      <c r="BE36" s="379">
        <v>0.89324842624</v>
      </c>
      <c r="BF36" s="379">
        <v>0.89171457398999998</v>
      </c>
      <c r="BG36" s="379">
        <v>0.88573105694999998</v>
      </c>
      <c r="BH36" s="379">
        <v>0.88030326400000003</v>
      </c>
      <c r="BI36" s="379">
        <v>0.88415382368999995</v>
      </c>
      <c r="BJ36" s="379">
        <v>0.87750547676000001</v>
      </c>
      <c r="BK36" s="379">
        <v>0.88185477127</v>
      </c>
      <c r="BL36" s="379">
        <v>0.89677574111000002</v>
      </c>
      <c r="BM36" s="379">
        <v>0.89421484458</v>
      </c>
      <c r="BN36" s="379">
        <v>0.89257859981999998</v>
      </c>
      <c r="BO36" s="379">
        <v>0.88490664510000006</v>
      </c>
      <c r="BP36" s="379">
        <v>0.88570881284000003</v>
      </c>
      <c r="BQ36" s="379">
        <v>0.88875010222999995</v>
      </c>
      <c r="BR36" s="379">
        <v>0.87895740655999999</v>
      </c>
      <c r="BS36" s="379">
        <v>0.87425730242999999</v>
      </c>
      <c r="BT36" s="379">
        <v>0.87456241051000005</v>
      </c>
      <c r="BU36" s="379">
        <v>0.87633836309000002</v>
      </c>
      <c r="BV36" s="379">
        <v>0.86959159171</v>
      </c>
    </row>
    <row r="37" spans="1:74" ht="11.1" customHeight="1" x14ac:dyDescent="0.2">
      <c r="A37" s="159" t="s">
        <v>1031</v>
      </c>
      <c r="B37" s="170" t="s">
        <v>1030</v>
      </c>
      <c r="C37" s="244">
        <v>0.91870399999999997</v>
      </c>
      <c r="D37" s="244">
        <v>0.90270399999999995</v>
      </c>
      <c r="E37" s="244">
        <v>0.91070399999999996</v>
      </c>
      <c r="F37" s="244">
        <v>0.90470399999999995</v>
      </c>
      <c r="G37" s="244">
        <v>0.89870399999999995</v>
      </c>
      <c r="H37" s="244">
        <v>0.89470400000000005</v>
      </c>
      <c r="I37" s="244">
        <v>0.90270399999999995</v>
      </c>
      <c r="J37" s="244">
        <v>0.88670400000000005</v>
      </c>
      <c r="K37" s="244">
        <v>0.88470400000000005</v>
      </c>
      <c r="L37" s="244">
        <v>0.88470400000000005</v>
      </c>
      <c r="M37" s="244">
        <v>0.88270400000000004</v>
      </c>
      <c r="N37" s="244">
        <v>0.89670399999999995</v>
      </c>
      <c r="O37" s="244">
        <v>0.91170399999999996</v>
      </c>
      <c r="P37" s="244">
        <v>0.93070399999999998</v>
      </c>
      <c r="Q37" s="244">
        <v>0.92370399999999997</v>
      </c>
      <c r="R37" s="244">
        <v>0.91970399999999997</v>
      </c>
      <c r="S37" s="244">
        <v>0.92270399999999997</v>
      </c>
      <c r="T37" s="244">
        <v>0.92570399999999997</v>
      </c>
      <c r="U37" s="244">
        <v>0.87670400000000004</v>
      </c>
      <c r="V37" s="244">
        <v>0.89670399999999995</v>
      </c>
      <c r="W37" s="244">
        <v>0.94870399999999999</v>
      </c>
      <c r="X37" s="244">
        <v>0.89070400000000005</v>
      </c>
      <c r="Y37" s="244">
        <v>0.90570399999999995</v>
      </c>
      <c r="Z37" s="244">
        <v>0.91370399999999996</v>
      </c>
      <c r="AA37" s="244">
        <v>0.90700000000000003</v>
      </c>
      <c r="AB37" s="244">
        <v>0.94499999999999995</v>
      </c>
      <c r="AC37" s="244">
        <v>0.93799999999999994</v>
      </c>
      <c r="AD37" s="244">
        <v>0.93200000000000005</v>
      </c>
      <c r="AE37" s="244">
        <v>0.93200000000000005</v>
      </c>
      <c r="AF37" s="244">
        <v>0.93400000000000005</v>
      </c>
      <c r="AG37" s="244">
        <v>0.92500000000000004</v>
      </c>
      <c r="AH37" s="244">
        <v>0.90900000000000003</v>
      </c>
      <c r="AI37" s="244">
        <v>0.90700000000000003</v>
      </c>
      <c r="AJ37" s="244">
        <v>0.89900000000000002</v>
      </c>
      <c r="AK37" s="244">
        <v>0.91</v>
      </c>
      <c r="AL37" s="244">
        <v>0.91400000000000003</v>
      </c>
      <c r="AM37" s="244">
        <v>0.90700000000000003</v>
      </c>
      <c r="AN37" s="244">
        <v>0.90800000000000003</v>
      </c>
      <c r="AO37" s="244">
        <v>0.90800000000000003</v>
      </c>
      <c r="AP37" s="244">
        <v>0.89700000000000002</v>
      </c>
      <c r="AQ37" s="244">
        <v>0.88700000000000001</v>
      </c>
      <c r="AR37" s="244">
        <v>0.88900000000000001</v>
      </c>
      <c r="AS37" s="244">
        <v>0.88300000000000001</v>
      </c>
      <c r="AT37" s="244">
        <v>0.88600000000000001</v>
      </c>
      <c r="AU37" s="244">
        <v>0.85618653464000005</v>
      </c>
      <c r="AV37" s="244">
        <v>0.88420894651000004</v>
      </c>
      <c r="AW37" s="244">
        <v>0.88085390763000004</v>
      </c>
      <c r="AX37" s="244">
        <v>0.87730200130000002</v>
      </c>
      <c r="AY37" s="379">
        <v>0.87143428785999999</v>
      </c>
      <c r="AZ37" s="379">
        <v>0.86861429019000003</v>
      </c>
      <c r="BA37" s="379">
        <v>0.86497391869999996</v>
      </c>
      <c r="BB37" s="379">
        <v>0.86141568919</v>
      </c>
      <c r="BC37" s="379">
        <v>0.85795493049000005</v>
      </c>
      <c r="BD37" s="379">
        <v>0.85469820622000003</v>
      </c>
      <c r="BE37" s="379">
        <v>0.85118357346999995</v>
      </c>
      <c r="BF37" s="379">
        <v>0.84765983044000004</v>
      </c>
      <c r="BG37" s="379">
        <v>0.84427160758999997</v>
      </c>
      <c r="BH37" s="379">
        <v>0.84059202656999998</v>
      </c>
      <c r="BI37" s="379">
        <v>0.83730422832999996</v>
      </c>
      <c r="BJ37" s="379">
        <v>0.83741612044000002</v>
      </c>
      <c r="BK37" s="379">
        <v>0.84657669812000003</v>
      </c>
      <c r="BL37" s="379">
        <v>0.84563718616000005</v>
      </c>
      <c r="BM37" s="379">
        <v>0.84396420676999995</v>
      </c>
      <c r="BN37" s="379">
        <v>0.84243464742999996</v>
      </c>
      <c r="BO37" s="379">
        <v>0.84093064743000001</v>
      </c>
      <c r="BP37" s="379">
        <v>0.83765371589000004</v>
      </c>
      <c r="BQ37" s="379">
        <v>0.83414505586999999</v>
      </c>
      <c r="BR37" s="379">
        <v>0.83061904683999999</v>
      </c>
      <c r="BS37" s="379">
        <v>0.8272071352</v>
      </c>
      <c r="BT37" s="379">
        <v>0.82350223497999997</v>
      </c>
      <c r="BU37" s="379">
        <v>0.82017968095000005</v>
      </c>
      <c r="BV37" s="379">
        <v>0.81681739622000005</v>
      </c>
    </row>
    <row r="38" spans="1:74" ht="11.1" customHeight="1" x14ac:dyDescent="0.2">
      <c r="A38" s="159" t="s">
        <v>262</v>
      </c>
      <c r="B38" s="170" t="s">
        <v>336</v>
      </c>
      <c r="C38" s="244">
        <v>0.77123399999999998</v>
      </c>
      <c r="D38" s="244">
        <v>0.76323399999999997</v>
      </c>
      <c r="E38" s="244">
        <v>0.75723399999999996</v>
      </c>
      <c r="F38" s="244">
        <v>0.71923400000000004</v>
      </c>
      <c r="G38" s="244">
        <v>0.71823400000000004</v>
      </c>
      <c r="H38" s="244">
        <v>0.77823399999999998</v>
      </c>
      <c r="I38" s="244">
        <v>0.75523399999999996</v>
      </c>
      <c r="J38" s="244">
        <v>0.71623400000000004</v>
      </c>
      <c r="K38" s="244">
        <v>0.74023399999999995</v>
      </c>
      <c r="L38" s="244">
        <v>0.74023399999999995</v>
      </c>
      <c r="M38" s="244">
        <v>0.75823399999999996</v>
      </c>
      <c r="N38" s="244">
        <v>0.73823399999999995</v>
      </c>
      <c r="O38" s="244">
        <v>0.79023399999999999</v>
      </c>
      <c r="P38" s="244">
        <v>0.77723399999999998</v>
      </c>
      <c r="Q38" s="244">
        <v>0.78323399999999999</v>
      </c>
      <c r="R38" s="244">
        <v>0.75723399999999996</v>
      </c>
      <c r="S38" s="244">
        <v>0.74723399999999995</v>
      </c>
      <c r="T38" s="244">
        <v>0.77623399999999998</v>
      </c>
      <c r="U38" s="244">
        <v>0.76723399999999997</v>
      </c>
      <c r="V38" s="244">
        <v>0.70023400000000002</v>
      </c>
      <c r="W38" s="244">
        <v>0.70723400000000003</v>
      </c>
      <c r="X38" s="244">
        <v>0.74923399999999996</v>
      </c>
      <c r="Y38" s="244">
        <v>0.75423399999999996</v>
      </c>
      <c r="Z38" s="244">
        <v>0.75223399999999996</v>
      </c>
      <c r="AA38" s="244">
        <v>0.76400000000000001</v>
      </c>
      <c r="AB38" s="244">
        <v>0.73799999999999999</v>
      </c>
      <c r="AC38" s="244">
        <v>0.748</v>
      </c>
      <c r="AD38" s="244">
        <v>0.72499999999999998</v>
      </c>
      <c r="AE38" s="244">
        <v>0.73599999999999999</v>
      </c>
      <c r="AF38" s="244">
        <v>0.73599999999999999</v>
      </c>
      <c r="AG38" s="244">
        <v>0.60699999999999998</v>
      </c>
      <c r="AH38" s="244">
        <v>0.65300000000000002</v>
      </c>
      <c r="AI38" s="244">
        <v>0.67700000000000005</v>
      </c>
      <c r="AJ38" s="244">
        <v>0.71</v>
      </c>
      <c r="AK38" s="244">
        <v>0.73899999999999999</v>
      </c>
      <c r="AL38" s="244">
        <v>0.71399999999999997</v>
      </c>
      <c r="AM38" s="244">
        <v>0.73499999999999999</v>
      </c>
      <c r="AN38" s="244">
        <v>0.71499999999999997</v>
      </c>
      <c r="AO38" s="244">
        <v>0.71</v>
      </c>
      <c r="AP38" s="244">
        <v>0.61399999999999999</v>
      </c>
      <c r="AQ38" s="244">
        <v>0.60099999999999998</v>
      </c>
      <c r="AR38" s="244">
        <v>0.61</v>
      </c>
      <c r="AS38" s="244">
        <v>0.63200000000000001</v>
      </c>
      <c r="AT38" s="244">
        <v>0.64100000000000001</v>
      </c>
      <c r="AU38" s="244">
        <v>0.60984955929999995</v>
      </c>
      <c r="AV38" s="244">
        <v>0.61614886451999995</v>
      </c>
      <c r="AW38" s="244">
        <v>0.62299528949000005</v>
      </c>
      <c r="AX38" s="244">
        <v>0.62070606009999996</v>
      </c>
      <c r="AY38" s="379">
        <v>0.61916576209999996</v>
      </c>
      <c r="AZ38" s="379">
        <v>0.61704178048000002</v>
      </c>
      <c r="BA38" s="379">
        <v>0.63949203248999997</v>
      </c>
      <c r="BB38" s="379">
        <v>0.63568650088</v>
      </c>
      <c r="BC38" s="379">
        <v>0.63346818821999995</v>
      </c>
      <c r="BD38" s="379">
        <v>0.63138830237999999</v>
      </c>
      <c r="BE38" s="379">
        <v>0.62913081123000003</v>
      </c>
      <c r="BF38" s="379">
        <v>0.62586597819000001</v>
      </c>
      <c r="BG38" s="379">
        <v>0.62369279304000003</v>
      </c>
      <c r="BH38" s="379">
        <v>0.62131921231999998</v>
      </c>
      <c r="BI38" s="379">
        <v>0.61921267852999995</v>
      </c>
      <c r="BJ38" s="379">
        <v>0.61603652626000005</v>
      </c>
      <c r="BK38" s="379">
        <v>0.62419663969000005</v>
      </c>
      <c r="BL38" s="379">
        <v>0.62249183229000005</v>
      </c>
      <c r="BM38" s="379">
        <v>0.62063169333000001</v>
      </c>
      <c r="BN38" s="379">
        <v>0.61834667123999998</v>
      </c>
      <c r="BO38" s="379">
        <v>0.61659963961999997</v>
      </c>
      <c r="BP38" s="379">
        <v>0.61400676984000002</v>
      </c>
      <c r="BQ38" s="379">
        <v>0.61125418296</v>
      </c>
      <c r="BR38" s="379">
        <v>0.60748859348999995</v>
      </c>
      <c r="BS38" s="379">
        <v>0.60479997121999995</v>
      </c>
      <c r="BT38" s="379">
        <v>0.60190981549</v>
      </c>
      <c r="BU38" s="379">
        <v>0.59928022838999995</v>
      </c>
      <c r="BV38" s="379">
        <v>0.59662245050999996</v>
      </c>
    </row>
    <row r="39" spans="1:74" ht="11.1" customHeight="1" x14ac:dyDescent="0.2">
      <c r="A39" s="159" t="s">
        <v>263</v>
      </c>
      <c r="B39" s="170" t="s">
        <v>337</v>
      </c>
      <c r="C39" s="244">
        <v>0.31678299999999998</v>
      </c>
      <c r="D39" s="244">
        <v>0.31578299999999998</v>
      </c>
      <c r="E39" s="244">
        <v>0.31578299999999998</v>
      </c>
      <c r="F39" s="244">
        <v>0.31578299999999998</v>
      </c>
      <c r="G39" s="244">
        <v>0.31578299999999998</v>
      </c>
      <c r="H39" s="244">
        <v>0.31578299999999998</v>
      </c>
      <c r="I39" s="244">
        <v>0.31178299999999998</v>
      </c>
      <c r="J39" s="244">
        <v>0.29578300000000002</v>
      </c>
      <c r="K39" s="244">
        <v>0.29578300000000002</v>
      </c>
      <c r="L39" s="244">
        <v>0.30178300000000002</v>
      </c>
      <c r="M39" s="244">
        <v>0.30578300000000003</v>
      </c>
      <c r="N39" s="244">
        <v>0.29178300000000001</v>
      </c>
      <c r="O39" s="244">
        <v>0.29778300000000002</v>
      </c>
      <c r="P39" s="244">
        <v>0.29478300000000002</v>
      </c>
      <c r="Q39" s="244">
        <v>0.28478300000000001</v>
      </c>
      <c r="R39" s="244">
        <v>0.28178300000000001</v>
      </c>
      <c r="S39" s="244">
        <v>0.28178300000000001</v>
      </c>
      <c r="T39" s="244">
        <v>0.272783</v>
      </c>
      <c r="U39" s="244">
        <v>0.276783</v>
      </c>
      <c r="V39" s="244">
        <v>0.25878299999999999</v>
      </c>
      <c r="W39" s="244">
        <v>0.269783</v>
      </c>
      <c r="X39" s="244">
        <v>0.26778299999999999</v>
      </c>
      <c r="Y39" s="244">
        <v>0.270783</v>
      </c>
      <c r="Z39" s="244">
        <v>0.26278299999999999</v>
      </c>
      <c r="AA39" s="244">
        <v>0.26521699999999998</v>
      </c>
      <c r="AB39" s="244">
        <v>0.27121699999999999</v>
      </c>
      <c r="AC39" s="244">
        <v>0.28021699999999999</v>
      </c>
      <c r="AD39" s="244">
        <v>0.27121699999999999</v>
      </c>
      <c r="AE39" s="244">
        <v>0.27421699999999999</v>
      </c>
      <c r="AF39" s="244">
        <v>0.26721699999999998</v>
      </c>
      <c r="AG39" s="244">
        <v>0.25221700000000002</v>
      </c>
      <c r="AH39" s="244">
        <v>0.25621699999999997</v>
      </c>
      <c r="AI39" s="244">
        <v>0.24821699999999999</v>
      </c>
      <c r="AJ39" s="244">
        <v>0.25621699999999997</v>
      </c>
      <c r="AK39" s="244">
        <v>0.24421699999999999</v>
      </c>
      <c r="AL39" s="244">
        <v>0.23421700000000001</v>
      </c>
      <c r="AM39" s="244">
        <v>0.24821699999999999</v>
      </c>
      <c r="AN39" s="244">
        <v>0.24721699999999999</v>
      </c>
      <c r="AO39" s="244">
        <v>0.23921700000000001</v>
      </c>
      <c r="AP39" s="244">
        <v>0.24121699999999999</v>
      </c>
      <c r="AQ39" s="244">
        <v>0.23421700000000001</v>
      </c>
      <c r="AR39" s="244">
        <v>0.228217</v>
      </c>
      <c r="AS39" s="244">
        <v>0.222217</v>
      </c>
      <c r="AT39" s="244">
        <v>0.222217</v>
      </c>
      <c r="AU39" s="244">
        <v>0.22018622677999999</v>
      </c>
      <c r="AV39" s="244">
        <v>0.22408255409</v>
      </c>
      <c r="AW39" s="244">
        <v>0.22346862591</v>
      </c>
      <c r="AX39" s="244">
        <v>0.22225671050000001</v>
      </c>
      <c r="AY39" s="379">
        <v>0.22095738119</v>
      </c>
      <c r="AZ39" s="379">
        <v>0.22005412307</v>
      </c>
      <c r="BA39" s="379">
        <v>0.21880542044000001</v>
      </c>
      <c r="BB39" s="379">
        <v>0.22323772678000001</v>
      </c>
      <c r="BC39" s="379">
        <v>0.22206460369</v>
      </c>
      <c r="BD39" s="379">
        <v>0.22097736689</v>
      </c>
      <c r="BE39" s="379">
        <v>0.21978151443999999</v>
      </c>
      <c r="BF39" s="379">
        <v>0.21858180381</v>
      </c>
      <c r="BG39" s="379">
        <v>0.21743913235000001</v>
      </c>
      <c r="BH39" s="379">
        <v>0.21617376213</v>
      </c>
      <c r="BI39" s="379">
        <v>0.21507333176000001</v>
      </c>
      <c r="BJ39" s="379">
        <v>0.21393064473000001</v>
      </c>
      <c r="BK39" s="379">
        <v>0.21273471239</v>
      </c>
      <c r="BL39" s="379">
        <v>0.21191471893</v>
      </c>
      <c r="BM39" s="379">
        <v>0.21078586942999999</v>
      </c>
      <c r="BN39" s="379">
        <v>0.20971738008999999</v>
      </c>
      <c r="BO39" s="379">
        <v>0.20865962573999999</v>
      </c>
      <c r="BP39" s="379">
        <v>0.20769745272000001</v>
      </c>
      <c r="BQ39" s="379">
        <v>0.20663768373999999</v>
      </c>
      <c r="BR39" s="379">
        <v>0.20557058421999999</v>
      </c>
      <c r="BS39" s="379">
        <v>0.2045515004</v>
      </c>
      <c r="BT39" s="379">
        <v>0.20340902800999999</v>
      </c>
      <c r="BU39" s="379">
        <v>0.20242751890999999</v>
      </c>
      <c r="BV39" s="379">
        <v>0.20142925685999999</v>
      </c>
    </row>
    <row r="40" spans="1:74" ht="11.1" customHeight="1" x14ac:dyDescent="0.2">
      <c r="C40" s="217"/>
      <c r="D40" s="217"/>
      <c r="E40" s="217"/>
      <c r="F40" s="217"/>
      <c r="G40" s="217"/>
      <c r="H40" s="217"/>
      <c r="I40" s="217"/>
      <c r="J40" s="217"/>
      <c r="K40" s="217"/>
      <c r="L40" s="217"/>
      <c r="M40" s="217"/>
      <c r="N40" s="217"/>
      <c r="O40" s="217"/>
      <c r="P40" s="217"/>
      <c r="Q40" s="217"/>
      <c r="R40" s="217"/>
      <c r="S40" s="217"/>
      <c r="T40" s="217"/>
      <c r="U40" s="217"/>
      <c r="V40" s="217"/>
      <c r="W40" s="217"/>
      <c r="X40" s="217"/>
      <c r="Y40" s="217"/>
      <c r="Z40" s="217"/>
      <c r="AA40" s="217"/>
      <c r="AB40" s="217"/>
      <c r="AC40" s="217"/>
      <c r="AD40" s="217"/>
      <c r="AE40" s="217"/>
      <c r="AF40" s="217"/>
      <c r="AG40" s="217"/>
      <c r="AH40" s="217"/>
      <c r="AI40" s="217"/>
      <c r="AJ40" s="217"/>
      <c r="AK40" s="217"/>
      <c r="AL40" s="217"/>
      <c r="AM40" s="217"/>
      <c r="AN40" s="217"/>
      <c r="AO40" s="217"/>
      <c r="AP40" s="217"/>
      <c r="AQ40" s="217"/>
      <c r="AR40" s="217"/>
      <c r="AS40" s="217"/>
      <c r="AT40" s="217"/>
      <c r="AU40" s="217"/>
      <c r="AV40" s="217"/>
      <c r="AW40" s="217"/>
      <c r="AX40" s="217"/>
      <c r="AY40" s="380"/>
      <c r="AZ40" s="380"/>
      <c r="BA40" s="380"/>
      <c r="BB40" s="380"/>
      <c r="BC40" s="380"/>
      <c r="BD40" s="380"/>
      <c r="BE40" s="380"/>
      <c r="BF40" s="380"/>
      <c r="BG40" s="380"/>
      <c r="BH40" s="380"/>
      <c r="BI40" s="380"/>
      <c r="BJ40" s="380"/>
      <c r="BK40" s="380"/>
      <c r="BL40" s="380"/>
      <c r="BM40" s="380"/>
      <c r="BN40" s="380"/>
      <c r="BO40" s="380"/>
      <c r="BP40" s="380"/>
      <c r="BQ40" s="380"/>
      <c r="BR40" s="380"/>
      <c r="BS40" s="380"/>
      <c r="BT40" s="380"/>
      <c r="BU40" s="380"/>
      <c r="BV40" s="380"/>
    </row>
    <row r="41" spans="1:74" ht="11.1" customHeight="1" x14ac:dyDescent="0.2">
      <c r="A41" s="159" t="s">
        <v>376</v>
      </c>
      <c r="B41" s="169" t="s">
        <v>385</v>
      </c>
      <c r="C41" s="244">
        <v>1.5167029999999999</v>
      </c>
      <c r="D41" s="244">
        <v>1.507703</v>
      </c>
      <c r="E41" s="244">
        <v>1.495703</v>
      </c>
      <c r="F41" s="244">
        <v>1.4987029999999999</v>
      </c>
      <c r="G41" s="244">
        <v>1.5107029999999999</v>
      </c>
      <c r="H41" s="244">
        <v>1.5067029999999999</v>
      </c>
      <c r="I41" s="244">
        <v>1.519703</v>
      </c>
      <c r="J41" s="244">
        <v>1.5227029999999999</v>
      </c>
      <c r="K41" s="244">
        <v>1.5487029999999999</v>
      </c>
      <c r="L41" s="244">
        <v>1.543703</v>
      </c>
      <c r="M41" s="244">
        <v>1.5427029999999999</v>
      </c>
      <c r="N41" s="244">
        <v>1.543703</v>
      </c>
      <c r="O41" s="244">
        <v>1.4507030000000001</v>
      </c>
      <c r="P41" s="244">
        <v>1.4687030000000001</v>
      </c>
      <c r="Q41" s="244">
        <v>1.483703</v>
      </c>
      <c r="R41" s="244">
        <v>1.4947029999999999</v>
      </c>
      <c r="S41" s="244">
        <v>1.4987029999999999</v>
      </c>
      <c r="T41" s="244">
        <v>1.4807030000000001</v>
      </c>
      <c r="U41" s="244">
        <v>1.513703</v>
      </c>
      <c r="V41" s="244">
        <v>1.517703</v>
      </c>
      <c r="W41" s="244">
        <v>1.511703</v>
      </c>
      <c r="X41" s="244">
        <v>1.4907029999999999</v>
      </c>
      <c r="Y41" s="244">
        <v>1.493703</v>
      </c>
      <c r="Z41" s="244">
        <v>1.5047029999999999</v>
      </c>
      <c r="AA41" s="244">
        <v>1.480702</v>
      </c>
      <c r="AB41" s="244">
        <v>1.4717020000000001</v>
      </c>
      <c r="AC41" s="244">
        <v>1.494702</v>
      </c>
      <c r="AD41" s="244">
        <v>1.486702</v>
      </c>
      <c r="AE41" s="244">
        <v>1.508702</v>
      </c>
      <c r="AF41" s="244">
        <v>1.5177020000000001</v>
      </c>
      <c r="AG41" s="244">
        <v>1.5117020000000001</v>
      </c>
      <c r="AH41" s="244">
        <v>1.498702</v>
      </c>
      <c r="AI41" s="244">
        <v>1.4997020000000001</v>
      </c>
      <c r="AJ41" s="244">
        <v>1.4777020000000001</v>
      </c>
      <c r="AK41" s="244">
        <v>1.4937020000000001</v>
      </c>
      <c r="AL41" s="244">
        <v>1.4957020000000001</v>
      </c>
      <c r="AM41" s="244">
        <v>1.4737020000000001</v>
      </c>
      <c r="AN41" s="244">
        <v>1.466702</v>
      </c>
      <c r="AO41" s="244">
        <v>1.4547019999999999</v>
      </c>
      <c r="AP41" s="244">
        <v>1.451702</v>
      </c>
      <c r="AQ41" s="244">
        <v>1.443702</v>
      </c>
      <c r="AR41" s="244">
        <v>1.4427019999999999</v>
      </c>
      <c r="AS41" s="244">
        <v>1.4307019999999999</v>
      </c>
      <c r="AT41" s="244">
        <v>1.433702</v>
      </c>
      <c r="AU41" s="244">
        <v>1.4250460469999999</v>
      </c>
      <c r="AV41" s="244">
        <v>1.4433277328</v>
      </c>
      <c r="AW41" s="244">
        <v>1.4402252552999999</v>
      </c>
      <c r="AX41" s="244">
        <v>1.4442616944</v>
      </c>
      <c r="AY41" s="379">
        <v>1.4494939832</v>
      </c>
      <c r="AZ41" s="379">
        <v>1.4469690972</v>
      </c>
      <c r="BA41" s="379">
        <v>1.4436298970000001</v>
      </c>
      <c r="BB41" s="379">
        <v>1.4423760507000001</v>
      </c>
      <c r="BC41" s="379">
        <v>1.4392241085999999</v>
      </c>
      <c r="BD41" s="379">
        <v>1.4362883549000001</v>
      </c>
      <c r="BE41" s="379">
        <v>1.4410664124999999</v>
      </c>
      <c r="BF41" s="379">
        <v>1.4408325345999999</v>
      </c>
      <c r="BG41" s="379">
        <v>1.4407417677000001</v>
      </c>
      <c r="BH41" s="379">
        <v>1.4403368860000001</v>
      </c>
      <c r="BI41" s="379">
        <v>1.4403498398000001</v>
      </c>
      <c r="BJ41" s="379">
        <v>1.4402535278999999</v>
      </c>
      <c r="BK41" s="379">
        <v>1.3989626775999999</v>
      </c>
      <c r="BL41" s="379">
        <v>1.3963703585</v>
      </c>
      <c r="BM41" s="379">
        <v>1.3940503116</v>
      </c>
      <c r="BN41" s="379">
        <v>1.3908816007</v>
      </c>
      <c r="BO41" s="379">
        <v>1.3877380816</v>
      </c>
      <c r="BP41" s="379">
        <v>1.385835749</v>
      </c>
      <c r="BQ41" s="379">
        <v>1.3796831942000001</v>
      </c>
      <c r="BR41" s="379">
        <v>1.3765101869</v>
      </c>
      <c r="BS41" s="379">
        <v>1.3734576432000001</v>
      </c>
      <c r="BT41" s="379">
        <v>1.3710895352000001</v>
      </c>
      <c r="BU41" s="379">
        <v>1.3681294445000001</v>
      </c>
      <c r="BV41" s="379">
        <v>1.3651252733000001</v>
      </c>
    </row>
    <row r="42" spans="1:74" ht="11.1" customHeight="1" x14ac:dyDescent="0.2">
      <c r="A42" s="159" t="s">
        <v>264</v>
      </c>
      <c r="B42" s="170" t="s">
        <v>375</v>
      </c>
      <c r="C42" s="244">
        <v>0.65342599999999995</v>
      </c>
      <c r="D42" s="244">
        <v>0.64742599999999995</v>
      </c>
      <c r="E42" s="244">
        <v>0.63742600000000005</v>
      </c>
      <c r="F42" s="244">
        <v>0.64442600000000005</v>
      </c>
      <c r="G42" s="244">
        <v>0.65142599999999995</v>
      </c>
      <c r="H42" s="244">
        <v>0.65542599999999995</v>
      </c>
      <c r="I42" s="244">
        <v>0.65342599999999995</v>
      </c>
      <c r="J42" s="244">
        <v>0.65942599999999996</v>
      </c>
      <c r="K42" s="244">
        <v>0.66842599999999996</v>
      </c>
      <c r="L42" s="244">
        <v>0.66242599999999996</v>
      </c>
      <c r="M42" s="244">
        <v>0.65942599999999996</v>
      </c>
      <c r="N42" s="244">
        <v>0.66142599999999996</v>
      </c>
      <c r="O42" s="244">
        <v>0.65242599999999995</v>
      </c>
      <c r="P42" s="244">
        <v>0.65742599999999995</v>
      </c>
      <c r="Q42" s="244">
        <v>0.65942599999999996</v>
      </c>
      <c r="R42" s="244">
        <v>0.66342599999999996</v>
      </c>
      <c r="S42" s="244">
        <v>0.66642599999999996</v>
      </c>
      <c r="T42" s="244">
        <v>0.65642599999999995</v>
      </c>
      <c r="U42" s="244">
        <v>0.65542599999999995</v>
      </c>
      <c r="V42" s="244">
        <v>0.66442599999999996</v>
      </c>
      <c r="W42" s="244">
        <v>0.66242599999999996</v>
      </c>
      <c r="X42" s="244">
        <v>0.65742599999999995</v>
      </c>
      <c r="Y42" s="244">
        <v>0.66042599999999996</v>
      </c>
      <c r="Z42" s="244">
        <v>0.66542599999999996</v>
      </c>
      <c r="AA42" s="244">
        <v>0.65542599999999995</v>
      </c>
      <c r="AB42" s="244">
        <v>0.64842599999999995</v>
      </c>
      <c r="AC42" s="244">
        <v>0.63842600000000005</v>
      </c>
      <c r="AD42" s="244">
        <v>0.64742599999999995</v>
      </c>
      <c r="AE42" s="244">
        <v>0.64142600000000005</v>
      </c>
      <c r="AF42" s="244">
        <v>0.64042600000000005</v>
      </c>
      <c r="AG42" s="244">
        <v>0.63442600000000005</v>
      </c>
      <c r="AH42" s="244">
        <v>0.62842600000000004</v>
      </c>
      <c r="AI42" s="244">
        <v>0.64442600000000005</v>
      </c>
      <c r="AJ42" s="244">
        <v>0.61842600000000003</v>
      </c>
      <c r="AK42" s="244">
        <v>0.63342600000000004</v>
      </c>
      <c r="AL42" s="244">
        <v>0.63042600000000004</v>
      </c>
      <c r="AM42" s="244">
        <v>0.62442600000000004</v>
      </c>
      <c r="AN42" s="244">
        <v>0.62442600000000004</v>
      </c>
      <c r="AO42" s="244">
        <v>0.60742600000000002</v>
      </c>
      <c r="AP42" s="244">
        <v>0.61142600000000003</v>
      </c>
      <c r="AQ42" s="244">
        <v>0.60742600000000002</v>
      </c>
      <c r="AR42" s="244">
        <v>0.61442600000000003</v>
      </c>
      <c r="AS42" s="244">
        <v>0.60142600000000002</v>
      </c>
      <c r="AT42" s="244">
        <v>0.59742600000000001</v>
      </c>
      <c r="AU42" s="244">
        <v>0.58357761890000004</v>
      </c>
      <c r="AV42" s="244">
        <v>0.60183792342999998</v>
      </c>
      <c r="AW42" s="244">
        <v>0.60182765289999995</v>
      </c>
      <c r="AX42" s="244">
        <v>0.60182957779000001</v>
      </c>
      <c r="AY42" s="379">
        <v>0.60902675167999998</v>
      </c>
      <c r="AZ42" s="379">
        <v>0.60898333676000005</v>
      </c>
      <c r="BA42" s="379">
        <v>0.60899074183000002</v>
      </c>
      <c r="BB42" s="379">
        <v>0.60899305842999996</v>
      </c>
      <c r="BC42" s="379">
        <v>0.60898933696000002</v>
      </c>
      <c r="BD42" s="379">
        <v>0.60897297610000001</v>
      </c>
      <c r="BE42" s="379">
        <v>0.60897259198999998</v>
      </c>
      <c r="BF42" s="379">
        <v>0.60897277224000002</v>
      </c>
      <c r="BG42" s="379">
        <v>0.60896455736999999</v>
      </c>
      <c r="BH42" s="379">
        <v>0.60897439136999998</v>
      </c>
      <c r="BI42" s="379">
        <v>0.60895995546000004</v>
      </c>
      <c r="BJ42" s="379">
        <v>0.60895173346999998</v>
      </c>
      <c r="BK42" s="379">
        <v>0.57925063911999997</v>
      </c>
      <c r="BL42" s="379">
        <v>0.57921462778999999</v>
      </c>
      <c r="BM42" s="379">
        <v>0.57922405284</v>
      </c>
      <c r="BN42" s="379">
        <v>0.57922459339999999</v>
      </c>
      <c r="BO42" s="379">
        <v>0.57922355060999997</v>
      </c>
      <c r="BP42" s="379">
        <v>0.57920844153999995</v>
      </c>
      <c r="BQ42" s="379">
        <v>0.57920768743999995</v>
      </c>
      <c r="BR42" s="379">
        <v>0.57920800805999995</v>
      </c>
      <c r="BS42" s="379">
        <v>0.57920126063999999</v>
      </c>
      <c r="BT42" s="379">
        <v>0.57921266309999997</v>
      </c>
      <c r="BU42" s="379">
        <v>0.57920038021999998</v>
      </c>
      <c r="BV42" s="379">
        <v>0.57919055855000001</v>
      </c>
    </row>
    <row r="43" spans="1:74" ht="11.1" customHeight="1" x14ac:dyDescent="0.2">
      <c r="A43" s="159" t="s">
        <v>1037</v>
      </c>
      <c r="B43" s="170" t="s">
        <v>1036</v>
      </c>
      <c r="C43" s="244">
        <v>0.13900000000000001</v>
      </c>
      <c r="D43" s="244">
        <v>0.16200000000000001</v>
      </c>
      <c r="E43" s="244">
        <v>0.152</v>
      </c>
      <c r="F43" s="244">
        <v>0.152</v>
      </c>
      <c r="G43" s="244">
        <v>0.14799999999999999</v>
      </c>
      <c r="H43" s="244">
        <v>0.14799999999999999</v>
      </c>
      <c r="I43" s="244">
        <v>0.14799999999999999</v>
      </c>
      <c r="J43" s="244">
        <v>0.14899999999999999</v>
      </c>
      <c r="K43" s="244">
        <v>0.15</v>
      </c>
      <c r="L43" s="244">
        <v>0.151</v>
      </c>
      <c r="M43" s="244">
        <v>0.152</v>
      </c>
      <c r="N43" s="244">
        <v>0.153</v>
      </c>
      <c r="O43" s="244">
        <v>0.124</v>
      </c>
      <c r="P43" s="244">
        <v>0.14000000000000001</v>
      </c>
      <c r="Q43" s="244">
        <v>0.152</v>
      </c>
      <c r="R43" s="244">
        <v>0.16500000000000001</v>
      </c>
      <c r="S43" s="244">
        <v>0.16400000000000001</v>
      </c>
      <c r="T43" s="244">
        <v>0.16500000000000001</v>
      </c>
      <c r="U43" s="244">
        <v>0.16900000000000001</v>
      </c>
      <c r="V43" s="244">
        <v>0.16700000000000001</v>
      </c>
      <c r="W43" s="244">
        <v>0.16400000000000001</v>
      </c>
      <c r="X43" s="244">
        <v>0.153</v>
      </c>
      <c r="Y43" s="244">
        <v>0.152</v>
      </c>
      <c r="Z43" s="244">
        <v>0.152</v>
      </c>
      <c r="AA43" s="244">
        <v>0.14899999999999999</v>
      </c>
      <c r="AB43" s="244">
        <v>0.154</v>
      </c>
      <c r="AC43" s="244">
        <v>0.153</v>
      </c>
      <c r="AD43" s="244">
        <v>0.157</v>
      </c>
      <c r="AE43" s="244">
        <v>0.16200000000000001</v>
      </c>
      <c r="AF43" s="244">
        <v>0.159</v>
      </c>
      <c r="AG43" s="244">
        <v>0.16300000000000001</v>
      </c>
      <c r="AH43" s="244">
        <v>0.159</v>
      </c>
      <c r="AI43" s="244">
        <v>0.155</v>
      </c>
      <c r="AJ43" s="244">
        <v>0.157</v>
      </c>
      <c r="AK43" s="244">
        <v>0.157</v>
      </c>
      <c r="AL43" s="244">
        <v>0.159</v>
      </c>
      <c r="AM43" s="244">
        <v>0.156</v>
      </c>
      <c r="AN43" s="244">
        <v>0.15</v>
      </c>
      <c r="AO43" s="244">
        <v>0.156</v>
      </c>
      <c r="AP43" s="244">
        <v>0.152</v>
      </c>
      <c r="AQ43" s="244">
        <v>0.156</v>
      </c>
      <c r="AR43" s="244">
        <v>0.151</v>
      </c>
      <c r="AS43" s="244">
        <v>0.161</v>
      </c>
      <c r="AT43" s="244">
        <v>0.17100000000000001</v>
      </c>
      <c r="AU43" s="244">
        <v>0.17806088649999999</v>
      </c>
      <c r="AV43" s="244">
        <v>0.17435210649999999</v>
      </c>
      <c r="AW43" s="244">
        <v>0.17173773482999999</v>
      </c>
      <c r="AX43" s="244">
        <v>0.17667148625000001</v>
      </c>
      <c r="AY43" s="379">
        <v>0.17</v>
      </c>
      <c r="AZ43" s="379">
        <v>0.17</v>
      </c>
      <c r="BA43" s="379">
        <v>0.17</v>
      </c>
      <c r="BB43" s="379">
        <v>0.17</v>
      </c>
      <c r="BC43" s="379">
        <v>0.17</v>
      </c>
      <c r="BD43" s="379">
        <v>0.17</v>
      </c>
      <c r="BE43" s="379">
        <v>0.17499999999999999</v>
      </c>
      <c r="BF43" s="379">
        <v>0.17499999999999999</v>
      </c>
      <c r="BG43" s="379">
        <v>0.17499999999999999</v>
      </c>
      <c r="BH43" s="379">
        <v>0.17499999999999999</v>
      </c>
      <c r="BI43" s="379">
        <v>0.17499999999999999</v>
      </c>
      <c r="BJ43" s="379">
        <v>0.17499999999999999</v>
      </c>
      <c r="BK43" s="379">
        <v>0.18</v>
      </c>
      <c r="BL43" s="379">
        <v>0.18</v>
      </c>
      <c r="BM43" s="379">
        <v>0.18</v>
      </c>
      <c r="BN43" s="379">
        <v>0.18</v>
      </c>
      <c r="BO43" s="379">
        <v>0.18</v>
      </c>
      <c r="BP43" s="379">
        <v>0.18</v>
      </c>
      <c r="BQ43" s="379">
        <v>0.18</v>
      </c>
      <c r="BR43" s="379">
        <v>0.18</v>
      </c>
      <c r="BS43" s="379">
        <v>0.18</v>
      </c>
      <c r="BT43" s="379">
        <v>0.18</v>
      </c>
      <c r="BU43" s="379">
        <v>0.18</v>
      </c>
      <c r="BV43" s="379">
        <v>0.18</v>
      </c>
    </row>
    <row r="44" spans="1:74" ht="11.1" customHeight="1" x14ac:dyDescent="0.2">
      <c r="C44" s="217"/>
      <c r="D44" s="217"/>
      <c r="E44" s="217"/>
      <c r="F44" s="217"/>
      <c r="G44" s="217"/>
      <c r="H44" s="217"/>
      <c r="I44" s="217"/>
      <c r="J44" s="217"/>
      <c r="K44" s="217"/>
      <c r="L44" s="217"/>
      <c r="M44" s="217"/>
      <c r="N44" s="217"/>
      <c r="O44" s="217"/>
      <c r="P44" s="217"/>
      <c r="Q44" s="217"/>
      <c r="R44" s="217"/>
      <c r="S44" s="217"/>
      <c r="T44" s="217"/>
      <c r="U44" s="217"/>
      <c r="V44" s="217"/>
      <c r="W44" s="217"/>
      <c r="X44" s="217"/>
      <c r="Y44" s="217"/>
      <c r="Z44" s="217"/>
      <c r="AA44" s="217"/>
      <c r="AB44" s="217"/>
      <c r="AC44" s="217"/>
      <c r="AD44" s="217"/>
      <c r="AE44" s="217"/>
      <c r="AF44" s="217"/>
      <c r="AG44" s="217"/>
      <c r="AH44" s="217"/>
      <c r="AI44" s="217"/>
      <c r="AJ44" s="217"/>
      <c r="AK44" s="217"/>
      <c r="AL44" s="217"/>
      <c r="AM44" s="217"/>
      <c r="AN44" s="217"/>
      <c r="AO44" s="217"/>
      <c r="AP44" s="217"/>
      <c r="AQ44" s="217"/>
      <c r="AR44" s="217"/>
      <c r="AS44" s="217"/>
      <c r="AT44" s="217"/>
      <c r="AU44" s="217"/>
      <c r="AV44" s="217"/>
      <c r="AW44" s="217"/>
      <c r="AX44" s="217"/>
      <c r="AY44" s="380"/>
      <c r="AZ44" s="380"/>
      <c r="BA44" s="380"/>
      <c r="BB44" s="380"/>
      <c r="BC44" s="380"/>
      <c r="BD44" s="380"/>
      <c r="BE44" s="380"/>
      <c r="BF44" s="380"/>
      <c r="BG44" s="380"/>
      <c r="BH44" s="380"/>
      <c r="BI44" s="380"/>
      <c r="BJ44" s="380"/>
      <c r="BK44" s="380"/>
      <c r="BL44" s="380"/>
      <c r="BM44" s="380"/>
      <c r="BN44" s="380"/>
      <c r="BO44" s="380"/>
      <c r="BP44" s="380"/>
      <c r="BQ44" s="380"/>
      <c r="BR44" s="380"/>
      <c r="BS44" s="380"/>
      <c r="BT44" s="380"/>
      <c r="BU44" s="380"/>
      <c r="BV44" s="380"/>
    </row>
    <row r="45" spans="1:74" ht="11.1" customHeight="1" x14ac:dyDescent="0.2">
      <c r="A45" s="159" t="s">
        <v>378</v>
      </c>
      <c r="B45" s="169" t="s">
        <v>80</v>
      </c>
      <c r="C45" s="244">
        <v>60.657186418999999</v>
      </c>
      <c r="D45" s="244">
        <v>61.003870286000001</v>
      </c>
      <c r="E45" s="244">
        <v>60.867956710000001</v>
      </c>
      <c r="F45" s="244">
        <v>60.445757</v>
      </c>
      <c r="G45" s="244">
        <v>60.917119387</v>
      </c>
      <c r="H45" s="244">
        <v>61.278727332999999</v>
      </c>
      <c r="I45" s="244">
        <v>61.749342677000001</v>
      </c>
      <c r="J45" s="244">
        <v>61.178195289999998</v>
      </c>
      <c r="K45" s="244">
        <v>61.122169999999997</v>
      </c>
      <c r="L45" s="244">
        <v>61.893318354999998</v>
      </c>
      <c r="M45" s="244">
        <v>62.651099332999998</v>
      </c>
      <c r="N45" s="244">
        <v>61.971622386999996</v>
      </c>
      <c r="O45" s="244">
        <v>61.999852554</v>
      </c>
      <c r="P45" s="244">
        <v>62.431530465999998</v>
      </c>
      <c r="Q45" s="244">
        <v>62.852263395000001</v>
      </c>
      <c r="R45" s="244">
        <v>63.025210315000002</v>
      </c>
      <c r="S45" s="244">
        <v>63.105015612000003</v>
      </c>
      <c r="T45" s="244">
        <v>63.879977453999999</v>
      </c>
      <c r="U45" s="244">
        <v>64.644604212000004</v>
      </c>
      <c r="V45" s="244">
        <v>64.974548419000001</v>
      </c>
      <c r="W45" s="244">
        <v>64.572986985</v>
      </c>
      <c r="X45" s="244">
        <v>65.256645073000001</v>
      </c>
      <c r="Y45" s="244">
        <v>65.609163495999994</v>
      </c>
      <c r="Z45" s="244">
        <v>65.794628046</v>
      </c>
      <c r="AA45" s="244">
        <v>64.812919540999999</v>
      </c>
      <c r="AB45" s="244">
        <v>64.631569987999995</v>
      </c>
      <c r="AC45" s="244">
        <v>65.208197616999996</v>
      </c>
      <c r="AD45" s="244">
        <v>65.342749788000006</v>
      </c>
      <c r="AE45" s="244">
        <v>65.501959464999999</v>
      </c>
      <c r="AF45" s="244">
        <v>65.675902932</v>
      </c>
      <c r="AG45" s="244">
        <v>65.621500893999993</v>
      </c>
      <c r="AH45" s="244">
        <v>66.561011862000001</v>
      </c>
      <c r="AI45" s="244">
        <v>66.460532938</v>
      </c>
      <c r="AJ45" s="244">
        <v>66.855053511999998</v>
      </c>
      <c r="AK45" s="244">
        <v>67.635728185999994</v>
      </c>
      <c r="AL45" s="244">
        <v>67.407325193999995</v>
      </c>
      <c r="AM45" s="244">
        <v>67.470676443000002</v>
      </c>
      <c r="AN45" s="244">
        <v>66.986287043000004</v>
      </c>
      <c r="AO45" s="244">
        <v>67.144230359999995</v>
      </c>
      <c r="AP45" s="244">
        <v>64.698725416000002</v>
      </c>
      <c r="AQ45" s="244">
        <v>59.544488188000003</v>
      </c>
      <c r="AR45" s="244">
        <v>61.423027412000003</v>
      </c>
      <c r="AS45" s="244">
        <v>62.450068023</v>
      </c>
      <c r="AT45" s="244">
        <v>62.455057426000003</v>
      </c>
      <c r="AU45" s="244">
        <v>62.363808824000003</v>
      </c>
      <c r="AV45" s="244">
        <v>62.488193713000001</v>
      </c>
      <c r="AW45" s="244">
        <v>63.583492511000003</v>
      </c>
      <c r="AX45" s="244">
        <v>63.589310666000003</v>
      </c>
      <c r="AY45" s="379">
        <v>63.577529030000001</v>
      </c>
      <c r="AZ45" s="379">
        <v>63.536739584000003</v>
      </c>
      <c r="BA45" s="379">
        <v>63.682507334999997</v>
      </c>
      <c r="BB45" s="379">
        <v>64.535849400999993</v>
      </c>
      <c r="BC45" s="379">
        <v>64.842773893</v>
      </c>
      <c r="BD45" s="379">
        <v>64.944159314000004</v>
      </c>
      <c r="BE45" s="379">
        <v>65.225555630000002</v>
      </c>
      <c r="BF45" s="379">
        <v>65.494875077000003</v>
      </c>
      <c r="BG45" s="379">
        <v>65.580771452999997</v>
      </c>
      <c r="BH45" s="379">
        <v>65.743467152999997</v>
      </c>
      <c r="BI45" s="379">
        <v>65.941222565999993</v>
      </c>
      <c r="BJ45" s="379">
        <v>65.530657950999995</v>
      </c>
      <c r="BK45" s="379">
        <v>65.3784809</v>
      </c>
      <c r="BL45" s="379">
        <v>65.427555901000005</v>
      </c>
      <c r="BM45" s="379">
        <v>65.650880110000003</v>
      </c>
      <c r="BN45" s="379">
        <v>66.828091665000002</v>
      </c>
      <c r="BO45" s="379">
        <v>67.113697532000003</v>
      </c>
      <c r="BP45" s="379">
        <v>67.520030973000004</v>
      </c>
      <c r="BQ45" s="379">
        <v>67.604416306000005</v>
      </c>
      <c r="BR45" s="379">
        <v>67.857280234000001</v>
      </c>
      <c r="BS45" s="379">
        <v>67.991387588999999</v>
      </c>
      <c r="BT45" s="379">
        <v>68.214705949000006</v>
      </c>
      <c r="BU45" s="379">
        <v>68.249711284</v>
      </c>
      <c r="BV45" s="379">
        <v>67.942124078999996</v>
      </c>
    </row>
    <row r="46" spans="1:74" ht="11.1" customHeight="1" x14ac:dyDescent="0.2">
      <c r="B46" s="169"/>
      <c r="C46" s="244"/>
      <c r="D46" s="244"/>
      <c r="E46" s="244"/>
      <c r="F46" s="244"/>
      <c r="G46" s="244"/>
      <c r="H46" s="244"/>
      <c r="I46" s="244"/>
      <c r="J46" s="244"/>
      <c r="K46" s="244"/>
      <c r="L46" s="244"/>
      <c r="M46" s="244"/>
      <c r="N46" s="244"/>
      <c r="O46" s="244"/>
      <c r="P46" s="244"/>
      <c r="Q46" s="244"/>
      <c r="R46" s="244"/>
      <c r="S46" s="244"/>
      <c r="T46" s="244"/>
      <c r="U46" s="244"/>
      <c r="V46" s="244"/>
      <c r="W46" s="244"/>
      <c r="X46" s="244"/>
      <c r="Y46" s="244"/>
      <c r="Z46" s="244"/>
      <c r="AA46" s="244"/>
      <c r="AB46" s="244"/>
      <c r="AC46" s="244"/>
      <c r="AD46" s="244"/>
      <c r="AE46" s="244"/>
      <c r="AF46" s="244"/>
      <c r="AG46" s="244"/>
      <c r="AH46" s="244"/>
      <c r="AI46" s="244"/>
      <c r="AJ46" s="244"/>
      <c r="AK46" s="244"/>
      <c r="AL46" s="244"/>
      <c r="AM46" s="244"/>
      <c r="AN46" s="244"/>
      <c r="AO46" s="244"/>
      <c r="AP46" s="244"/>
      <c r="AQ46" s="244"/>
      <c r="AR46" s="244"/>
      <c r="AS46" s="244"/>
      <c r="AT46" s="244"/>
      <c r="AU46" s="244"/>
      <c r="AV46" s="244"/>
      <c r="AW46" s="244"/>
      <c r="AX46" s="244"/>
      <c r="AY46" s="379"/>
      <c r="AZ46" s="379"/>
      <c r="BA46" s="379"/>
      <c r="BB46" s="379"/>
      <c r="BC46" s="379"/>
      <c r="BD46" s="379"/>
      <c r="BE46" s="379"/>
      <c r="BF46" s="379"/>
      <c r="BG46" s="379"/>
      <c r="BH46" s="379"/>
      <c r="BI46" s="379"/>
      <c r="BJ46" s="379"/>
      <c r="BK46" s="379"/>
      <c r="BL46" s="379"/>
      <c r="BM46" s="379"/>
      <c r="BN46" s="379"/>
      <c r="BO46" s="379"/>
      <c r="BP46" s="379"/>
      <c r="BQ46" s="379"/>
      <c r="BR46" s="379"/>
      <c r="BS46" s="379"/>
      <c r="BT46" s="379"/>
      <c r="BU46" s="379"/>
      <c r="BV46" s="379"/>
    </row>
    <row r="47" spans="1:74" ht="11.1" customHeight="1" x14ac:dyDescent="0.2">
      <c r="A47" s="159" t="s">
        <v>377</v>
      </c>
      <c r="B47" s="169" t="s">
        <v>386</v>
      </c>
      <c r="C47" s="244">
        <v>5.4156663730999997</v>
      </c>
      <c r="D47" s="244">
        <v>5.3337478620000001</v>
      </c>
      <c r="E47" s="244">
        <v>5.2238343589999996</v>
      </c>
      <c r="F47" s="244">
        <v>5.3567853429000003</v>
      </c>
      <c r="G47" s="244">
        <v>5.3319587780999997</v>
      </c>
      <c r="H47" s="244">
        <v>5.2899539275</v>
      </c>
      <c r="I47" s="244">
        <v>5.3044041030000004</v>
      </c>
      <c r="J47" s="244">
        <v>5.2352452238999998</v>
      </c>
      <c r="K47" s="244">
        <v>5.2540864887999996</v>
      </c>
      <c r="L47" s="244">
        <v>5.1861490206000003</v>
      </c>
      <c r="M47" s="244">
        <v>5.2899525972000001</v>
      </c>
      <c r="N47" s="244">
        <v>5.3494408478000004</v>
      </c>
      <c r="O47" s="244">
        <v>5.3625146775000001</v>
      </c>
      <c r="P47" s="244">
        <v>5.3745710431999996</v>
      </c>
      <c r="Q47" s="244">
        <v>5.3049381048999997</v>
      </c>
      <c r="R47" s="244">
        <v>5.2646136694000001</v>
      </c>
      <c r="S47" s="244">
        <v>5.2501324999000003</v>
      </c>
      <c r="T47" s="244">
        <v>5.2994501010999997</v>
      </c>
      <c r="U47" s="244">
        <v>5.2892842677000003</v>
      </c>
      <c r="V47" s="244">
        <v>5.3028128678000002</v>
      </c>
      <c r="W47" s="244">
        <v>5.3555109999999999</v>
      </c>
      <c r="X47" s="244">
        <v>5.3225110000000004</v>
      </c>
      <c r="Y47" s="244">
        <v>5.3325110000000002</v>
      </c>
      <c r="Z47" s="244">
        <v>5.3175109999999997</v>
      </c>
      <c r="AA47" s="244">
        <v>5.3985099999999999</v>
      </c>
      <c r="AB47" s="244">
        <v>5.4415100000000001</v>
      </c>
      <c r="AC47" s="244">
        <v>5.4855099999999997</v>
      </c>
      <c r="AD47" s="244">
        <v>5.4775099999999997</v>
      </c>
      <c r="AE47" s="244">
        <v>5.3995100000000003</v>
      </c>
      <c r="AF47" s="244">
        <v>5.4475100000000003</v>
      </c>
      <c r="AG47" s="244">
        <v>5.2885099999999996</v>
      </c>
      <c r="AH47" s="244">
        <v>5.3495100000000004</v>
      </c>
      <c r="AI47" s="244">
        <v>5.0655099999999997</v>
      </c>
      <c r="AJ47" s="244">
        <v>5.2675099999999997</v>
      </c>
      <c r="AK47" s="244">
        <v>5.3115100000000002</v>
      </c>
      <c r="AL47" s="244">
        <v>5.3625100000000003</v>
      </c>
      <c r="AM47" s="244">
        <v>5.2105100000000002</v>
      </c>
      <c r="AN47" s="244">
        <v>5.2145099999999998</v>
      </c>
      <c r="AO47" s="244">
        <v>5.19651</v>
      </c>
      <c r="AP47" s="244">
        <v>5.2815099999999999</v>
      </c>
      <c r="AQ47" s="244">
        <v>4.7475100000000001</v>
      </c>
      <c r="AR47" s="244">
        <v>4.8305100000000003</v>
      </c>
      <c r="AS47" s="244">
        <v>4.8015100000000004</v>
      </c>
      <c r="AT47" s="244">
        <v>4.8555099999999998</v>
      </c>
      <c r="AU47" s="244">
        <v>4.8593930423999998</v>
      </c>
      <c r="AV47" s="244">
        <v>4.7974049467000004</v>
      </c>
      <c r="AW47" s="244">
        <v>4.8859358886999997</v>
      </c>
      <c r="AX47" s="244">
        <v>4.9766226617999996</v>
      </c>
      <c r="AY47" s="379">
        <v>4.9688181052999996</v>
      </c>
      <c r="AZ47" s="379">
        <v>4.9696821344000002</v>
      </c>
      <c r="BA47" s="379">
        <v>4.9593808277000004</v>
      </c>
      <c r="BB47" s="379">
        <v>5.0484788541999999</v>
      </c>
      <c r="BC47" s="379">
        <v>5.0577833045</v>
      </c>
      <c r="BD47" s="379">
        <v>5.0767361848999997</v>
      </c>
      <c r="BE47" s="379">
        <v>5.1290989695000002</v>
      </c>
      <c r="BF47" s="379">
        <v>5.1382479749999996</v>
      </c>
      <c r="BG47" s="379">
        <v>5.1385837623999997</v>
      </c>
      <c r="BH47" s="379">
        <v>5.1442322616</v>
      </c>
      <c r="BI47" s="379">
        <v>5.1448148644999998</v>
      </c>
      <c r="BJ47" s="379">
        <v>5.1451504994999997</v>
      </c>
      <c r="BK47" s="379">
        <v>5.2342759633</v>
      </c>
      <c r="BL47" s="379">
        <v>5.2357151477999997</v>
      </c>
      <c r="BM47" s="379">
        <v>5.2353494029999998</v>
      </c>
      <c r="BN47" s="379">
        <v>5.2353364280000001</v>
      </c>
      <c r="BO47" s="379">
        <v>5.2353862131</v>
      </c>
      <c r="BP47" s="379">
        <v>5.2359946000999997</v>
      </c>
      <c r="BQ47" s="379">
        <v>5.2360326607000003</v>
      </c>
      <c r="BR47" s="379">
        <v>5.2360279058000003</v>
      </c>
      <c r="BS47" s="379">
        <v>5.2363037786</v>
      </c>
      <c r="BT47" s="379">
        <v>5.2358585923999996</v>
      </c>
      <c r="BU47" s="379">
        <v>5.2363540991999997</v>
      </c>
      <c r="BV47" s="379">
        <v>5.2367517250000004</v>
      </c>
    </row>
    <row r="48" spans="1:74" ht="11.1" customHeight="1" x14ac:dyDescent="0.2">
      <c r="A48" s="159" t="s">
        <v>379</v>
      </c>
      <c r="B48" s="169" t="s">
        <v>387</v>
      </c>
      <c r="C48" s="244">
        <v>66.072852792000006</v>
      </c>
      <c r="D48" s="244">
        <v>66.337618148000004</v>
      </c>
      <c r="E48" s="244">
        <v>66.091791068999996</v>
      </c>
      <c r="F48" s="244">
        <v>65.802542342999999</v>
      </c>
      <c r="G48" s="244">
        <v>66.249078165</v>
      </c>
      <c r="H48" s="244">
        <v>66.568681260999995</v>
      </c>
      <c r="I48" s="244">
        <v>67.053746779999997</v>
      </c>
      <c r="J48" s="244">
        <v>66.413440514000001</v>
      </c>
      <c r="K48" s="244">
        <v>66.376256488999999</v>
      </c>
      <c r="L48" s="244">
        <v>67.079467374999993</v>
      </c>
      <c r="M48" s="244">
        <v>67.941051931000004</v>
      </c>
      <c r="N48" s="244">
        <v>67.321063234999997</v>
      </c>
      <c r="O48" s="244">
        <v>67.362367230999993</v>
      </c>
      <c r="P48" s="244">
        <v>67.806101509000001</v>
      </c>
      <c r="Q48" s="244">
        <v>68.157201499999999</v>
      </c>
      <c r="R48" s="244">
        <v>68.289823983999995</v>
      </c>
      <c r="S48" s="244">
        <v>68.355148111999995</v>
      </c>
      <c r="T48" s="244">
        <v>69.179427555000004</v>
      </c>
      <c r="U48" s="244">
        <v>69.933888479000004</v>
      </c>
      <c r="V48" s="244">
        <v>70.277361287000005</v>
      </c>
      <c r="W48" s="244">
        <v>69.928497985000007</v>
      </c>
      <c r="X48" s="244">
        <v>70.579156072999993</v>
      </c>
      <c r="Y48" s="244">
        <v>70.941674496000005</v>
      </c>
      <c r="Z48" s="244">
        <v>71.112139045999996</v>
      </c>
      <c r="AA48" s="244">
        <v>70.211429541000001</v>
      </c>
      <c r="AB48" s="244">
        <v>70.073079988000003</v>
      </c>
      <c r="AC48" s="244">
        <v>70.693707617000001</v>
      </c>
      <c r="AD48" s="244">
        <v>70.820259788000001</v>
      </c>
      <c r="AE48" s="244">
        <v>70.901469465000005</v>
      </c>
      <c r="AF48" s="244">
        <v>71.123412931999994</v>
      </c>
      <c r="AG48" s="244">
        <v>70.910010893999996</v>
      </c>
      <c r="AH48" s="244">
        <v>71.910521861999996</v>
      </c>
      <c r="AI48" s="244">
        <v>71.526042938000003</v>
      </c>
      <c r="AJ48" s="244">
        <v>72.122563511999999</v>
      </c>
      <c r="AK48" s="244">
        <v>72.947238186000007</v>
      </c>
      <c r="AL48" s="244">
        <v>72.769835193999995</v>
      </c>
      <c r="AM48" s="244">
        <v>72.681186443000001</v>
      </c>
      <c r="AN48" s="244">
        <v>72.200797042999994</v>
      </c>
      <c r="AO48" s="244">
        <v>72.340740359999998</v>
      </c>
      <c r="AP48" s="244">
        <v>69.980235415999999</v>
      </c>
      <c r="AQ48" s="244">
        <v>64.291998187999994</v>
      </c>
      <c r="AR48" s="244">
        <v>66.253537412</v>
      </c>
      <c r="AS48" s="244">
        <v>67.251578022999993</v>
      </c>
      <c r="AT48" s="244">
        <v>67.310567426000006</v>
      </c>
      <c r="AU48" s="244">
        <v>67.223201867</v>
      </c>
      <c r="AV48" s="244">
        <v>67.285598660000005</v>
      </c>
      <c r="AW48" s="244">
        <v>68.469428398999995</v>
      </c>
      <c r="AX48" s="244">
        <v>68.565933328</v>
      </c>
      <c r="AY48" s="379">
        <v>68.546347135000005</v>
      </c>
      <c r="AZ48" s="379">
        <v>68.506421719000002</v>
      </c>
      <c r="BA48" s="379">
        <v>68.641888163000004</v>
      </c>
      <c r="BB48" s="379">
        <v>69.584328255000003</v>
      </c>
      <c r="BC48" s="379">
        <v>69.900557198000001</v>
      </c>
      <c r="BD48" s="379">
        <v>70.020895499000005</v>
      </c>
      <c r="BE48" s="379">
        <v>70.354654600000003</v>
      </c>
      <c r="BF48" s="379">
        <v>70.633123052000002</v>
      </c>
      <c r="BG48" s="379">
        <v>70.719355214999993</v>
      </c>
      <c r="BH48" s="379">
        <v>70.887699413999997</v>
      </c>
      <c r="BI48" s="379">
        <v>71.086037430000005</v>
      </c>
      <c r="BJ48" s="379">
        <v>70.675808450000005</v>
      </c>
      <c r="BK48" s="379">
        <v>70.612756864000005</v>
      </c>
      <c r="BL48" s="379">
        <v>70.663271047999999</v>
      </c>
      <c r="BM48" s="379">
        <v>70.886229513000004</v>
      </c>
      <c r="BN48" s="379">
        <v>72.063428092999999</v>
      </c>
      <c r="BO48" s="379">
        <v>72.349083745000001</v>
      </c>
      <c r="BP48" s="379">
        <v>72.756025573000002</v>
      </c>
      <c r="BQ48" s="379">
        <v>72.840448967</v>
      </c>
      <c r="BR48" s="379">
        <v>73.093308140000005</v>
      </c>
      <c r="BS48" s="379">
        <v>73.227691367999995</v>
      </c>
      <c r="BT48" s="379">
        <v>73.450564541999995</v>
      </c>
      <c r="BU48" s="379">
        <v>73.486065382999996</v>
      </c>
      <c r="BV48" s="379">
        <v>73.178875804</v>
      </c>
    </row>
    <row r="49" spans="1:74" ht="11.1" customHeight="1" x14ac:dyDescent="0.2">
      <c r="B49" s="169"/>
      <c r="C49" s="244"/>
      <c r="D49" s="244"/>
      <c r="E49" s="244"/>
      <c r="F49" s="244"/>
      <c r="G49" s="244"/>
      <c r="H49" s="244"/>
      <c r="I49" s="244"/>
      <c r="J49" s="244"/>
      <c r="K49" s="244"/>
      <c r="L49" s="244"/>
      <c r="M49" s="244"/>
      <c r="N49" s="244"/>
      <c r="O49" s="244"/>
      <c r="P49" s="244"/>
      <c r="Q49" s="244"/>
      <c r="R49" s="244"/>
      <c r="S49" s="244"/>
      <c r="T49" s="244"/>
      <c r="U49" s="244"/>
      <c r="V49" s="244"/>
      <c r="W49" s="244"/>
      <c r="X49" s="244"/>
      <c r="Y49" s="244"/>
      <c r="Z49" s="244"/>
      <c r="AA49" s="244"/>
      <c r="AB49" s="244"/>
      <c r="AC49" s="244"/>
      <c r="AD49" s="244"/>
      <c r="AE49" s="244"/>
      <c r="AF49" s="244"/>
      <c r="AG49" s="244"/>
      <c r="AH49" s="244"/>
      <c r="AI49" s="244"/>
      <c r="AJ49" s="244"/>
      <c r="AK49" s="244"/>
      <c r="AL49" s="244"/>
      <c r="AM49" s="244"/>
      <c r="AN49" s="244"/>
      <c r="AO49" s="244"/>
      <c r="AP49" s="244"/>
      <c r="AQ49" s="244"/>
      <c r="AR49" s="244"/>
      <c r="AS49" s="244"/>
      <c r="AT49" s="244"/>
      <c r="AU49" s="244"/>
      <c r="AV49" s="244"/>
      <c r="AW49" s="244"/>
      <c r="AX49" s="244"/>
      <c r="AY49" s="379"/>
      <c r="AZ49" s="379"/>
      <c r="BA49" s="379"/>
      <c r="BB49" s="379"/>
      <c r="BC49" s="379"/>
      <c r="BD49" s="379"/>
      <c r="BE49" s="379"/>
      <c r="BF49" s="379"/>
      <c r="BG49" s="379"/>
      <c r="BH49" s="379"/>
      <c r="BI49" s="379"/>
      <c r="BJ49" s="379"/>
      <c r="BK49" s="379"/>
      <c r="BL49" s="379"/>
      <c r="BM49" s="379"/>
      <c r="BN49" s="379"/>
      <c r="BO49" s="379"/>
      <c r="BP49" s="379"/>
      <c r="BQ49" s="379"/>
      <c r="BR49" s="379"/>
      <c r="BS49" s="379"/>
      <c r="BT49" s="379"/>
      <c r="BU49" s="379"/>
      <c r="BV49" s="379"/>
    </row>
    <row r="50" spans="1:74" ht="11.1" customHeight="1" x14ac:dyDescent="0.2">
      <c r="A50" s="159" t="s">
        <v>908</v>
      </c>
      <c r="B50" s="171" t="s">
        <v>909</v>
      </c>
      <c r="C50" s="245">
        <v>0.30887096774</v>
      </c>
      <c r="D50" s="245">
        <v>0.20714285714</v>
      </c>
      <c r="E50" s="245">
        <v>0.377</v>
      </c>
      <c r="F50" s="245">
        <v>0.62133333332999996</v>
      </c>
      <c r="G50" s="245">
        <v>0.55000000000000004</v>
      </c>
      <c r="H50" s="245">
        <v>0.47333333332999999</v>
      </c>
      <c r="I50" s="245">
        <v>0.41241935483999997</v>
      </c>
      <c r="J50" s="245">
        <v>0.58399999999999996</v>
      </c>
      <c r="K50" s="245">
        <v>0.503</v>
      </c>
      <c r="L50" s="245">
        <v>0.48632258065</v>
      </c>
      <c r="M50" s="245">
        <v>0.22500000000000001</v>
      </c>
      <c r="N50" s="245">
        <v>0.51798387096999998</v>
      </c>
      <c r="O50" s="245">
        <v>0.32177419354999998</v>
      </c>
      <c r="P50" s="245">
        <v>0.41012500000000002</v>
      </c>
      <c r="Q50" s="245">
        <v>0.43149999999999999</v>
      </c>
      <c r="R50" s="245">
        <v>0.23649999999999999</v>
      </c>
      <c r="S50" s="245">
        <v>0.20649999999999999</v>
      </c>
      <c r="T50" s="245">
        <v>0.27150000000000002</v>
      </c>
      <c r="U50" s="245">
        <v>9.6483870967999999E-2</v>
      </c>
      <c r="V50" s="245">
        <v>0.10594354839</v>
      </c>
      <c r="W50" s="245">
        <v>0.21</v>
      </c>
      <c r="X50" s="245">
        <v>0.26214516128999998</v>
      </c>
      <c r="Y50" s="245">
        <v>0.26300000000000001</v>
      </c>
      <c r="Z50" s="245">
        <v>0.38174193548000002</v>
      </c>
      <c r="AA50" s="245">
        <v>0.27600000000000002</v>
      </c>
      <c r="AB50" s="245">
        <v>0.61199999999999999</v>
      </c>
      <c r="AC50" s="245">
        <v>0.26300000000000001</v>
      </c>
      <c r="AD50" s="245">
        <v>0.25</v>
      </c>
      <c r="AE50" s="245">
        <v>0.316</v>
      </c>
      <c r="AF50" s="245">
        <v>0.26</v>
      </c>
      <c r="AG50" s="245">
        <v>0.69699999999999995</v>
      </c>
      <c r="AH50" s="245">
        <v>0.191</v>
      </c>
      <c r="AI50" s="245">
        <v>0.34699999999999998</v>
      </c>
      <c r="AJ50" s="245">
        <v>0.42691935483999999</v>
      </c>
      <c r="AK50" s="245">
        <v>0.28799999999999998</v>
      </c>
      <c r="AL50" s="245">
        <v>0.26800000000000002</v>
      </c>
      <c r="AM50" s="245">
        <v>0.184</v>
      </c>
      <c r="AN50" s="245">
        <v>0.19804827586000001</v>
      </c>
      <c r="AO50" s="245">
        <v>0.14822580645</v>
      </c>
      <c r="AP50" s="245">
        <v>0.82099999999999995</v>
      </c>
      <c r="AQ50" s="245">
        <v>0.89300000000000002</v>
      </c>
      <c r="AR50" s="245">
        <v>0.97799999999999998</v>
      </c>
      <c r="AS50" s="245">
        <v>0.72536</v>
      </c>
      <c r="AT50" s="245">
        <v>0.89154999999999995</v>
      </c>
      <c r="AU50" s="245">
        <v>0.45102999999999999</v>
      </c>
      <c r="AV50" s="245">
        <v>0.92364999999999997</v>
      </c>
      <c r="AW50" s="245">
        <v>0.376</v>
      </c>
      <c r="AX50" s="245">
        <v>0.26</v>
      </c>
      <c r="AY50" s="580" t="s">
        <v>1412</v>
      </c>
      <c r="AZ50" s="580" t="s">
        <v>1412</v>
      </c>
      <c r="BA50" s="580" t="s">
        <v>1412</v>
      </c>
      <c r="BB50" s="580" t="s">
        <v>1412</v>
      </c>
      <c r="BC50" s="580" t="s">
        <v>1412</v>
      </c>
      <c r="BD50" s="580" t="s">
        <v>1412</v>
      </c>
      <c r="BE50" s="580" t="s">
        <v>1412</v>
      </c>
      <c r="BF50" s="580" t="s">
        <v>1412</v>
      </c>
      <c r="BG50" s="580" t="s">
        <v>1412</v>
      </c>
      <c r="BH50" s="580" t="s">
        <v>1412</v>
      </c>
      <c r="BI50" s="580" t="s">
        <v>1412</v>
      </c>
      <c r="BJ50" s="580" t="s">
        <v>1412</v>
      </c>
      <c r="BK50" s="580" t="s">
        <v>1412</v>
      </c>
      <c r="BL50" s="580" t="s">
        <v>1412</v>
      </c>
      <c r="BM50" s="580" t="s">
        <v>1412</v>
      </c>
      <c r="BN50" s="580" t="s">
        <v>1412</v>
      </c>
      <c r="BO50" s="580" t="s">
        <v>1412</v>
      </c>
      <c r="BP50" s="580" t="s">
        <v>1412</v>
      </c>
      <c r="BQ50" s="580" t="s">
        <v>1412</v>
      </c>
      <c r="BR50" s="580" t="s">
        <v>1412</v>
      </c>
      <c r="BS50" s="580" t="s">
        <v>1412</v>
      </c>
      <c r="BT50" s="580" t="s">
        <v>1412</v>
      </c>
      <c r="BU50" s="580" t="s">
        <v>1412</v>
      </c>
      <c r="BV50" s="580" t="s">
        <v>1412</v>
      </c>
    </row>
    <row r="51" spans="1:74" ht="12" customHeight="1" x14ac:dyDescent="0.25">
      <c r="B51" s="796" t="s">
        <v>815</v>
      </c>
      <c r="C51" s="779"/>
      <c r="D51" s="779"/>
      <c r="E51" s="779"/>
      <c r="F51" s="779"/>
      <c r="G51" s="779"/>
      <c r="H51" s="779"/>
      <c r="I51" s="779"/>
      <c r="J51" s="779"/>
      <c r="K51" s="779"/>
      <c r="L51" s="779"/>
      <c r="M51" s="779"/>
      <c r="N51" s="779"/>
      <c r="O51" s="779"/>
      <c r="P51" s="779"/>
      <c r="Q51" s="779"/>
    </row>
    <row r="52" spans="1:74" ht="12" customHeight="1" x14ac:dyDescent="0.2">
      <c r="B52" s="795" t="s">
        <v>1375</v>
      </c>
      <c r="C52" s="795"/>
      <c r="D52" s="795"/>
      <c r="E52" s="795"/>
      <c r="F52" s="795"/>
      <c r="G52" s="795"/>
      <c r="H52" s="795"/>
      <c r="I52" s="795"/>
      <c r="J52" s="795"/>
      <c r="K52" s="795"/>
      <c r="L52" s="795"/>
      <c r="M52" s="795"/>
      <c r="N52" s="795"/>
      <c r="O52" s="795"/>
      <c r="P52" s="795"/>
      <c r="Q52" s="795"/>
      <c r="R52" s="795"/>
    </row>
    <row r="53" spans="1:74" s="408" customFormat="1" ht="12" customHeight="1" x14ac:dyDescent="0.25">
      <c r="A53" s="409"/>
      <c r="B53" s="795" t="s">
        <v>1127</v>
      </c>
      <c r="C53" s="795"/>
      <c r="D53" s="795"/>
      <c r="E53" s="795"/>
      <c r="F53" s="795"/>
      <c r="G53" s="795"/>
      <c r="H53" s="795"/>
      <c r="I53" s="795"/>
      <c r="J53" s="795"/>
      <c r="K53" s="795"/>
      <c r="L53" s="795"/>
      <c r="M53" s="795"/>
      <c r="N53" s="795"/>
      <c r="O53" s="795"/>
      <c r="P53" s="795"/>
      <c r="Q53" s="795"/>
      <c r="R53" s="718"/>
      <c r="AY53" s="502"/>
      <c r="AZ53" s="502"/>
      <c r="BA53" s="502"/>
      <c r="BB53" s="502"/>
      <c r="BC53" s="502"/>
      <c r="BD53" s="598"/>
      <c r="BE53" s="598"/>
      <c r="BF53" s="598"/>
      <c r="BG53" s="502"/>
      <c r="BH53" s="502"/>
      <c r="BI53" s="502"/>
      <c r="BJ53" s="502"/>
    </row>
    <row r="54" spans="1:74" s="408" customFormat="1" ht="12" customHeight="1" x14ac:dyDescent="0.25">
      <c r="A54" s="409"/>
      <c r="B54" s="772" t="str">
        <f>"Notes: "&amp;"EIA completed modeling and analysis for this report on " &amp;Dates!D2&amp;"."</f>
        <v>Notes: EIA completed modeling and analysis for this report on Thursday January 7, 2021.</v>
      </c>
      <c r="C54" s="771"/>
      <c r="D54" s="771"/>
      <c r="E54" s="771"/>
      <c r="F54" s="771"/>
      <c r="G54" s="771"/>
      <c r="H54" s="771"/>
      <c r="I54" s="771"/>
      <c r="J54" s="771"/>
      <c r="K54" s="771"/>
      <c r="L54" s="771"/>
      <c r="M54" s="771"/>
      <c r="N54" s="771"/>
      <c r="O54" s="771"/>
      <c r="P54" s="771"/>
      <c r="Q54" s="771"/>
      <c r="AY54" s="502"/>
      <c r="AZ54" s="502"/>
      <c r="BA54" s="502"/>
      <c r="BB54" s="502"/>
      <c r="BC54" s="502"/>
      <c r="BD54" s="598"/>
      <c r="BE54" s="598"/>
      <c r="BF54" s="598"/>
      <c r="BG54" s="502"/>
      <c r="BH54" s="502"/>
      <c r="BI54" s="502"/>
      <c r="BJ54" s="502"/>
    </row>
    <row r="55" spans="1:74" s="408" customFormat="1" ht="12" customHeight="1" x14ac:dyDescent="0.25">
      <c r="A55" s="409"/>
      <c r="B55" s="772" t="s">
        <v>353</v>
      </c>
      <c r="C55" s="771"/>
      <c r="D55" s="771"/>
      <c r="E55" s="771"/>
      <c r="F55" s="771"/>
      <c r="G55" s="771"/>
      <c r="H55" s="771"/>
      <c r="I55" s="771"/>
      <c r="J55" s="771"/>
      <c r="K55" s="771"/>
      <c r="L55" s="771"/>
      <c r="M55" s="771"/>
      <c r="N55" s="771"/>
      <c r="O55" s="771"/>
      <c r="P55" s="771"/>
      <c r="Q55" s="771"/>
      <c r="AY55" s="502"/>
      <c r="AZ55" s="502"/>
      <c r="BA55" s="502"/>
      <c r="BB55" s="502"/>
      <c r="BC55" s="502"/>
      <c r="BD55" s="598"/>
      <c r="BE55" s="598"/>
      <c r="BF55" s="598"/>
      <c r="BG55" s="502"/>
      <c r="BH55" s="502"/>
      <c r="BI55" s="502"/>
      <c r="BJ55" s="502"/>
    </row>
    <row r="56" spans="1:74" s="408" customFormat="1" ht="12" customHeight="1" x14ac:dyDescent="0.25">
      <c r="A56" s="409"/>
      <c r="B56" s="797" t="s">
        <v>802</v>
      </c>
      <c r="C56" s="797"/>
      <c r="D56" s="797"/>
      <c r="E56" s="797"/>
      <c r="F56" s="797"/>
      <c r="G56" s="797"/>
      <c r="H56" s="797"/>
      <c r="I56" s="797"/>
      <c r="J56" s="797"/>
      <c r="K56" s="797"/>
      <c r="L56" s="797"/>
      <c r="M56" s="797"/>
      <c r="N56" s="797"/>
      <c r="O56" s="797"/>
      <c r="P56" s="797"/>
      <c r="Q56" s="758"/>
      <c r="AY56" s="502"/>
      <c r="AZ56" s="502"/>
      <c r="BA56" s="502"/>
      <c r="BB56" s="502"/>
      <c r="BC56" s="502"/>
      <c r="BD56" s="598"/>
      <c r="BE56" s="598"/>
      <c r="BF56" s="598"/>
      <c r="BG56" s="502"/>
      <c r="BH56" s="502"/>
      <c r="BI56" s="502"/>
      <c r="BJ56" s="502"/>
    </row>
    <row r="57" spans="1:74" s="408" customFormat="1" ht="12.75" customHeight="1" x14ac:dyDescent="0.25">
      <c r="A57" s="409"/>
      <c r="B57" s="797" t="s">
        <v>865</v>
      </c>
      <c r="C57" s="758"/>
      <c r="D57" s="758"/>
      <c r="E57" s="758"/>
      <c r="F57" s="758"/>
      <c r="G57" s="758"/>
      <c r="H57" s="758"/>
      <c r="I57" s="758"/>
      <c r="J57" s="758"/>
      <c r="K57" s="758"/>
      <c r="L57" s="758"/>
      <c r="M57" s="758"/>
      <c r="N57" s="758"/>
      <c r="O57" s="758"/>
      <c r="P57" s="758"/>
      <c r="Q57" s="758"/>
      <c r="AY57" s="502"/>
      <c r="AZ57" s="502"/>
      <c r="BA57" s="502"/>
      <c r="BB57" s="502"/>
      <c r="BC57" s="502"/>
      <c r="BD57" s="598"/>
      <c r="BE57" s="598"/>
      <c r="BF57" s="598"/>
      <c r="BG57" s="502"/>
      <c r="BH57" s="502"/>
      <c r="BI57" s="502"/>
      <c r="BJ57" s="502"/>
    </row>
    <row r="58" spans="1:74" s="408" customFormat="1" ht="12" customHeight="1" x14ac:dyDescent="0.25">
      <c r="A58" s="409"/>
      <c r="B58" s="799" t="s">
        <v>854</v>
      </c>
      <c r="C58" s="758"/>
      <c r="D58" s="758"/>
      <c r="E58" s="758"/>
      <c r="F58" s="758"/>
      <c r="G58" s="758"/>
      <c r="H58" s="758"/>
      <c r="I58" s="758"/>
      <c r="J58" s="758"/>
      <c r="K58" s="758"/>
      <c r="L58" s="758"/>
      <c r="M58" s="758"/>
      <c r="N58" s="758"/>
      <c r="O58" s="758"/>
      <c r="P58" s="758"/>
      <c r="Q58" s="758"/>
      <c r="AY58" s="502"/>
      <c r="AZ58" s="502"/>
      <c r="BA58" s="502"/>
      <c r="BB58" s="502"/>
      <c r="BC58" s="502"/>
      <c r="BD58" s="598"/>
      <c r="BE58" s="598"/>
      <c r="BF58" s="598"/>
      <c r="BG58" s="502"/>
      <c r="BH58" s="502"/>
      <c r="BI58" s="502"/>
      <c r="BJ58" s="502"/>
    </row>
    <row r="59" spans="1:74" s="408" customFormat="1" ht="12" customHeight="1" x14ac:dyDescent="0.25">
      <c r="A59" s="404"/>
      <c r="B59" s="793" t="s">
        <v>838</v>
      </c>
      <c r="C59" s="800"/>
      <c r="D59" s="800"/>
      <c r="E59" s="800"/>
      <c r="F59" s="800"/>
      <c r="G59" s="800"/>
      <c r="H59" s="800"/>
      <c r="I59" s="800"/>
      <c r="J59" s="800"/>
      <c r="K59" s="800"/>
      <c r="L59" s="800"/>
      <c r="M59" s="800"/>
      <c r="N59" s="800"/>
      <c r="O59" s="800"/>
      <c r="P59" s="800"/>
      <c r="Q59" s="758"/>
      <c r="AY59" s="502"/>
      <c r="AZ59" s="502"/>
      <c r="BA59" s="502"/>
      <c r="BB59" s="502"/>
      <c r="BC59" s="502"/>
      <c r="BD59" s="598"/>
      <c r="BE59" s="598"/>
      <c r="BF59" s="598"/>
      <c r="BG59" s="502"/>
      <c r="BH59" s="502"/>
      <c r="BI59" s="502"/>
      <c r="BJ59" s="502"/>
    </row>
    <row r="60" spans="1:74" ht="12.45" customHeight="1" x14ac:dyDescent="0.2">
      <c r="B60" s="792" t="s">
        <v>1410</v>
      </c>
      <c r="C60" s="758"/>
      <c r="D60" s="758"/>
      <c r="E60" s="758"/>
      <c r="F60" s="758"/>
      <c r="G60" s="758"/>
      <c r="H60" s="758"/>
      <c r="I60" s="758"/>
      <c r="J60" s="758"/>
      <c r="K60" s="758"/>
      <c r="L60" s="758"/>
      <c r="M60" s="758"/>
      <c r="N60" s="758"/>
      <c r="O60" s="758"/>
      <c r="P60" s="758"/>
      <c r="Q60" s="758"/>
      <c r="R60" s="408"/>
      <c r="BK60" s="381"/>
      <c r="BL60" s="381"/>
      <c r="BM60" s="381"/>
      <c r="BN60" s="381"/>
      <c r="BO60" s="381"/>
      <c r="BP60" s="381"/>
      <c r="BQ60" s="381"/>
      <c r="BR60" s="381"/>
      <c r="BS60" s="381"/>
      <c r="BT60" s="381"/>
      <c r="BU60" s="381"/>
      <c r="BV60" s="381"/>
    </row>
    <row r="61" spans="1:74" x14ac:dyDescent="0.2">
      <c r="BK61" s="381"/>
      <c r="BL61" s="381"/>
      <c r="BM61" s="381"/>
      <c r="BN61" s="381"/>
      <c r="BO61" s="381"/>
      <c r="BP61" s="381"/>
      <c r="BQ61" s="381"/>
      <c r="BR61" s="381"/>
      <c r="BS61" s="381"/>
      <c r="BT61" s="381"/>
      <c r="BU61" s="381"/>
      <c r="BV61" s="381"/>
    </row>
    <row r="62" spans="1:74" x14ac:dyDescent="0.2">
      <c r="BK62" s="381"/>
      <c r="BL62" s="381"/>
      <c r="BM62" s="381"/>
      <c r="BN62" s="381"/>
      <c r="BO62" s="381"/>
      <c r="BP62" s="381"/>
      <c r="BQ62" s="381"/>
      <c r="BR62" s="381"/>
      <c r="BS62" s="381"/>
      <c r="BT62" s="381"/>
      <c r="BU62" s="381"/>
      <c r="BV62" s="381"/>
    </row>
    <row r="63" spans="1:74" x14ac:dyDescent="0.2">
      <c r="BK63" s="381"/>
      <c r="BL63" s="381"/>
      <c r="BM63" s="381"/>
      <c r="BN63" s="381"/>
      <c r="BO63" s="381"/>
      <c r="BP63" s="381"/>
      <c r="BQ63" s="381"/>
      <c r="BR63" s="381"/>
      <c r="BS63" s="381"/>
      <c r="BT63" s="381"/>
      <c r="BU63" s="381"/>
      <c r="BV63" s="381"/>
    </row>
    <row r="64" spans="1:74" x14ac:dyDescent="0.2">
      <c r="BK64" s="381"/>
      <c r="BL64" s="381"/>
      <c r="BM64" s="381"/>
      <c r="BN64" s="381"/>
      <c r="BO64" s="381"/>
      <c r="BP64" s="381"/>
      <c r="BQ64" s="381"/>
      <c r="BR64" s="381"/>
      <c r="BS64" s="381"/>
      <c r="BT64" s="381"/>
      <c r="BU64" s="381"/>
      <c r="BV64" s="381"/>
    </row>
    <row r="65" spans="63:74" x14ac:dyDescent="0.2">
      <c r="BK65" s="381"/>
      <c r="BL65" s="381"/>
      <c r="BM65" s="381"/>
      <c r="BN65" s="381"/>
      <c r="BO65" s="381"/>
      <c r="BP65" s="381"/>
      <c r="BQ65" s="381"/>
      <c r="BR65" s="381"/>
      <c r="BS65" s="381"/>
      <c r="BT65" s="381"/>
      <c r="BU65" s="381"/>
      <c r="BV65" s="381"/>
    </row>
    <row r="66" spans="63:74" x14ac:dyDescent="0.2">
      <c r="BK66" s="381"/>
      <c r="BL66" s="381"/>
      <c r="BM66" s="381"/>
      <c r="BN66" s="381"/>
      <c r="BO66" s="381"/>
      <c r="BP66" s="381"/>
      <c r="BQ66" s="381"/>
      <c r="BR66" s="381"/>
      <c r="BS66" s="381"/>
      <c r="BT66" s="381"/>
      <c r="BU66" s="381"/>
      <c r="BV66" s="381"/>
    </row>
    <row r="67" spans="63:74" x14ac:dyDescent="0.2">
      <c r="BK67" s="381"/>
      <c r="BL67" s="381"/>
      <c r="BM67" s="381"/>
      <c r="BN67" s="381"/>
      <c r="BO67" s="381"/>
      <c r="BP67" s="381"/>
      <c r="BQ67" s="381"/>
      <c r="BR67" s="381"/>
      <c r="BS67" s="381"/>
      <c r="BT67" s="381"/>
      <c r="BU67" s="381"/>
      <c r="BV67" s="381"/>
    </row>
    <row r="68" spans="63:74" x14ac:dyDescent="0.2">
      <c r="BK68" s="381"/>
      <c r="BL68" s="381"/>
      <c r="BM68" s="381"/>
      <c r="BN68" s="381"/>
      <c r="BO68" s="381"/>
      <c r="BP68" s="381"/>
      <c r="BQ68" s="381"/>
      <c r="BR68" s="381"/>
      <c r="BS68" s="381"/>
      <c r="BT68" s="381"/>
      <c r="BU68" s="381"/>
      <c r="BV68" s="381"/>
    </row>
    <row r="69" spans="63:74" x14ac:dyDescent="0.2">
      <c r="BK69" s="381"/>
      <c r="BL69" s="381"/>
      <c r="BM69" s="381"/>
      <c r="BN69" s="381"/>
      <c r="BO69" s="381"/>
      <c r="BP69" s="381"/>
      <c r="BQ69" s="381"/>
      <c r="BR69" s="381"/>
      <c r="BS69" s="381"/>
      <c r="BT69" s="381"/>
      <c r="BU69" s="381"/>
      <c r="BV69" s="381"/>
    </row>
    <row r="70" spans="63:74" x14ac:dyDescent="0.2">
      <c r="BK70" s="381"/>
      <c r="BL70" s="381"/>
      <c r="BM70" s="381"/>
      <c r="BN70" s="381"/>
      <c r="BO70" s="381"/>
      <c r="BP70" s="381"/>
      <c r="BQ70" s="381"/>
      <c r="BR70" s="381"/>
      <c r="BS70" s="381"/>
      <c r="BT70" s="381"/>
      <c r="BU70" s="381"/>
      <c r="BV70" s="381"/>
    </row>
    <row r="71" spans="63:74" x14ac:dyDescent="0.2">
      <c r="BK71" s="381"/>
      <c r="BL71" s="381"/>
      <c r="BM71" s="381"/>
      <c r="BN71" s="381"/>
      <c r="BO71" s="381"/>
      <c r="BP71" s="381"/>
      <c r="BQ71" s="381"/>
      <c r="BR71" s="381"/>
      <c r="BS71" s="381"/>
      <c r="BT71" s="381"/>
      <c r="BU71" s="381"/>
      <c r="BV71" s="381"/>
    </row>
    <row r="72" spans="63:74" x14ac:dyDescent="0.2">
      <c r="BK72" s="381"/>
      <c r="BL72" s="381"/>
      <c r="BM72" s="381"/>
      <c r="BN72" s="381"/>
      <c r="BO72" s="381"/>
      <c r="BP72" s="381"/>
      <c r="BQ72" s="381"/>
      <c r="BR72" s="381"/>
      <c r="BS72" s="381"/>
      <c r="BT72" s="381"/>
      <c r="BU72" s="381"/>
      <c r="BV72" s="381"/>
    </row>
    <row r="73" spans="63:74" x14ac:dyDescent="0.2">
      <c r="BK73" s="381"/>
      <c r="BL73" s="381"/>
      <c r="BM73" s="381"/>
      <c r="BN73" s="381"/>
      <c r="BO73" s="381"/>
      <c r="BP73" s="381"/>
      <c r="BQ73" s="381"/>
      <c r="BR73" s="381"/>
      <c r="BS73" s="381"/>
      <c r="BT73" s="381"/>
      <c r="BU73" s="381"/>
      <c r="BV73" s="381"/>
    </row>
    <row r="74" spans="63:74" x14ac:dyDescent="0.2">
      <c r="BK74" s="381"/>
      <c r="BL74" s="381"/>
      <c r="BM74" s="381"/>
      <c r="BN74" s="381"/>
      <c r="BO74" s="381"/>
      <c r="BP74" s="381"/>
      <c r="BQ74" s="381"/>
      <c r="BR74" s="381"/>
      <c r="BS74" s="381"/>
      <c r="BT74" s="381"/>
      <c r="BU74" s="381"/>
      <c r="BV74" s="381"/>
    </row>
    <row r="75" spans="63:74" x14ac:dyDescent="0.2">
      <c r="BK75" s="381"/>
      <c r="BL75" s="381"/>
      <c r="BM75" s="381"/>
      <c r="BN75" s="381"/>
      <c r="BO75" s="381"/>
      <c r="BP75" s="381"/>
      <c r="BQ75" s="381"/>
      <c r="BR75" s="381"/>
      <c r="BS75" s="381"/>
      <c r="BT75" s="381"/>
      <c r="BU75" s="381"/>
      <c r="BV75" s="381"/>
    </row>
    <row r="76" spans="63:74" x14ac:dyDescent="0.2">
      <c r="BK76" s="381"/>
      <c r="BL76" s="381"/>
      <c r="BM76" s="381"/>
      <c r="BN76" s="381"/>
      <c r="BO76" s="381"/>
      <c r="BP76" s="381"/>
      <c r="BQ76" s="381"/>
      <c r="BR76" s="381"/>
      <c r="BS76" s="381"/>
      <c r="BT76" s="381"/>
      <c r="BU76" s="381"/>
      <c r="BV76" s="381"/>
    </row>
    <row r="77" spans="63:74" x14ac:dyDescent="0.2">
      <c r="BK77" s="381"/>
      <c r="BL77" s="381"/>
      <c r="BM77" s="381"/>
      <c r="BN77" s="381"/>
      <c r="BO77" s="381"/>
      <c r="BP77" s="381"/>
      <c r="BQ77" s="381"/>
      <c r="BR77" s="381"/>
      <c r="BS77" s="381"/>
      <c r="BT77" s="381"/>
      <c r="BU77" s="381"/>
      <c r="BV77" s="381"/>
    </row>
    <row r="78" spans="63:74" x14ac:dyDescent="0.2">
      <c r="BK78" s="381"/>
      <c r="BL78" s="381"/>
      <c r="BM78" s="381"/>
      <c r="BN78" s="381"/>
      <c r="BO78" s="381"/>
      <c r="BP78" s="381"/>
      <c r="BQ78" s="381"/>
      <c r="BR78" s="381"/>
      <c r="BS78" s="381"/>
      <c r="BT78" s="381"/>
      <c r="BU78" s="381"/>
      <c r="BV78" s="381"/>
    </row>
    <row r="79" spans="63:74" x14ac:dyDescent="0.2">
      <c r="BK79" s="381"/>
      <c r="BL79" s="381"/>
      <c r="BM79" s="381"/>
      <c r="BN79" s="381"/>
      <c r="BO79" s="381"/>
      <c r="BP79" s="381"/>
      <c r="BQ79" s="381"/>
      <c r="BR79" s="381"/>
      <c r="BS79" s="381"/>
      <c r="BT79" s="381"/>
      <c r="BU79" s="381"/>
      <c r="BV79" s="381"/>
    </row>
    <row r="80" spans="63:74" x14ac:dyDescent="0.2">
      <c r="BK80" s="381"/>
      <c r="BL80" s="381"/>
      <c r="BM80" s="381"/>
      <c r="BN80" s="381"/>
      <c r="BO80" s="381"/>
      <c r="BP80" s="381"/>
      <c r="BQ80" s="381"/>
      <c r="BR80" s="381"/>
      <c r="BS80" s="381"/>
      <c r="BT80" s="381"/>
      <c r="BU80" s="381"/>
      <c r="BV80" s="381"/>
    </row>
    <row r="81" spans="63:74" x14ac:dyDescent="0.2">
      <c r="BK81" s="381"/>
      <c r="BL81" s="381"/>
      <c r="BM81" s="381"/>
      <c r="BN81" s="381"/>
      <c r="BO81" s="381"/>
      <c r="BP81" s="381"/>
      <c r="BQ81" s="381"/>
      <c r="BR81" s="381"/>
      <c r="BS81" s="381"/>
      <c r="BT81" s="381"/>
      <c r="BU81" s="381"/>
      <c r="BV81" s="381"/>
    </row>
    <row r="82" spans="63:74" x14ac:dyDescent="0.2">
      <c r="BK82" s="381"/>
      <c r="BL82" s="381"/>
      <c r="BM82" s="381"/>
      <c r="BN82" s="381"/>
      <c r="BO82" s="381"/>
      <c r="BP82" s="381"/>
      <c r="BQ82" s="381"/>
      <c r="BR82" s="381"/>
      <c r="BS82" s="381"/>
      <c r="BT82" s="381"/>
      <c r="BU82" s="381"/>
      <c r="BV82" s="381"/>
    </row>
    <row r="83" spans="63:74" x14ac:dyDescent="0.2">
      <c r="BK83" s="381"/>
      <c r="BL83" s="381"/>
      <c r="BM83" s="381"/>
      <c r="BN83" s="381"/>
      <c r="BO83" s="381"/>
      <c r="BP83" s="381"/>
      <c r="BQ83" s="381"/>
      <c r="BR83" s="381"/>
      <c r="BS83" s="381"/>
      <c r="BT83" s="381"/>
      <c r="BU83" s="381"/>
      <c r="BV83" s="381"/>
    </row>
    <row r="84" spans="63:74" x14ac:dyDescent="0.2">
      <c r="BK84" s="381"/>
      <c r="BL84" s="381"/>
      <c r="BM84" s="381"/>
      <c r="BN84" s="381"/>
      <c r="BO84" s="381"/>
      <c r="BP84" s="381"/>
      <c r="BQ84" s="381"/>
      <c r="BR84" s="381"/>
      <c r="BS84" s="381"/>
      <c r="BT84" s="381"/>
      <c r="BU84" s="381"/>
      <c r="BV84" s="381"/>
    </row>
    <row r="85" spans="63:74" x14ac:dyDescent="0.2">
      <c r="BK85" s="381"/>
      <c r="BL85" s="381"/>
      <c r="BM85" s="381"/>
      <c r="BN85" s="381"/>
      <c r="BO85" s="381"/>
      <c r="BP85" s="381"/>
      <c r="BQ85" s="381"/>
      <c r="BR85" s="381"/>
      <c r="BS85" s="381"/>
      <c r="BT85" s="381"/>
      <c r="BU85" s="381"/>
      <c r="BV85" s="381"/>
    </row>
    <row r="86" spans="63:74" x14ac:dyDescent="0.2">
      <c r="BK86" s="381"/>
      <c r="BL86" s="381"/>
      <c r="BM86" s="381"/>
      <c r="BN86" s="381"/>
      <c r="BO86" s="381"/>
      <c r="BP86" s="381"/>
      <c r="BQ86" s="381"/>
      <c r="BR86" s="381"/>
      <c r="BS86" s="381"/>
      <c r="BT86" s="381"/>
      <c r="BU86" s="381"/>
      <c r="BV86" s="381"/>
    </row>
    <row r="87" spans="63:74" x14ac:dyDescent="0.2">
      <c r="BK87" s="381"/>
      <c r="BL87" s="381"/>
      <c r="BM87" s="381"/>
      <c r="BN87" s="381"/>
      <c r="BO87" s="381"/>
      <c r="BP87" s="381"/>
      <c r="BQ87" s="381"/>
      <c r="BR87" s="381"/>
      <c r="BS87" s="381"/>
      <c r="BT87" s="381"/>
      <c r="BU87" s="381"/>
      <c r="BV87" s="381"/>
    </row>
    <row r="88" spans="63:74" x14ac:dyDescent="0.2">
      <c r="BK88" s="381"/>
      <c r="BL88" s="381"/>
      <c r="BM88" s="381"/>
      <c r="BN88" s="381"/>
      <c r="BO88" s="381"/>
      <c r="BP88" s="381"/>
      <c r="BQ88" s="381"/>
      <c r="BR88" s="381"/>
      <c r="BS88" s="381"/>
      <c r="BT88" s="381"/>
      <c r="BU88" s="381"/>
      <c r="BV88" s="381"/>
    </row>
    <row r="89" spans="63:74" x14ac:dyDescent="0.2">
      <c r="BK89" s="381"/>
      <c r="BL89" s="381"/>
      <c r="BM89" s="381"/>
      <c r="BN89" s="381"/>
      <c r="BO89" s="381"/>
      <c r="BP89" s="381"/>
      <c r="BQ89" s="381"/>
      <c r="BR89" s="381"/>
      <c r="BS89" s="381"/>
      <c r="BT89" s="381"/>
      <c r="BU89" s="381"/>
      <c r="BV89" s="381"/>
    </row>
    <row r="90" spans="63:74" x14ac:dyDescent="0.2">
      <c r="BK90" s="381"/>
      <c r="BL90" s="381"/>
      <c r="BM90" s="381"/>
      <c r="BN90" s="381"/>
      <c r="BO90" s="381"/>
      <c r="BP90" s="381"/>
      <c r="BQ90" s="381"/>
      <c r="BR90" s="381"/>
      <c r="BS90" s="381"/>
      <c r="BT90" s="381"/>
      <c r="BU90" s="381"/>
      <c r="BV90" s="381"/>
    </row>
    <row r="91" spans="63:74" x14ac:dyDescent="0.2">
      <c r="BK91" s="381"/>
      <c r="BL91" s="381"/>
      <c r="BM91" s="381"/>
      <c r="BN91" s="381"/>
      <c r="BO91" s="381"/>
      <c r="BP91" s="381"/>
      <c r="BQ91" s="381"/>
      <c r="BR91" s="381"/>
      <c r="BS91" s="381"/>
      <c r="BT91" s="381"/>
      <c r="BU91" s="381"/>
      <c r="BV91" s="381"/>
    </row>
    <row r="92" spans="63:74" x14ac:dyDescent="0.2">
      <c r="BK92" s="381"/>
      <c r="BL92" s="381"/>
      <c r="BM92" s="381"/>
      <c r="BN92" s="381"/>
      <c r="BO92" s="381"/>
      <c r="BP92" s="381"/>
      <c r="BQ92" s="381"/>
      <c r="BR92" s="381"/>
      <c r="BS92" s="381"/>
      <c r="BT92" s="381"/>
      <c r="BU92" s="381"/>
      <c r="BV92" s="381"/>
    </row>
    <row r="93" spans="63:74" x14ac:dyDescent="0.2">
      <c r="BK93" s="381"/>
      <c r="BL93" s="381"/>
      <c r="BM93" s="381"/>
      <c r="BN93" s="381"/>
      <c r="BO93" s="381"/>
      <c r="BP93" s="381"/>
      <c r="BQ93" s="381"/>
      <c r="BR93" s="381"/>
      <c r="BS93" s="381"/>
      <c r="BT93" s="381"/>
      <c r="BU93" s="381"/>
      <c r="BV93" s="381"/>
    </row>
    <row r="94" spans="63:74" x14ac:dyDescent="0.2">
      <c r="BK94" s="381"/>
      <c r="BL94" s="381"/>
      <c r="BM94" s="381"/>
      <c r="BN94" s="381"/>
      <c r="BO94" s="381"/>
      <c r="BP94" s="381"/>
      <c r="BQ94" s="381"/>
      <c r="BR94" s="381"/>
      <c r="BS94" s="381"/>
      <c r="BT94" s="381"/>
      <c r="BU94" s="381"/>
      <c r="BV94" s="381"/>
    </row>
    <row r="95" spans="63:74" x14ac:dyDescent="0.2">
      <c r="BK95" s="381"/>
      <c r="BL95" s="381"/>
      <c r="BM95" s="381"/>
      <c r="BN95" s="381"/>
      <c r="BO95" s="381"/>
      <c r="BP95" s="381"/>
      <c r="BQ95" s="381"/>
      <c r="BR95" s="381"/>
      <c r="BS95" s="381"/>
      <c r="BT95" s="381"/>
      <c r="BU95" s="381"/>
      <c r="BV95" s="381"/>
    </row>
    <row r="96" spans="63:74" x14ac:dyDescent="0.2">
      <c r="BK96" s="381"/>
      <c r="BL96" s="381"/>
      <c r="BM96" s="381"/>
      <c r="BN96" s="381"/>
      <c r="BO96" s="381"/>
      <c r="BP96" s="381"/>
      <c r="BQ96" s="381"/>
      <c r="BR96" s="381"/>
      <c r="BS96" s="381"/>
      <c r="BT96" s="381"/>
      <c r="BU96" s="381"/>
      <c r="BV96" s="381"/>
    </row>
    <row r="97" spans="63:74" x14ac:dyDescent="0.2">
      <c r="BK97" s="381"/>
      <c r="BL97" s="381"/>
      <c r="BM97" s="381"/>
      <c r="BN97" s="381"/>
      <c r="BO97" s="381"/>
      <c r="BP97" s="381"/>
      <c r="BQ97" s="381"/>
      <c r="BR97" s="381"/>
      <c r="BS97" s="381"/>
      <c r="BT97" s="381"/>
      <c r="BU97" s="381"/>
      <c r="BV97" s="381"/>
    </row>
    <row r="98" spans="63:74" x14ac:dyDescent="0.2">
      <c r="BK98" s="381"/>
      <c r="BL98" s="381"/>
      <c r="BM98" s="381"/>
      <c r="BN98" s="381"/>
      <c r="BO98" s="381"/>
      <c r="BP98" s="381"/>
      <c r="BQ98" s="381"/>
      <c r="BR98" s="381"/>
      <c r="BS98" s="381"/>
      <c r="BT98" s="381"/>
      <c r="BU98" s="381"/>
      <c r="BV98" s="381"/>
    </row>
    <row r="99" spans="63:74" x14ac:dyDescent="0.2">
      <c r="BK99" s="381"/>
      <c r="BL99" s="381"/>
      <c r="BM99" s="381"/>
      <c r="BN99" s="381"/>
      <c r="BO99" s="381"/>
      <c r="BP99" s="381"/>
      <c r="BQ99" s="381"/>
      <c r="BR99" s="381"/>
      <c r="BS99" s="381"/>
      <c r="BT99" s="381"/>
      <c r="BU99" s="381"/>
      <c r="BV99" s="381"/>
    </row>
    <row r="100" spans="63:74" x14ac:dyDescent="0.2">
      <c r="BK100" s="381"/>
      <c r="BL100" s="381"/>
      <c r="BM100" s="381"/>
      <c r="BN100" s="381"/>
      <c r="BO100" s="381"/>
      <c r="BP100" s="381"/>
      <c r="BQ100" s="381"/>
      <c r="BR100" s="381"/>
      <c r="BS100" s="381"/>
      <c r="BT100" s="381"/>
      <c r="BU100" s="381"/>
      <c r="BV100" s="381"/>
    </row>
    <row r="101" spans="63:74" x14ac:dyDescent="0.2">
      <c r="BK101" s="381"/>
      <c r="BL101" s="381"/>
      <c r="BM101" s="381"/>
      <c r="BN101" s="381"/>
      <c r="BO101" s="381"/>
      <c r="BP101" s="381"/>
      <c r="BQ101" s="381"/>
      <c r="BR101" s="381"/>
      <c r="BS101" s="381"/>
      <c r="BT101" s="381"/>
      <c r="BU101" s="381"/>
      <c r="BV101" s="381"/>
    </row>
    <row r="102" spans="63:74" x14ac:dyDescent="0.2">
      <c r="BK102" s="381"/>
      <c r="BL102" s="381"/>
      <c r="BM102" s="381"/>
      <c r="BN102" s="381"/>
      <c r="BO102" s="381"/>
      <c r="BP102" s="381"/>
      <c r="BQ102" s="381"/>
      <c r="BR102" s="381"/>
      <c r="BS102" s="381"/>
      <c r="BT102" s="381"/>
      <c r="BU102" s="381"/>
      <c r="BV102" s="381"/>
    </row>
    <row r="103" spans="63:74" x14ac:dyDescent="0.2">
      <c r="BK103" s="381"/>
      <c r="BL103" s="381"/>
      <c r="BM103" s="381"/>
      <c r="BN103" s="381"/>
      <c r="BO103" s="381"/>
      <c r="BP103" s="381"/>
      <c r="BQ103" s="381"/>
      <c r="BR103" s="381"/>
      <c r="BS103" s="381"/>
      <c r="BT103" s="381"/>
      <c r="BU103" s="381"/>
      <c r="BV103" s="381"/>
    </row>
    <row r="104" spans="63:74" x14ac:dyDescent="0.2">
      <c r="BK104" s="381"/>
      <c r="BL104" s="381"/>
      <c r="BM104" s="381"/>
      <c r="BN104" s="381"/>
      <c r="BO104" s="381"/>
      <c r="BP104" s="381"/>
      <c r="BQ104" s="381"/>
      <c r="BR104" s="381"/>
      <c r="BS104" s="381"/>
      <c r="BT104" s="381"/>
      <c r="BU104" s="381"/>
      <c r="BV104" s="381"/>
    </row>
    <row r="105" spans="63:74" x14ac:dyDescent="0.2">
      <c r="BK105" s="381"/>
      <c r="BL105" s="381"/>
      <c r="BM105" s="381"/>
      <c r="BN105" s="381"/>
      <c r="BO105" s="381"/>
      <c r="BP105" s="381"/>
      <c r="BQ105" s="381"/>
      <c r="BR105" s="381"/>
      <c r="BS105" s="381"/>
      <c r="BT105" s="381"/>
      <c r="BU105" s="381"/>
      <c r="BV105" s="381"/>
    </row>
    <row r="106" spans="63:74" x14ac:dyDescent="0.2">
      <c r="BK106" s="381"/>
      <c r="BL106" s="381"/>
      <c r="BM106" s="381"/>
      <c r="BN106" s="381"/>
      <c r="BO106" s="381"/>
      <c r="BP106" s="381"/>
      <c r="BQ106" s="381"/>
      <c r="BR106" s="381"/>
      <c r="BS106" s="381"/>
      <c r="BT106" s="381"/>
      <c r="BU106" s="381"/>
      <c r="BV106" s="381"/>
    </row>
    <row r="107" spans="63:74" x14ac:dyDescent="0.2">
      <c r="BK107" s="381"/>
      <c r="BL107" s="381"/>
      <c r="BM107" s="381"/>
      <c r="BN107" s="381"/>
      <c r="BO107" s="381"/>
      <c r="BP107" s="381"/>
      <c r="BQ107" s="381"/>
      <c r="BR107" s="381"/>
      <c r="BS107" s="381"/>
      <c r="BT107" s="381"/>
      <c r="BU107" s="381"/>
      <c r="BV107" s="381"/>
    </row>
    <row r="108" spans="63:74" x14ac:dyDescent="0.2">
      <c r="BK108" s="381"/>
      <c r="BL108" s="381"/>
      <c r="BM108" s="381"/>
      <c r="BN108" s="381"/>
      <c r="BO108" s="381"/>
      <c r="BP108" s="381"/>
      <c r="BQ108" s="381"/>
      <c r="BR108" s="381"/>
      <c r="BS108" s="381"/>
      <c r="BT108" s="381"/>
      <c r="BU108" s="381"/>
      <c r="BV108" s="381"/>
    </row>
    <row r="109" spans="63:74" x14ac:dyDescent="0.2">
      <c r="BK109" s="381"/>
      <c r="BL109" s="381"/>
      <c r="BM109" s="381"/>
      <c r="BN109" s="381"/>
      <c r="BO109" s="381"/>
      <c r="BP109" s="381"/>
      <c r="BQ109" s="381"/>
      <c r="BR109" s="381"/>
      <c r="BS109" s="381"/>
      <c r="BT109" s="381"/>
      <c r="BU109" s="381"/>
      <c r="BV109" s="381"/>
    </row>
    <row r="110" spans="63:74" x14ac:dyDescent="0.2">
      <c r="BK110" s="381"/>
      <c r="BL110" s="381"/>
      <c r="BM110" s="381"/>
      <c r="BN110" s="381"/>
      <c r="BO110" s="381"/>
      <c r="BP110" s="381"/>
      <c r="BQ110" s="381"/>
      <c r="BR110" s="381"/>
      <c r="BS110" s="381"/>
      <c r="BT110" s="381"/>
      <c r="BU110" s="381"/>
      <c r="BV110" s="381"/>
    </row>
    <row r="111" spans="63:74" x14ac:dyDescent="0.2">
      <c r="BK111" s="381"/>
      <c r="BL111" s="381"/>
      <c r="BM111" s="381"/>
      <c r="BN111" s="381"/>
      <c r="BO111" s="381"/>
      <c r="BP111" s="381"/>
      <c r="BQ111" s="381"/>
      <c r="BR111" s="381"/>
      <c r="BS111" s="381"/>
      <c r="BT111" s="381"/>
      <c r="BU111" s="381"/>
      <c r="BV111" s="381"/>
    </row>
    <row r="112" spans="63:74" x14ac:dyDescent="0.2">
      <c r="BK112" s="381"/>
      <c r="BL112" s="381"/>
      <c r="BM112" s="381"/>
      <c r="BN112" s="381"/>
      <c r="BO112" s="381"/>
      <c r="BP112" s="381"/>
      <c r="BQ112" s="381"/>
      <c r="BR112" s="381"/>
      <c r="BS112" s="381"/>
      <c r="BT112" s="381"/>
      <c r="BU112" s="381"/>
      <c r="BV112" s="381"/>
    </row>
    <row r="113" spans="63:74" x14ac:dyDescent="0.2">
      <c r="BK113" s="381"/>
      <c r="BL113" s="381"/>
      <c r="BM113" s="381"/>
      <c r="BN113" s="381"/>
      <c r="BO113" s="381"/>
      <c r="BP113" s="381"/>
      <c r="BQ113" s="381"/>
      <c r="BR113" s="381"/>
      <c r="BS113" s="381"/>
      <c r="BT113" s="381"/>
      <c r="BU113" s="381"/>
      <c r="BV113" s="381"/>
    </row>
    <row r="114" spans="63:74" x14ac:dyDescent="0.2">
      <c r="BK114" s="381"/>
      <c r="BL114" s="381"/>
      <c r="BM114" s="381"/>
      <c r="BN114" s="381"/>
      <c r="BO114" s="381"/>
      <c r="BP114" s="381"/>
      <c r="BQ114" s="381"/>
      <c r="BR114" s="381"/>
      <c r="BS114" s="381"/>
      <c r="BT114" s="381"/>
      <c r="BU114" s="381"/>
      <c r="BV114" s="381"/>
    </row>
    <row r="115" spans="63:74" x14ac:dyDescent="0.2">
      <c r="BK115" s="381"/>
      <c r="BL115" s="381"/>
      <c r="BM115" s="381"/>
      <c r="BN115" s="381"/>
      <c r="BO115" s="381"/>
      <c r="BP115" s="381"/>
      <c r="BQ115" s="381"/>
      <c r="BR115" s="381"/>
      <c r="BS115" s="381"/>
      <c r="BT115" s="381"/>
      <c r="BU115" s="381"/>
      <c r="BV115" s="381"/>
    </row>
    <row r="116" spans="63:74" x14ac:dyDescent="0.2">
      <c r="BK116" s="381"/>
      <c r="BL116" s="381"/>
      <c r="BM116" s="381"/>
      <c r="BN116" s="381"/>
      <c r="BO116" s="381"/>
      <c r="BP116" s="381"/>
      <c r="BQ116" s="381"/>
      <c r="BR116" s="381"/>
      <c r="BS116" s="381"/>
      <c r="BT116" s="381"/>
      <c r="BU116" s="381"/>
      <c r="BV116" s="381"/>
    </row>
    <row r="117" spans="63:74" x14ac:dyDescent="0.2">
      <c r="BK117" s="381"/>
      <c r="BL117" s="381"/>
      <c r="BM117" s="381"/>
      <c r="BN117" s="381"/>
      <c r="BO117" s="381"/>
      <c r="BP117" s="381"/>
      <c r="BQ117" s="381"/>
      <c r="BR117" s="381"/>
      <c r="BS117" s="381"/>
      <c r="BT117" s="381"/>
      <c r="BU117" s="381"/>
      <c r="BV117" s="381"/>
    </row>
    <row r="118" spans="63:74" x14ac:dyDescent="0.2">
      <c r="BK118" s="381"/>
      <c r="BL118" s="381"/>
      <c r="BM118" s="381"/>
      <c r="BN118" s="381"/>
      <c r="BO118" s="381"/>
      <c r="BP118" s="381"/>
      <c r="BQ118" s="381"/>
      <c r="BR118" s="381"/>
      <c r="BS118" s="381"/>
      <c r="BT118" s="381"/>
      <c r="BU118" s="381"/>
      <c r="BV118" s="381"/>
    </row>
    <row r="119" spans="63:74" x14ac:dyDescent="0.2">
      <c r="BK119" s="381"/>
      <c r="BL119" s="381"/>
      <c r="BM119" s="381"/>
      <c r="BN119" s="381"/>
      <c r="BO119" s="381"/>
      <c r="BP119" s="381"/>
      <c r="BQ119" s="381"/>
      <c r="BR119" s="381"/>
      <c r="BS119" s="381"/>
      <c r="BT119" s="381"/>
      <c r="BU119" s="381"/>
      <c r="BV119" s="381"/>
    </row>
    <row r="120" spans="63:74" x14ac:dyDescent="0.2">
      <c r="BK120" s="381"/>
      <c r="BL120" s="381"/>
      <c r="BM120" s="381"/>
      <c r="BN120" s="381"/>
      <c r="BO120" s="381"/>
      <c r="BP120" s="381"/>
      <c r="BQ120" s="381"/>
      <c r="BR120" s="381"/>
      <c r="BS120" s="381"/>
      <c r="BT120" s="381"/>
      <c r="BU120" s="381"/>
      <c r="BV120" s="381"/>
    </row>
    <row r="121" spans="63:74" x14ac:dyDescent="0.2">
      <c r="BK121" s="381"/>
      <c r="BL121" s="381"/>
      <c r="BM121" s="381"/>
      <c r="BN121" s="381"/>
      <c r="BO121" s="381"/>
      <c r="BP121" s="381"/>
      <c r="BQ121" s="381"/>
      <c r="BR121" s="381"/>
      <c r="BS121" s="381"/>
      <c r="BT121" s="381"/>
      <c r="BU121" s="381"/>
      <c r="BV121" s="381"/>
    </row>
    <row r="122" spans="63:74" x14ac:dyDescent="0.2">
      <c r="BK122" s="381"/>
      <c r="BL122" s="381"/>
      <c r="BM122" s="381"/>
      <c r="BN122" s="381"/>
      <c r="BO122" s="381"/>
      <c r="BP122" s="381"/>
      <c r="BQ122" s="381"/>
      <c r="BR122" s="381"/>
      <c r="BS122" s="381"/>
      <c r="BT122" s="381"/>
      <c r="BU122" s="381"/>
      <c r="BV122" s="381"/>
    </row>
    <row r="123" spans="63:74" x14ac:dyDescent="0.2">
      <c r="BK123" s="381"/>
      <c r="BL123" s="381"/>
      <c r="BM123" s="381"/>
      <c r="BN123" s="381"/>
      <c r="BO123" s="381"/>
      <c r="BP123" s="381"/>
      <c r="BQ123" s="381"/>
      <c r="BR123" s="381"/>
      <c r="BS123" s="381"/>
      <c r="BT123" s="381"/>
      <c r="BU123" s="381"/>
      <c r="BV123" s="381"/>
    </row>
    <row r="124" spans="63:74" x14ac:dyDescent="0.2">
      <c r="BK124" s="381"/>
      <c r="BL124" s="381"/>
      <c r="BM124" s="381"/>
      <c r="BN124" s="381"/>
      <c r="BO124" s="381"/>
      <c r="BP124" s="381"/>
      <c r="BQ124" s="381"/>
      <c r="BR124" s="381"/>
      <c r="BS124" s="381"/>
      <c r="BT124" s="381"/>
      <c r="BU124" s="381"/>
      <c r="BV124" s="381"/>
    </row>
    <row r="125" spans="63:74" x14ac:dyDescent="0.2">
      <c r="BK125" s="381"/>
      <c r="BL125" s="381"/>
      <c r="BM125" s="381"/>
      <c r="BN125" s="381"/>
      <c r="BO125" s="381"/>
      <c r="BP125" s="381"/>
      <c r="BQ125" s="381"/>
      <c r="BR125" s="381"/>
      <c r="BS125" s="381"/>
      <c r="BT125" s="381"/>
      <c r="BU125" s="381"/>
      <c r="BV125" s="381"/>
    </row>
    <row r="126" spans="63:74" x14ac:dyDescent="0.2">
      <c r="BK126" s="381"/>
      <c r="BL126" s="381"/>
      <c r="BM126" s="381"/>
      <c r="BN126" s="381"/>
      <c r="BO126" s="381"/>
      <c r="BP126" s="381"/>
      <c r="BQ126" s="381"/>
      <c r="BR126" s="381"/>
      <c r="BS126" s="381"/>
      <c r="BT126" s="381"/>
      <c r="BU126" s="381"/>
      <c r="BV126" s="381"/>
    </row>
    <row r="127" spans="63:74" x14ac:dyDescent="0.2">
      <c r="BK127" s="381"/>
      <c r="BL127" s="381"/>
      <c r="BM127" s="381"/>
      <c r="BN127" s="381"/>
      <c r="BO127" s="381"/>
      <c r="BP127" s="381"/>
      <c r="BQ127" s="381"/>
      <c r="BR127" s="381"/>
      <c r="BS127" s="381"/>
      <c r="BT127" s="381"/>
      <c r="BU127" s="381"/>
      <c r="BV127" s="381"/>
    </row>
    <row r="128" spans="63:74" x14ac:dyDescent="0.2">
      <c r="BK128" s="381"/>
      <c r="BL128" s="381"/>
      <c r="BM128" s="381"/>
      <c r="BN128" s="381"/>
      <c r="BO128" s="381"/>
      <c r="BP128" s="381"/>
      <c r="BQ128" s="381"/>
      <c r="BR128" s="381"/>
      <c r="BS128" s="381"/>
      <c r="BT128" s="381"/>
      <c r="BU128" s="381"/>
      <c r="BV128" s="381"/>
    </row>
    <row r="129" spans="63:74" x14ac:dyDescent="0.2">
      <c r="BK129" s="381"/>
      <c r="BL129" s="381"/>
      <c r="BM129" s="381"/>
      <c r="BN129" s="381"/>
      <c r="BO129" s="381"/>
      <c r="BP129" s="381"/>
      <c r="BQ129" s="381"/>
      <c r="BR129" s="381"/>
      <c r="BS129" s="381"/>
      <c r="BT129" s="381"/>
      <c r="BU129" s="381"/>
      <c r="BV129" s="381"/>
    </row>
    <row r="130" spans="63:74" x14ac:dyDescent="0.2">
      <c r="BK130" s="381"/>
      <c r="BL130" s="381"/>
      <c r="BM130" s="381"/>
      <c r="BN130" s="381"/>
      <c r="BO130" s="381"/>
      <c r="BP130" s="381"/>
      <c r="BQ130" s="381"/>
      <c r="BR130" s="381"/>
      <c r="BS130" s="381"/>
      <c r="BT130" s="381"/>
      <c r="BU130" s="381"/>
      <c r="BV130" s="381"/>
    </row>
    <row r="131" spans="63:74" x14ac:dyDescent="0.2">
      <c r="BK131" s="381"/>
      <c r="BL131" s="381"/>
      <c r="BM131" s="381"/>
      <c r="BN131" s="381"/>
      <c r="BO131" s="381"/>
      <c r="BP131" s="381"/>
      <c r="BQ131" s="381"/>
      <c r="BR131" s="381"/>
      <c r="BS131" s="381"/>
      <c r="BT131" s="381"/>
      <c r="BU131" s="381"/>
      <c r="BV131" s="381"/>
    </row>
    <row r="132" spans="63:74" x14ac:dyDescent="0.2">
      <c r="BK132" s="381"/>
      <c r="BL132" s="381"/>
      <c r="BM132" s="381"/>
      <c r="BN132" s="381"/>
      <c r="BO132" s="381"/>
      <c r="BP132" s="381"/>
      <c r="BQ132" s="381"/>
      <c r="BR132" s="381"/>
      <c r="BS132" s="381"/>
      <c r="BT132" s="381"/>
      <c r="BU132" s="381"/>
      <c r="BV132" s="381"/>
    </row>
    <row r="133" spans="63:74" x14ac:dyDescent="0.2">
      <c r="BK133" s="381"/>
      <c r="BL133" s="381"/>
      <c r="BM133" s="381"/>
      <c r="BN133" s="381"/>
      <c r="BO133" s="381"/>
      <c r="BP133" s="381"/>
      <c r="BQ133" s="381"/>
      <c r="BR133" s="381"/>
      <c r="BS133" s="381"/>
      <c r="BT133" s="381"/>
      <c r="BU133" s="381"/>
      <c r="BV133" s="381"/>
    </row>
    <row r="134" spans="63:74" x14ac:dyDescent="0.2">
      <c r="BK134" s="381"/>
      <c r="BL134" s="381"/>
      <c r="BM134" s="381"/>
      <c r="BN134" s="381"/>
      <c r="BO134" s="381"/>
      <c r="BP134" s="381"/>
      <c r="BQ134" s="381"/>
      <c r="BR134" s="381"/>
      <c r="BS134" s="381"/>
      <c r="BT134" s="381"/>
      <c r="BU134" s="381"/>
      <c r="BV134" s="381"/>
    </row>
    <row r="135" spans="63:74" x14ac:dyDescent="0.2">
      <c r="BK135" s="381"/>
      <c r="BL135" s="381"/>
      <c r="BM135" s="381"/>
      <c r="BN135" s="381"/>
      <c r="BO135" s="381"/>
      <c r="BP135" s="381"/>
      <c r="BQ135" s="381"/>
      <c r="BR135" s="381"/>
      <c r="BS135" s="381"/>
      <c r="BT135" s="381"/>
      <c r="BU135" s="381"/>
      <c r="BV135" s="381"/>
    </row>
    <row r="136" spans="63:74" x14ac:dyDescent="0.2">
      <c r="BK136" s="381"/>
      <c r="BL136" s="381"/>
      <c r="BM136" s="381"/>
      <c r="BN136" s="381"/>
      <c r="BO136" s="381"/>
      <c r="BP136" s="381"/>
      <c r="BQ136" s="381"/>
      <c r="BR136" s="381"/>
      <c r="BS136" s="381"/>
      <c r="BT136" s="381"/>
      <c r="BU136" s="381"/>
      <c r="BV136" s="381"/>
    </row>
    <row r="137" spans="63:74" x14ac:dyDescent="0.2">
      <c r="BK137" s="381"/>
      <c r="BL137" s="381"/>
      <c r="BM137" s="381"/>
      <c r="BN137" s="381"/>
      <c r="BO137" s="381"/>
      <c r="BP137" s="381"/>
      <c r="BQ137" s="381"/>
      <c r="BR137" s="381"/>
      <c r="BS137" s="381"/>
      <c r="BT137" s="381"/>
      <c r="BU137" s="381"/>
      <c r="BV137" s="381"/>
    </row>
    <row r="138" spans="63:74" x14ac:dyDescent="0.2">
      <c r="BK138" s="381"/>
      <c r="BL138" s="381"/>
      <c r="BM138" s="381"/>
      <c r="BN138" s="381"/>
      <c r="BO138" s="381"/>
      <c r="BP138" s="381"/>
      <c r="BQ138" s="381"/>
      <c r="BR138" s="381"/>
      <c r="BS138" s="381"/>
      <c r="BT138" s="381"/>
      <c r="BU138" s="381"/>
      <c r="BV138" s="381"/>
    </row>
    <row r="139" spans="63:74" x14ac:dyDescent="0.2">
      <c r="BK139" s="381"/>
      <c r="BL139" s="381"/>
      <c r="BM139" s="381"/>
      <c r="BN139" s="381"/>
      <c r="BO139" s="381"/>
      <c r="BP139" s="381"/>
      <c r="BQ139" s="381"/>
      <c r="BR139" s="381"/>
      <c r="BS139" s="381"/>
      <c r="BT139" s="381"/>
      <c r="BU139" s="381"/>
      <c r="BV139" s="381"/>
    </row>
    <row r="140" spans="63:74" x14ac:dyDescent="0.2">
      <c r="BK140" s="381"/>
      <c r="BL140" s="381"/>
      <c r="BM140" s="381"/>
      <c r="BN140" s="381"/>
      <c r="BO140" s="381"/>
      <c r="BP140" s="381"/>
      <c r="BQ140" s="381"/>
      <c r="BR140" s="381"/>
      <c r="BS140" s="381"/>
      <c r="BT140" s="381"/>
      <c r="BU140" s="381"/>
      <c r="BV140" s="381"/>
    </row>
    <row r="141" spans="63:74" x14ac:dyDescent="0.2">
      <c r="BK141" s="381"/>
      <c r="BL141" s="381"/>
      <c r="BM141" s="381"/>
      <c r="BN141" s="381"/>
      <c r="BO141" s="381"/>
      <c r="BP141" s="381"/>
      <c r="BQ141" s="381"/>
      <c r="BR141" s="381"/>
      <c r="BS141" s="381"/>
      <c r="BT141" s="381"/>
      <c r="BU141" s="381"/>
      <c r="BV141" s="381"/>
    </row>
    <row r="142" spans="63:74" x14ac:dyDescent="0.2">
      <c r="BK142" s="381"/>
      <c r="BL142" s="381"/>
      <c r="BM142" s="381"/>
      <c r="BN142" s="381"/>
      <c r="BO142" s="381"/>
      <c r="BP142" s="381"/>
      <c r="BQ142" s="381"/>
      <c r="BR142" s="381"/>
      <c r="BS142" s="381"/>
      <c r="BT142" s="381"/>
      <c r="BU142" s="381"/>
      <c r="BV142" s="381"/>
    </row>
    <row r="143" spans="63:74" x14ac:dyDescent="0.2">
      <c r="BK143" s="381"/>
      <c r="BL143" s="381"/>
      <c r="BM143" s="381"/>
      <c r="BN143" s="381"/>
      <c r="BO143" s="381"/>
      <c r="BP143" s="381"/>
      <c r="BQ143" s="381"/>
      <c r="BR143" s="381"/>
      <c r="BS143" s="381"/>
      <c r="BT143" s="381"/>
      <c r="BU143" s="381"/>
      <c r="BV143" s="381"/>
    </row>
    <row r="144" spans="63:74" x14ac:dyDescent="0.2">
      <c r="BK144" s="381"/>
      <c r="BL144" s="381"/>
      <c r="BM144" s="381"/>
      <c r="BN144" s="381"/>
      <c r="BO144" s="381"/>
      <c r="BP144" s="381"/>
      <c r="BQ144" s="381"/>
      <c r="BR144" s="381"/>
      <c r="BS144" s="381"/>
      <c r="BT144" s="381"/>
      <c r="BU144" s="381"/>
      <c r="BV144" s="381"/>
    </row>
  </sheetData>
  <mergeCells count="18">
    <mergeCell ref="B60:Q60"/>
    <mergeCell ref="B57:Q57"/>
    <mergeCell ref="B58:Q58"/>
    <mergeCell ref="B59:Q59"/>
    <mergeCell ref="B51:Q51"/>
    <mergeCell ref="B53:Q53"/>
    <mergeCell ref="B56:Q56"/>
    <mergeCell ref="B52:R52"/>
    <mergeCell ref="B54:Q54"/>
    <mergeCell ref="B55:Q55"/>
    <mergeCell ref="A1:A2"/>
    <mergeCell ref="AM3:AX3"/>
    <mergeCell ref="AY3:BJ3"/>
    <mergeCell ref="BK3:BV3"/>
    <mergeCell ref="B1:AL1"/>
    <mergeCell ref="C3:N3"/>
    <mergeCell ref="O3:Z3"/>
    <mergeCell ref="AA3:AL3"/>
  </mergeCells>
  <phoneticPr fontId="3" type="noConversion"/>
  <hyperlinks>
    <hyperlink ref="A1:A2" location="Contents!A1" display="Table of Contents"/>
  </hyperlinks>
  <pageMargins left="0.25" right="0.25" top="0.25" bottom="0.25" header="0.5" footer="0.5"/>
  <pageSetup scale="50" orientation="landscape" horizontalDpi="4294967293"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pageSetUpPr fitToPage="1"/>
  </sheetPr>
  <dimension ref="A1:BV127"/>
  <sheetViews>
    <sheetView zoomScaleNormal="100" workbookViewId="0">
      <pane xSplit="2" ySplit="4" topLeftCell="AJ5" activePane="bottomRight" state="frozen"/>
      <selection activeCell="BF63" sqref="BF63"/>
      <selection pane="topRight" activeCell="BF63" sqref="BF63"/>
      <selection pane="bottomLeft" activeCell="BF63" sqref="BF63"/>
      <selection pane="bottomRight" activeCell="B1" sqref="B1:AL1"/>
    </sheetView>
  </sheetViews>
  <sheetFormatPr defaultColWidth="8.5546875" defaultRowHeight="10.199999999999999" x14ac:dyDescent="0.2"/>
  <cols>
    <col min="1" max="1" width="12.44140625" style="159" customWidth="1"/>
    <col min="2" max="2" width="32" style="152" customWidth="1"/>
    <col min="3" max="50" width="6.5546875" style="152" customWidth="1"/>
    <col min="51" max="55" width="6.5546875" style="460" customWidth="1"/>
    <col min="56" max="58" width="6.5546875" style="593" customWidth="1"/>
    <col min="59" max="62" width="6.5546875" style="460" customWidth="1"/>
    <col min="63" max="74" width="6.5546875" style="152" customWidth="1"/>
    <col min="75" max="16384" width="8.5546875" style="152"/>
  </cols>
  <sheetData>
    <row r="1" spans="1:74" ht="13.35" customHeight="1" x14ac:dyDescent="0.25">
      <c r="A1" s="782" t="s">
        <v>798</v>
      </c>
      <c r="B1" s="803" t="s">
        <v>1383</v>
      </c>
      <c r="C1" s="804"/>
      <c r="D1" s="804"/>
      <c r="E1" s="804"/>
      <c r="F1" s="804"/>
      <c r="G1" s="804"/>
      <c r="H1" s="804"/>
      <c r="I1" s="804"/>
      <c r="J1" s="804"/>
      <c r="K1" s="804"/>
      <c r="L1" s="804"/>
      <c r="M1" s="804"/>
      <c r="N1" s="804"/>
      <c r="O1" s="804"/>
      <c r="P1" s="804"/>
      <c r="Q1" s="804"/>
      <c r="R1" s="804"/>
      <c r="S1" s="804"/>
      <c r="T1" s="804"/>
      <c r="U1" s="804"/>
      <c r="V1" s="804"/>
      <c r="W1" s="804"/>
      <c r="X1" s="804"/>
      <c r="Y1" s="804"/>
      <c r="Z1" s="804"/>
      <c r="AA1" s="804"/>
      <c r="AB1" s="804"/>
      <c r="AC1" s="804"/>
      <c r="AD1" s="804"/>
      <c r="AE1" s="804"/>
      <c r="AF1" s="804"/>
      <c r="AG1" s="804"/>
      <c r="AH1" s="804"/>
      <c r="AI1" s="804"/>
      <c r="AJ1" s="804"/>
      <c r="AK1" s="804"/>
      <c r="AL1" s="804"/>
    </row>
    <row r="2" spans="1:74" ht="13.2" x14ac:dyDescent="0.25">
      <c r="A2" s="783"/>
      <c r="B2" s="712" t="str">
        <f>"U.S. Energy Information Administration  |  Short-Term Energy Outlook  - "&amp;Dates!D1</f>
        <v>U.S. Energy Information Administration  |  Short-Term Energy Outlook  - January 2021</v>
      </c>
      <c r="C2" s="713"/>
      <c r="D2" s="713"/>
      <c r="E2" s="713"/>
      <c r="F2" s="713"/>
      <c r="G2" s="713"/>
      <c r="H2" s="713"/>
      <c r="I2" s="713"/>
      <c r="J2" s="713"/>
      <c r="K2" s="713"/>
      <c r="L2" s="713"/>
      <c r="M2" s="713"/>
      <c r="N2" s="713"/>
      <c r="O2" s="713"/>
      <c r="P2" s="713"/>
      <c r="Q2" s="713"/>
      <c r="R2" s="713"/>
      <c r="S2" s="713"/>
      <c r="T2" s="713"/>
      <c r="U2" s="713"/>
      <c r="V2" s="713"/>
      <c r="W2" s="713"/>
      <c r="X2" s="713"/>
      <c r="Y2" s="713"/>
      <c r="Z2" s="713"/>
      <c r="AA2" s="713"/>
      <c r="AB2" s="713"/>
      <c r="AC2" s="713"/>
      <c r="AD2" s="713"/>
      <c r="AE2" s="713"/>
      <c r="AF2" s="713"/>
      <c r="AG2" s="713"/>
      <c r="AH2" s="713"/>
      <c r="AI2" s="713"/>
      <c r="AJ2" s="713"/>
      <c r="AK2" s="713"/>
      <c r="AL2" s="713"/>
    </row>
    <row r="3" spans="1:74" s="12" customFormat="1" ht="13.2" x14ac:dyDescent="0.25">
      <c r="A3" s="14"/>
      <c r="B3" s="15"/>
      <c r="C3" s="785">
        <f>Dates!D3</f>
        <v>2017</v>
      </c>
      <c r="D3" s="776"/>
      <c r="E3" s="776"/>
      <c r="F3" s="776"/>
      <c r="G3" s="776"/>
      <c r="H3" s="776"/>
      <c r="I3" s="776"/>
      <c r="J3" s="776"/>
      <c r="K3" s="776"/>
      <c r="L3" s="776"/>
      <c r="M3" s="776"/>
      <c r="N3" s="777"/>
      <c r="O3" s="785">
        <f>C3+1</f>
        <v>2018</v>
      </c>
      <c r="P3" s="786"/>
      <c r="Q3" s="786"/>
      <c r="R3" s="786"/>
      <c r="S3" s="786"/>
      <c r="T3" s="786"/>
      <c r="U3" s="786"/>
      <c r="V3" s="786"/>
      <c r="W3" s="786"/>
      <c r="X3" s="776"/>
      <c r="Y3" s="776"/>
      <c r="Z3" s="777"/>
      <c r="AA3" s="773">
        <f>O3+1</f>
        <v>2019</v>
      </c>
      <c r="AB3" s="776"/>
      <c r="AC3" s="776"/>
      <c r="AD3" s="776"/>
      <c r="AE3" s="776"/>
      <c r="AF3" s="776"/>
      <c r="AG3" s="776"/>
      <c r="AH3" s="776"/>
      <c r="AI3" s="776"/>
      <c r="AJ3" s="776"/>
      <c r="AK3" s="776"/>
      <c r="AL3" s="777"/>
      <c r="AM3" s="773">
        <f>AA3+1</f>
        <v>2020</v>
      </c>
      <c r="AN3" s="776"/>
      <c r="AO3" s="776"/>
      <c r="AP3" s="776"/>
      <c r="AQ3" s="776"/>
      <c r="AR3" s="776"/>
      <c r="AS3" s="776"/>
      <c r="AT3" s="776"/>
      <c r="AU3" s="776"/>
      <c r="AV3" s="776"/>
      <c r="AW3" s="776"/>
      <c r="AX3" s="777"/>
      <c r="AY3" s="773">
        <f>AM3+1</f>
        <v>2021</v>
      </c>
      <c r="AZ3" s="774"/>
      <c r="BA3" s="774"/>
      <c r="BB3" s="774"/>
      <c r="BC3" s="774"/>
      <c r="BD3" s="774"/>
      <c r="BE3" s="774"/>
      <c r="BF3" s="774"/>
      <c r="BG3" s="774"/>
      <c r="BH3" s="774"/>
      <c r="BI3" s="774"/>
      <c r="BJ3" s="775"/>
      <c r="BK3" s="773">
        <f>AY3+1</f>
        <v>2022</v>
      </c>
      <c r="BL3" s="776"/>
      <c r="BM3" s="776"/>
      <c r="BN3" s="776"/>
      <c r="BO3" s="776"/>
      <c r="BP3" s="776"/>
      <c r="BQ3" s="776"/>
      <c r="BR3" s="776"/>
      <c r="BS3" s="776"/>
      <c r="BT3" s="776"/>
      <c r="BU3" s="776"/>
      <c r="BV3" s="777"/>
    </row>
    <row r="4" spans="1:74" s="12" customFormat="1" x14ac:dyDescent="0.2">
      <c r="A4" s="16"/>
      <c r="B4" s="17"/>
      <c r="C4" s="18" t="s">
        <v>473</v>
      </c>
      <c r="D4" s="18" t="s">
        <v>474</v>
      </c>
      <c r="E4" s="18" t="s">
        <v>475</v>
      </c>
      <c r="F4" s="18" t="s">
        <v>476</v>
      </c>
      <c r="G4" s="18" t="s">
        <v>477</v>
      </c>
      <c r="H4" s="18" t="s">
        <v>478</v>
      </c>
      <c r="I4" s="18" t="s">
        <v>479</v>
      </c>
      <c r="J4" s="18" t="s">
        <v>480</v>
      </c>
      <c r="K4" s="18" t="s">
        <v>481</v>
      </c>
      <c r="L4" s="18" t="s">
        <v>482</v>
      </c>
      <c r="M4" s="18" t="s">
        <v>483</v>
      </c>
      <c r="N4" s="18" t="s">
        <v>484</v>
      </c>
      <c r="O4" s="18" t="s">
        <v>473</v>
      </c>
      <c r="P4" s="18" t="s">
        <v>474</v>
      </c>
      <c r="Q4" s="18" t="s">
        <v>475</v>
      </c>
      <c r="R4" s="18" t="s">
        <v>476</v>
      </c>
      <c r="S4" s="18" t="s">
        <v>477</v>
      </c>
      <c r="T4" s="18" t="s">
        <v>478</v>
      </c>
      <c r="U4" s="18" t="s">
        <v>479</v>
      </c>
      <c r="V4" s="18" t="s">
        <v>480</v>
      </c>
      <c r="W4" s="18" t="s">
        <v>481</v>
      </c>
      <c r="X4" s="18" t="s">
        <v>482</v>
      </c>
      <c r="Y4" s="18" t="s">
        <v>483</v>
      </c>
      <c r="Z4" s="18" t="s">
        <v>484</v>
      </c>
      <c r="AA4" s="18" t="s">
        <v>473</v>
      </c>
      <c r="AB4" s="18" t="s">
        <v>474</v>
      </c>
      <c r="AC4" s="18" t="s">
        <v>475</v>
      </c>
      <c r="AD4" s="18" t="s">
        <v>476</v>
      </c>
      <c r="AE4" s="18" t="s">
        <v>477</v>
      </c>
      <c r="AF4" s="18" t="s">
        <v>478</v>
      </c>
      <c r="AG4" s="18" t="s">
        <v>479</v>
      </c>
      <c r="AH4" s="18" t="s">
        <v>480</v>
      </c>
      <c r="AI4" s="18" t="s">
        <v>481</v>
      </c>
      <c r="AJ4" s="18" t="s">
        <v>482</v>
      </c>
      <c r="AK4" s="18" t="s">
        <v>483</v>
      </c>
      <c r="AL4" s="18" t="s">
        <v>484</v>
      </c>
      <c r="AM4" s="18" t="s">
        <v>473</v>
      </c>
      <c r="AN4" s="18" t="s">
        <v>474</v>
      </c>
      <c r="AO4" s="18" t="s">
        <v>475</v>
      </c>
      <c r="AP4" s="18" t="s">
        <v>476</v>
      </c>
      <c r="AQ4" s="18" t="s">
        <v>477</v>
      </c>
      <c r="AR4" s="18" t="s">
        <v>478</v>
      </c>
      <c r="AS4" s="18" t="s">
        <v>479</v>
      </c>
      <c r="AT4" s="18" t="s">
        <v>480</v>
      </c>
      <c r="AU4" s="18" t="s">
        <v>481</v>
      </c>
      <c r="AV4" s="18" t="s">
        <v>482</v>
      </c>
      <c r="AW4" s="18" t="s">
        <v>483</v>
      </c>
      <c r="AX4" s="18" t="s">
        <v>484</v>
      </c>
      <c r="AY4" s="18" t="s">
        <v>473</v>
      </c>
      <c r="AZ4" s="18" t="s">
        <v>474</v>
      </c>
      <c r="BA4" s="18" t="s">
        <v>475</v>
      </c>
      <c r="BB4" s="18" t="s">
        <v>476</v>
      </c>
      <c r="BC4" s="18" t="s">
        <v>477</v>
      </c>
      <c r="BD4" s="18" t="s">
        <v>478</v>
      </c>
      <c r="BE4" s="18" t="s">
        <v>479</v>
      </c>
      <c r="BF4" s="18" t="s">
        <v>480</v>
      </c>
      <c r="BG4" s="18" t="s">
        <v>481</v>
      </c>
      <c r="BH4" s="18" t="s">
        <v>482</v>
      </c>
      <c r="BI4" s="18" t="s">
        <v>483</v>
      </c>
      <c r="BJ4" s="18" t="s">
        <v>484</v>
      </c>
      <c r="BK4" s="18" t="s">
        <v>473</v>
      </c>
      <c r="BL4" s="18" t="s">
        <v>474</v>
      </c>
      <c r="BM4" s="18" t="s">
        <v>475</v>
      </c>
      <c r="BN4" s="18" t="s">
        <v>476</v>
      </c>
      <c r="BO4" s="18" t="s">
        <v>477</v>
      </c>
      <c r="BP4" s="18" t="s">
        <v>478</v>
      </c>
      <c r="BQ4" s="18" t="s">
        <v>479</v>
      </c>
      <c r="BR4" s="18" t="s">
        <v>480</v>
      </c>
      <c r="BS4" s="18" t="s">
        <v>481</v>
      </c>
      <c r="BT4" s="18" t="s">
        <v>482</v>
      </c>
      <c r="BU4" s="18" t="s">
        <v>483</v>
      </c>
      <c r="BV4" s="18" t="s">
        <v>484</v>
      </c>
    </row>
    <row r="5" spans="1:74" ht="11.1" customHeight="1" x14ac:dyDescent="0.2">
      <c r="B5" s="246" t="s">
        <v>311</v>
      </c>
      <c r="C5" s="244"/>
      <c r="D5" s="244"/>
      <c r="E5" s="244"/>
      <c r="F5" s="244"/>
      <c r="G5" s="244"/>
      <c r="H5" s="244"/>
      <c r="I5" s="244"/>
      <c r="J5" s="244"/>
      <c r="K5" s="244"/>
      <c r="L5" s="244"/>
      <c r="M5" s="244"/>
      <c r="N5" s="244"/>
      <c r="O5" s="244"/>
      <c r="P5" s="244"/>
      <c r="Q5" s="244"/>
      <c r="R5" s="244"/>
      <c r="S5" s="244"/>
      <c r="T5" s="244"/>
      <c r="U5" s="244"/>
      <c r="V5" s="244"/>
      <c r="W5" s="244"/>
      <c r="X5" s="244"/>
      <c r="Y5" s="244"/>
      <c r="Z5" s="244"/>
      <c r="AA5" s="244"/>
      <c r="AB5" s="244"/>
      <c r="AC5" s="244"/>
      <c r="AD5" s="244"/>
      <c r="AE5" s="244"/>
      <c r="AF5" s="244"/>
      <c r="AG5" s="244"/>
      <c r="AH5" s="244"/>
      <c r="AI5" s="244"/>
      <c r="AJ5" s="244"/>
      <c r="AK5" s="244"/>
      <c r="AL5" s="244"/>
      <c r="AM5" s="244"/>
      <c r="AN5" s="244"/>
      <c r="AO5" s="244"/>
      <c r="AP5" s="244"/>
      <c r="AQ5" s="244"/>
      <c r="AR5" s="244"/>
      <c r="AS5" s="244"/>
      <c r="AT5" s="244"/>
      <c r="AU5" s="244"/>
      <c r="AV5" s="244"/>
      <c r="AW5" s="244"/>
      <c r="AX5" s="244"/>
      <c r="AY5" s="677"/>
      <c r="AZ5" s="677"/>
      <c r="BA5" s="244"/>
      <c r="BB5" s="677"/>
      <c r="BC5" s="677"/>
      <c r="BD5" s="244"/>
      <c r="BE5" s="244"/>
      <c r="BF5" s="244"/>
      <c r="BG5" s="244"/>
      <c r="BH5" s="244"/>
      <c r="BI5" s="244"/>
      <c r="BJ5" s="677"/>
      <c r="BK5" s="379"/>
      <c r="BL5" s="379"/>
      <c r="BM5" s="379"/>
      <c r="BN5" s="379"/>
      <c r="BO5" s="379"/>
      <c r="BP5" s="379"/>
      <c r="BQ5" s="379"/>
      <c r="BR5" s="379"/>
      <c r="BS5" s="379"/>
      <c r="BT5" s="379"/>
      <c r="BU5" s="379"/>
      <c r="BV5" s="379"/>
    </row>
    <row r="6" spans="1:74" ht="11.1" customHeight="1" x14ac:dyDescent="0.2">
      <c r="A6" s="159" t="s">
        <v>1018</v>
      </c>
      <c r="B6" s="170" t="s">
        <v>312</v>
      </c>
      <c r="C6" s="244">
        <v>1.04</v>
      </c>
      <c r="D6" s="244">
        <v>1.04</v>
      </c>
      <c r="E6" s="244">
        <v>1.04</v>
      </c>
      <c r="F6" s="244">
        <v>1.03</v>
      </c>
      <c r="G6" s="244">
        <v>1.03</v>
      </c>
      <c r="H6" s="244">
        <v>1.03</v>
      </c>
      <c r="I6" s="244">
        <v>1.03</v>
      </c>
      <c r="J6" s="244">
        <v>1.03</v>
      </c>
      <c r="K6" s="244">
        <v>1.03</v>
      </c>
      <c r="L6" s="244">
        <v>0.98</v>
      </c>
      <c r="M6" s="244">
        <v>1</v>
      </c>
      <c r="N6" s="244">
        <v>1.03</v>
      </c>
      <c r="O6" s="244">
        <v>1.04</v>
      </c>
      <c r="P6" s="244">
        <v>1.03</v>
      </c>
      <c r="Q6" s="244">
        <v>0.99</v>
      </c>
      <c r="R6" s="244">
        <v>0.99</v>
      </c>
      <c r="S6" s="244">
        <v>1.02</v>
      </c>
      <c r="T6" s="244">
        <v>1.04</v>
      </c>
      <c r="U6" s="244">
        <v>1.05</v>
      </c>
      <c r="V6" s="244">
        <v>1.04</v>
      </c>
      <c r="W6" s="244">
        <v>1</v>
      </c>
      <c r="X6" s="244">
        <v>1</v>
      </c>
      <c r="Y6" s="244">
        <v>1</v>
      </c>
      <c r="Z6" s="244">
        <v>1</v>
      </c>
      <c r="AA6" s="244">
        <v>0.95</v>
      </c>
      <c r="AB6" s="244">
        <v>1.04</v>
      </c>
      <c r="AC6" s="244">
        <v>1.05</v>
      </c>
      <c r="AD6" s="244">
        <v>1.04</v>
      </c>
      <c r="AE6" s="244">
        <v>1.03</v>
      </c>
      <c r="AF6" s="244">
        <v>1</v>
      </c>
      <c r="AG6" s="244">
        <v>1.02</v>
      </c>
      <c r="AH6" s="244">
        <v>1.01</v>
      </c>
      <c r="AI6" s="244">
        <v>1.02</v>
      </c>
      <c r="AJ6" s="244">
        <v>1.02</v>
      </c>
      <c r="AK6" s="244">
        <v>1.03</v>
      </c>
      <c r="AL6" s="244">
        <v>1.02</v>
      </c>
      <c r="AM6" s="244">
        <v>1.01</v>
      </c>
      <c r="AN6" s="244">
        <v>1.01</v>
      </c>
      <c r="AO6" s="244">
        <v>1.03</v>
      </c>
      <c r="AP6" s="244">
        <v>1.03</v>
      </c>
      <c r="AQ6" s="244">
        <v>0.85</v>
      </c>
      <c r="AR6" s="244">
        <v>0.81499999999999995</v>
      </c>
      <c r="AS6" s="244">
        <v>0.81</v>
      </c>
      <c r="AT6" s="244">
        <v>0.85</v>
      </c>
      <c r="AU6" s="244">
        <v>0.85</v>
      </c>
      <c r="AV6" s="244">
        <v>0.86</v>
      </c>
      <c r="AW6" s="244">
        <v>0.86</v>
      </c>
      <c r="AX6" s="244">
        <v>0.85</v>
      </c>
      <c r="AY6" s="244" t="s">
        <v>1413</v>
      </c>
      <c r="AZ6" s="244" t="s">
        <v>1413</v>
      </c>
      <c r="BA6" s="244" t="s">
        <v>1413</v>
      </c>
      <c r="BB6" s="244" t="s">
        <v>1413</v>
      </c>
      <c r="BC6" s="244" t="s">
        <v>1413</v>
      </c>
      <c r="BD6" s="244" t="s">
        <v>1413</v>
      </c>
      <c r="BE6" s="244" t="s">
        <v>1413</v>
      </c>
      <c r="BF6" s="244" t="s">
        <v>1413</v>
      </c>
      <c r="BG6" s="244" t="s">
        <v>1413</v>
      </c>
      <c r="BH6" s="244" t="s">
        <v>1413</v>
      </c>
      <c r="BI6" s="244" t="s">
        <v>1413</v>
      </c>
      <c r="BJ6" s="244" t="s">
        <v>1413</v>
      </c>
      <c r="BK6" s="244" t="s">
        <v>1413</v>
      </c>
      <c r="BL6" s="244" t="s">
        <v>1413</v>
      </c>
      <c r="BM6" s="244" t="s">
        <v>1413</v>
      </c>
      <c r="BN6" s="244" t="s">
        <v>1413</v>
      </c>
      <c r="BO6" s="244" t="s">
        <v>1413</v>
      </c>
      <c r="BP6" s="244" t="s">
        <v>1413</v>
      </c>
      <c r="BQ6" s="244" t="s">
        <v>1413</v>
      </c>
      <c r="BR6" s="244" t="s">
        <v>1413</v>
      </c>
      <c r="BS6" s="244" t="s">
        <v>1413</v>
      </c>
      <c r="BT6" s="244" t="s">
        <v>1413</v>
      </c>
      <c r="BU6" s="244" t="s">
        <v>1413</v>
      </c>
      <c r="BV6" s="244" t="s">
        <v>1413</v>
      </c>
    </row>
    <row r="7" spans="1:74" ht="11.1" customHeight="1" x14ac:dyDescent="0.2">
      <c r="A7" s="159" t="s">
        <v>329</v>
      </c>
      <c r="B7" s="170" t="s">
        <v>320</v>
      </c>
      <c r="C7" s="244">
        <v>1.64</v>
      </c>
      <c r="D7" s="244">
        <v>1.67</v>
      </c>
      <c r="E7" s="244">
        <v>1.61</v>
      </c>
      <c r="F7" s="244">
        <v>1.68</v>
      </c>
      <c r="G7" s="244">
        <v>1.64</v>
      </c>
      <c r="H7" s="244">
        <v>1.67</v>
      </c>
      <c r="I7" s="244">
        <v>1.65</v>
      </c>
      <c r="J7" s="244">
        <v>1.67</v>
      </c>
      <c r="K7" s="244">
        <v>1.65</v>
      </c>
      <c r="L7" s="244">
        <v>1.675</v>
      </c>
      <c r="M7" s="244">
        <v>1.58</v>
      </c>
      <c r="N7" s="244">
        <v>1.62</v>
      </c>
      <c r="O7" s="244">
        <v>1.61</v>
      </c>
      <c r="P7" s="244">
        <v>1.6</v>
      </c>
      <c r="Q7" s="244">
        <v>1.57</v>
      </c>
      <c r="R7" s="244">
        <v>1.5649999999999999</v>
      </c>
      <c r="S7" s="244">
        <v>1.57</v>
      </c>
      <c r="T7" s="244">
        <v>1.54</v>
      </c>
      <c r="U7" s="244">
        <v>1.55</v>
      </c>
      <c r="V7" s="244">
        <v>1.56</v>
      </c>
      <c r="W7" s="244">
        <v>1.58</v>
      </c>
      <c r="X7" s="244">
        <v>1.55</v>
      </c>
      <c r="Y7" s="244">
        <v>1.59</v>
      </c>
      <c r="Z7" s="244">
        <v>1.57</v>
      </c>
      <c r="AA7" s="244">
        <v>1.57</v>
      </c>
      <c r="AB7" s="244">
        <v>1.46</v>
      </c>
      <c r="AC7" s="244">
        <v>1.47</v>
      </c>
      <c r="AD7" s="244">
        <v>1.43</v>
      </c>
      <c r="AE7" s="244">
        <v>1.45</v>
      </c>
      <c r="AF7" s="244">
        <v>1.41</v>
      </c>
      <c r="AG7" s="244">
        <v>1.39</v>
      </c>
      <c r="AH7" s="244">
        <v>1.43</v>
      </c>
      <c r="AI7" s="244">
        <v>1.38</v>
      </c>
      <c r="AJ7" s="244">
        <v>1.36</v>
      </c>
      <c r="AK7" s="244">
        <v>1.3</v>
      </c>
      <c r="AL7" s="244">
        <v>1.43</v>
      </c>
      <c r="AM7" s="244">
        <v>1.35</v>
      </c>
      <c r="AN7" s="244">
        <v>1.37</v>
      </c>
      <c r="AO7" s="244">
        <v>1.35</v>
      </c>
      <c r="AP7" s="244">
        <v>1.32</v>
      </c>
      <c r="AQ7" s="244">
        <v>1.25</v>
      </c>
      <c r="AR7" s="244">
        <v>1.22</v>
      </c>
      <c r="AS7" s="244">
        <v>1.1499999999999999</v>
      </c>
      <c r="AT7" s="244">
        <v>1.18</v>
      </c>
      <c r="AU7" s="244">
        <v>1.18</v>
      </c>
      <c r="AV7" s="244">
        <v>1.1200000000000001</v>
      </c>
      <c r="AW7" s="244">
        <v>1.1499999999999999</v>
      </c>
      <c r="AX7" s="244">
        <v>1.1000000000000001</v>
      </c>
      <c r="AY7" s="244" t="s">
        <v>1413</v>
      </c>
      <c r="AZ7" s="244" t="s">
        <v>1413</v>
      </c>
      <c r="BA7" s="244" t="s">
        <v>1413</v>
      </c>
      <c r="BB7" s="244" t="s">
        <v>1413</v>
      </c>
      <c r="BC7" s="244" t="s">
        <v>1413</v>
      </c>
      <c r="BD7" s="244" t="s">
        <v>1413</v>
      </c>
      <c r="BE7" s="244" t="s">
        <v>1413</v>
      </c>
      <c r="BF7" s="244" t="s">
        <v>1413</v>
      </c>
      <c r="BG7" s="244" t="s">
        <v>1413</v>
      </c>
      <c r="BH7" s="244" t="s">
        <v>1413</v>
      </c>
      <c r="BI7" s="244" t="s">
        <v>1413</v>
      </c>
      <c r="BJ7" s="244" t="s">
        <v>1413</v>
      </c>
      <c r="BK7" s="244" t="s">
        <v>1413</v>
      </c>
      <c r="BL7" s="244" t="s">
        <v>1413</v>
      </c>
      <c r="BM7" s="244" t="s">
        <v>1413</v>
      </c>
      <c r="BN7" s="244" t="s">
        <v>1413</v>
      </c>
      <c r="BO7" s="244" t="s">
        <v>1413</v>
      </c>
      <c r="BP7" s="244" t="s">
        <v>1413</v>
      </c>
      <c r="BQ7" s="244" t="s">
        <v>1413</v>
      </c>
      <c r="BR7" s="244" t="s">
        <v>1413</v>
      </c>
      <c r="BS7" s="244" t="s">
        <v>1413</v>
      </c>
      <c r="BT7" s="244" t="s">
        <v>1413</v>
      </c>
      <c r="BU7" s="244" t="s">
        <v>1413</v>
      </c>
      <c r="BV7" s="244" t="s">
        <v>1413</v>
      </c>
    </row>
    <row r="8" spans="1:74" ht="11.1" customHeight="1" x14ac:dyDescent="0.2">
      <c r="A8" s="159" t="s">
        <v>1115</v>
      </c>
      <c r="B8" s="170" t="s">
        <v>1116</v>
      </c>
      <c r="C8" s="244">
        <v>0.185</v>
      </c>
      <c r="D8" s="244">
        <v>0.192</v>
      </c>
      <c r="E8" s="244">
        <v>0.155</v>
      </c>
      <c r="F8" s="244">
        <v>0.16600000000000001</v>
      </c>
      <c r="G8" s="244">
        <v>0.19400000000000001</v>
      </c>
      <c r="H8" s="244">
        <v>0.25</v>
      </c>
      <c r="I8" s="244">
        <v>0.27</v>
      </c>
      <c r="J8" s="244">
        <v>0.26200000000000001</v>
      </c>
      <c r="K8" s="244">
        <v>0.26500000000000001</v>
      </c>
      <c r="L8" s="244">
        <v>0.28999999999999998</v>
      </c>
      <c r="M8" s="244">
        <v>0.30099999999999999</v>
      </c>
      <c r="N8" s="244">
        <v>0.312</v>
      </c>
      <c r="O8" s="244">
        <v>0.316</v>
      </c>
      <c r="P8" s="244">
        <v>0.32600000000000001</v>
      </c>
      <c r="Q8" s="244">
        <v>0.36399999999999999</v>
      </c>
      <c r="R8" s="244">
        <v>0.36299999999999999</v>
      </c>
      <c r="S8" s="244">
        <v>0.35799999999999998</v>
      </c>
      <c r="T8" s="244">
        <v>0.33500000000000002</v>
      </c>
      <c r="U8" s="244">
        <v>0.32500000000000001</v>
      </c>
      <c r="V8" s="244">
        <v>0.34</v>
      </c>
      <c r="W8" s="244">
        <v>0.33500000000000002</v>
      </c>
      <c r="X8" s="244">
        <v>0.33</v>
      </c>
      <c r="Y8" s="244">
        <v>0.3</v>
      </c>
      <c r="Z8" s="244">
        <v>0.31</v>
      </c>
      <c r="AA8" s="244">
        <v>0.32</v>
      </c>
      <c r="AB8" s="244">
        <v>0.33500000000000002</v>
      </c>
      <c r="AC8" s="244">
        <v>0.32500000000000001</v>
      </c>
      <c r="AD8" s="244">
        <v>0.33500000000000002</v>
      </c>
      <c r="AE8" s="244">
        <v>0.32500000000000001</v>
      </c>
      <c r="AF8" s="244">
        <v>0.32500000000000001</v>
      </c>
      <c r="AG8" s="244">
        <v>0.315</v>
      </c>
      <c r="AH8" s="244">
        <v>0.33</v>
      </c>
      <c r="AI8" s="244">
        <v>0.33500000000000002</v>
      </c>
      <c r="AJ8" s="244">
        <v>0.32500000000000001</v>
      </c>
      <c r="AK8" s="244">
        <v>0.315</v>
      </c>
      <c r="AL8" s="244">
        <v>0.30499999999999999</v>
      </c>
      <c r="AM8" s="244">
        <v>0.30499999999999999</v>
      </c>
      <c r="AN8" s="244">
        <v>0.28999999999999998</v>
      </c>
      <c r="AO8" s="244">
        <v>0.28000000000000003</v>
      </c>
      <c r="AP8" s="244">
        <v>0.28999999999999998</v>
      </c>
      <c r="AQ8" s="244">
        <v>0.28000000000000003</v>
      </c>
      <c r="AR8" s="244">
        <v>0.3</v>
      </c>
      <c r="AS8" s="244">
        <v>0.28000000000000003</v>
      </c>
      <c r="AT8" s="244">
        <v>0.27</v>
      </c>
      <c r="AU8" s="244">
        <v>0.28000000000000003</v>
      </c>
      <c r="AV8" s="244">
        <v>0.25</v>
      </c>
      <c r="AW8" s="244">
        <v>0.27500000000000002</v>
      </c>
      <c r="AX8" s="244">
        <v>0.26</v>
      </c>
      <c r="AY8" s="244" t="s">
        <v>1413</v>
      </c>
      <c r="AZ8" s="244" t="s">
        <v>1413</v>
      </c>
      <c r="BA8" s="244" t="s">
        <v>1413</v>
      </c>
      <c r="BB8" s="244" t="s">
        <v>1413</v>
      </c>
      <c r="BC8" s="244" t="s">
        <v>1413</v>
      </c>
      <c r="BD8" s="244" t="s">
        <v>1413</v>
      </c>
      <c r="BE8" s="244" t="s">
        <v>1413</v>
      </c>
      <c r="BF8" s="244" t="s">
        <v>1413</v>
      </c>
      <c r="BG8" s="244" t="s">
        <v>1413</v>
      </c>
      <c r="BH8" s="244" t="s">
        <v>1413</v>
      </c>
      <c r="BI8" s="244" t="s">
        <v>1413</v>
      </c>
      <c r="BJ8" s="244" t="s">
        <v>1413</v>
      </c>
      <c r="BK8" s="244" t="s">
        <v>1413</v>
      </c>
      <c r="BL8" s="244" t="s">
        <v>1413</v>
      </c>
      <c r="BM8" s="244" t="s">
        <v>1413</v>
      </c>
      <c r="BN8" s="244" t="s">
        <v>1413</v>
      </c>
      <c r="BO8" s="244" t="s">
        <v>1413</v>
      </c>
      <c r="BP8" s="244" t="s">
        <v>1413</v>
      </c>
      <c r="BQ8" s="244" t="s">
        <v>1413</v>
      </c>
      <c r="BR8" s="244" t="s">
        <v>1413</v>
      </c>
      <c r="BS8" s="244" t="s">
        <v>1413</v>
      </c>
      <c r="BT8" s="244" t="s">
        <v>1413</v>
      </c>
      <c r="BU8" s="244" t="s">
        <v>1413</v>
      </c>
      <c r="BV8" s="244" t="s">
        <v>1413</v>
      </c>
    </row>
    <row r="9" spans="1:74" ht="11.1" customHeight="1" x14ac:dyDescent="0.2">
      <c r="A9" s="159" t="s">
        <v>1101</v>
      </c>
      <c r="B9" s="170" t="s">
        <v>1102</v>
      </c>
      <c r="C9" s="244">
        <v>0.13500000000000001</v>
      </c>
      <c r="D9" s="244">
        <v>0.13500000000000001</v>
      </c>
      <c r="E9" s="244">
        <v>0.13500000000000001</v>
      </c>
      <c r="F9" s="244">
        <v>0.13500000000000001</v>
      </c>
      <c r="G9" s="244">
        <v>0.13500000000000001</v>
      </c>
      <c r="H9" s="244">
        <v>0.13500000000000001</v>
      </c>
      <c r="I9" s="244">
        <v>0.13500000000000001</v>
      </c>
      <c r="J9" s="244">
        <v>0.13</v>
      </c>
      <c r="K9" s="244">
        <v>0.13</v>
      </c>
      <c r="L9" s="244">
        <v>0.13500000000000001</v>
      </c>
      <c r="M9" s="244">
        <v>0.13</v>
      </c>
      <c r="N9" s="244">
        <v>0.13</v>
      </c>
      <c r="O9" s="244">
        <v>0.13500000000000001</v>
      </c>
      <c r="P9" s="244">
        <v>0.13500000000000001</v>
      </c>
      <c r="Q9" s="244">
        <v>0.13500000000000001</v>
      </c>
      <c r="R9" s="244">
        <v>0.13500000000000001</v>
      </c>
      <c r="S9" s="244">
        <v>0.13500000000000001</v>
      </c>
      <c r="T9" s="244">
        <v>0.13</v>
      </c>
      <c r="U9" s="244">
        <v>0.13500000000000001</v>
      </c>
      <c r="V9" s="244">
        <v>0.13500000000000001</v>
      </c>
      <c r="W9" s="244">
        <v>0.13500000000000001</v>
      </c>
      <c r="X9" s="244">
        <v>0.13500000000000001</v>
      </c>
      <c r="Y9" s="244">
        <v>0.12</v>
      </c>
      <c r="Z9" s="244">
        <v>0.11</v>
      </c>
      <c r="AA9" s="244">
        <v>0.11</v>
      </c>
      <c r="AB9" s="244">
        <v>0.1</v>
      </c>
      <c r="AC9" s="244">
        <v>0.12</v>
      </c>
      <c r="AD9" s="244">
        <v>0.12</v>
      </c>
      <c r="AE9" s="244">
        <v>0.11</v>
      </c>
      <c r="AF9" s="244">
        <v>0.11</v>
      </c>
      <c r="AG9" s="244">
        <v>0.13500000000000001</v>
      </c>
      <c r="AH9" s="244">
        <v>0.13</v>
      </c>
      <c r="AI9" s="244">
        <v>0.12</v>
      </c>
      <c r="AJ9" s="244">
        <v>0.13</v>
      </c>
      <c r="AK9" s="244">
        <v>0.12</v>
      </c>
      <c r="AL9" s="244">
        <v>0.13</v>
      </c>
      <c r="AM9" s="244">
        <v>0.13</v>
      </c>
      <c r="AN9" s="244">
        <v>0.12</v>
      </c>
      <c r="AO9" s="244">
        <v>0.13</v>
      </c>
      <c r="AP9" s="244">
        <v>0.13500000000000001</v>
      </c>
      <c r="AQ9" s="244">
        <v>0.1</v>
      </c>
      <c r="AR9" s="244">
        <v>0.115</v>
      </c>
      <c r="AS9" s="244">
        <v>0.11</v>
      </c>
      <c r="AT9" s="244">
        <v>0.11</v>
      </c>
      <c r="AU9" s="244">
        <v>0.105</v>
      </c>
      <c r="AV9" s="244">
        <v>0.09</v>
      </c>
      <c r="AW9" s="244">
        <v>0.1</v>
      </c>
      <c r="AX9" s="244">
        <v>0.11</v>
      </c>
      <c r="AY9" s="244" t="s">
        <v>1413</v>
      </c>
      <c r="AZ9" s="244" t="s">
        <v>1413</v>
      </c>
      <c r="BA9" s="244" t="s">
        <v>1413</v>
      </c>
      <c r="BB9" s="244" t="s">
        <v>1413</v>
      </c>
      <c r="BC9" s="244" t="s">
        <v>1413</v>
      </c>
      <c r="BD9" s="244" t="s">
        <v>1413</v>
      </c>
      <c r="BE9" s="244" t="s">
        <v>1413</v>
      </c>
      <c r="BF9" s="244" t="s">
        <v>1413</v>
      </c>
      <c r="BG9" s="244" t="s">
        <v>1413</v>
      </c>
      <c r="BH9" s="244" t="s">
        <v>1413</v>
      </c>
      <c r="BI9" s="244" t="s">
        <v>1413</v>
      </c>
      <c r="BJ9" s="244" t="s">
        <v>1413</v>
      </c>
      <c r="BK9" s="244" t="s">
        <v>1413</v>
      </c>
      <c r="BL9" s="244" t="s">
        <v>1413</v>
      </c>
      <c r="BM9" s="244" t="s">
        <v>1413</v>
      </c>
      <c r="BN9" s="244" t="s">
        <v>1413</v>
      </c>
      <c r="BO9" s="244" t="s">
        <v>1413</v>
      </c>
      <c r="BP9" s="244" t="s">
        <v>1413</v>
      </c>
      <c r="BQ9" s="244" t="s">
        <v>1413</v>
      </c>
      <c r="BR9" s="244" t="s">
        <v>1413</v>
      </c>
      <c r="BS9" s="244" t="s">
        <v>1413</v>
      </c>
      <c r="BT9" s="244" t="s">
        <v>1413</v>
      </c>
      <c r="BU9" s="244" t="s">
        <v>1413</v>
      </c>
      <c r="BV9" s="244" t="s">
        <v>1413</v>
      </c>
    </row>
    <row r="10" spans="1:74" ht="11.1" customHeight="1" x14ac:dyDescent="0.2">
      <c r="A10" s="159" t="s">
        <v>1025</v>
      </c>
      <c r="B10" s="170" t="s">
        <v>1026</v>
      </c>
      <c r="C10" s="244">
        <v>0.2</v>
      </c>
      <c r="D10" s="244">
        <v>0.185</v>
      </c>
      <c r="E10" s="244">
        <v>0.19</v>
      </c>
      <c r="F10" s="244">
        <v>0.21</v>
      </c>
      <c r="G10" s="244">
        <v>0.2</v>
      </c>
      <c r="H10" s="244">
        <v>0.2</v>
      </c>
      <c r="I10" s="244">
        <v>0.21</v>
      </c>
      <c r="J10" s="244">
        <v>0.2</v>
      </c>
      <c r="K10" s="244">
        <v>0.2</v>
      </c>
      <c r="L10" s="244">
        <v>0.2</v>
      </c>
      <c r="M10" s="244">
        <v>0.19</v>
      </c>
      <c r="N10" s="244">
        <v>0.2</v>
      </c>
      <c r="O10" s="244">
        <v>0.2</v>
      </c>
      <c r="P10" s="244">
        <v>0.2</v>
      </c>
      <c r="Q10" s="244">
        <v>0.2</v>
      </c>
      <c r="R10" s="244">
        <v>0.19</v>
      </c>
      <c r="S10" s="244">
        <v>0.2</v>
      </c>
      <c r="T10" s="244">
        <v>0.2</v>
      </c>
      <c r="U10" s="244">
        <v>0.18</v>
      </c>
      <c r="V10" s="244">
        <v>0.2</v>
      </c>
      <c r="W10" s="244">
        <v>0.2</v>
      </c>
      <c r="X10" s="244">
        <v>0.2</v>
      </c>
      <c r="Y10" s="244">
        <v>0.18</v>
      </c>
      <c r="Z10" s="244">
        <v>0.2</v>
      </c>
      <c r="AA10" s="244">
        <v>0.21</v>
      </c>
      <c r="AB10" s="244">
        <v>0.2</v>
      </c>
      <c r="AC10" s="244">
        <v>0.2</v>
      </c>
      <c r="AD10" s="244">
        <v>0.18</v>
      </c>
      <c r="AE10" s="244">
        <v>0.21</v>
      </c>
      <c r="AF10" s="244">
        <v>0.21</v>
      </c>
      <c r="AG10" s="244">
        <v>0.2</v>
      </c>
      <c r="AH10" s="244">
        <v>0.21</v>
      </c>
      <c r="AI10" s="244">
        <v>0.2</v>
      </c>
      <c r="AJ10" s="244">
        <v>0.21</v>
      </c>
      <c r="AK10" s="244">
        <v>0.18</v>
      </c>
      <c r="AL10" s="244">
        <v>0.21</v>
      </c>
      <c r="AM10" s="244">
        <v>0.185</v>
      </c>
      <c r="AN10" s="244">
        <v>0.2</v>
      </c>
      <c r="AO10" s="244">
        <v>0.2</v>
      </c>
      <c r="AP10" s="244">
        <v>0.19</v>
      </c>
      <c r="AQ10" s="244">
        <v>0.18</v>
      </c>
      <c r="AR10" s="244">
        <v>0.18</v>
      </c>
      <c r="AS10" s="244">
        <v>0.15</v>
      </c>
      <c r="AT10" s="244">
        <v>0.15</v>
      </c>
      <c r="AU10" s="244">
        <v>0.15</v>
      </c>
      <c r="AV10" s="244">
        <v>0.17</v>
      </c>
      <c r="AW10" s="244">
        <v>0.16500000000000001</v>
      </c>
      <c r="AX10" s="244">
        <v>0.155</v>
      </c>
      <c r="AY10" s="244" t="s">
        <v>1413</v>
      </c>
      <c r="AZ10" s="244" t="s">
        <v>1413</v>
      </c>
      <c r="BA10" s="244" t="s">
        <v>1413</v>
      </c>
      <c r="BB10" s="244" t="s">
        <v>1413</v>
      </c>
      <c r="BC10" s="244" t="s">
        <v>1413</v>
      </c>
      <c r="BD10" s="244" t="s">
        <v>1413</v>
      </c>
      <c r="BE10" s="244" t="s">
        <v>1413</v>
      </c>
      <c r="BF10" s="244" t="s">
        <v>1413</v>
      </c>
      <c r="BG10" s="244" t="s">
        <v>1413</v>
      </c>
      <c r="BH10" s="244" t="s">
        <v>1413</v>
      </c>
      <c r="BI10" s="244" t="s">
        <v>1413</v>
      </c>
      <c r="BJ10" s="244" t="s">
        <v>1413</v>
      </c>
      <c r="BK10" s="244" t="s">
        <v>1413</v>
      </c>
      <c r="BL10" s="244" t="s">
        <v>1413</v>
      </c>
      <c r="BM10" s="244" t="s">
        <v>1413</v>
      </c>
      <c r="BN10" s="244" t="s">
        <v>1413</v>
      </c>
      <c r="BO10" s="244" t="s">
        <v>1413</v>
      </c>
      <c r="BP10" s="244" t="s">
        <v>1413</v>
      </c>
      <c r="BQ10" s="244" t="s">
        <v>1413</v>
      </c>
      <c r="BR10" s="244" t="s">
        <v>1413</v>
      </c>
      <c r="BS10" s="244" t="s">
        <v>1413</v>
      </c>
      <c r="BT10" s="244" t="s">
        <v>1413</v>
      </c>
      <c r="BU10" s="244" t="s">
        <v>1413</v>
      </c>
      <c r="BV10" s="244" t="s">
        <v>1413</v>
      </c>
    </row>
    <row r="11" spans="1:74" ht="11.1" customHeight="1" x14ac:dyDescent="0.2">
      <c r="A11" s="159" t="s">
        <v>1017</v>
      </c>
      <c r="B11" s="170" t="s">
        <v>313</v>
      </c>
      <c r="C11" s="244">
        <v>3.8</v>
      </c>
      <c r="D11" s="244">
        <v>3.8</v>
      </c>
      <c r="E11" s="244">
        <v>3.81</v>
      </c>
      <c r="F11" s="244">
        <v>3.81</v>
      </c>
      <c r="G11" s="244">
        <v>3.81</v>
      </c>
      <c r="H11" s="244">
        <v>3.82</v>
      </c>
      <c r="I11" s="244">
        <v>3.83</v>
      </c>
      <c r="J11" s="244">
        <v>3.83</v>
      </c>
      <c r="K11" s="244">
        <v>3.84</v>
      </c>
      <c r="L11" s="244">
        <v>3.85</v>
      </c>
      <c r="M11" s="244">
        <v>3.84</v>
      </c>
      <c r="N11" s="244">
        <v>3.83</v>
      </c>
      <c r="O11" s="244">
        <v>3.84</v>
      </c>
      <c r="P11" s="244">
        <v>3.835</v>
      </c>
      <c r="Q11" s="244">
        <v>3.8149999999999999</v>
      </c>
      <c r="R11" s="244">
        <v>3.8250000000000002</v>
      </c>
      <c r="S11" s="244">
        <v>3.8050000000000002</v>
      </c>
      <c r="T11" s="244">
        <v>3.78</v>
      </c>
      <c r="U11" s="244">
        <v>3.722</v>
      </c>
      <c r="V11" s="244">
        <v>3.52</v>
      </c>
      <c r="W11" s="244">
        <v>3.4</v>
      </c>
      <c r="X11" s="244">
        <v>3.4</v>
      </c>
      <c r="Y11" s="244">
        <v>2.7</v>
      </c>
      <c r="Z11" s="244">
        <v>2.6</v>
      </c>
      <c r="AA11" s="244">
        <v>2.65</v>
      </c>
      <c r="AB11" s="244">
        <v>2.65</v>
      </c>
      <c r="AC11" s="244">
        <v>2.6</v>
      </c>
      <c r="AD11" s="244">
        <v>2.5</v>
      </c>
      <c r="AE11" s="244">
        <v>2.2999999999999998</v>
      </c>
      <c r="AF11" s="244">
        <v>2.2000000000000002</v>
      </c>
      <c r="AG11" s="244">
        <v>2.1</v>
      </c>
      <c r="AH11" s="244">
        <v>2.1</v>
      </c>
      <c r="AI11" s="244">
        <v>2.1</v>
      </c>
      <c r="AJ11" s="244">
        <v>2.1</v>
      </c>
      <c r="AK11" s="244">
        <v>2</v>
      </c>
      <c r="AL11" s="244">
        <v>2</v>
      </c>
      <c r="AM11" s="244">
        <v>2</v>
      </c>
      <c r="AN11" s="244">
        <v>2.0499999999999998</v>
      </c>
      <c r="AO11" s="244">
        <v>2</v>
      </c>
      <c r="AP11" s="244">
        <v>1.9750000000000001</v>
      </c>
      <c r="AQ11" s="244">
        <v>1.9750000000000001</v>
      </c>
      <c r="AR11" s="244">
        <v>1.95</v>
      </c>
      <c r="AS11" s="244">
        <v>1.9</v>
      </c>
      <c r="AT11" s="244">
        <v>1.9</v>
      </c>
      <c r="AU11" s="244">
        <v>1.9</v>
      </c>
      <c r="AV11" s="244">
        <v>1.9</v>
      </c>
      <c r="AW11" s="244">
        <v>1.9</v>
      </c>
      <c r="AX11" s="244">
        <v>1.9</v>
      </c>
      <c r="AY11" s="244" t="s">
        <v>1413</v>
      </c>
      <c r="AZ11" s="244" t="s">
        <v>1413</v>
      </c>
      <c r="BA11" s="244" t="s">
        <v>1413</v>
      </c>
      <c r="BB11" s="244" t="s">
        <v>1413</v>
      </c>
      <c r="BC11" s="244" t="s">
        <v>1413</v>
      </c>
      <c r="BD11" s="244" t="s">
        <v>1413</v>
      </c>
      <c r="BE11" s="244" t="s">
        <v>1413</v>
      </c>
      <c r="BF11" s="244" t="s">
        <v>1413</v>
      </c>
      <c r="BG11" s="244" t="s">
        <v>1413</v>
      </c>
      <c r="BH11" s="244" t="s">
        <v>1413</v>
      </c>
      <c r="BI11" s="244" t="s">
        <v>1413</v>
      </c>
      <c r="BJ11" s="244" t="s">
        <v>1413</v>
      </c>
      <c r="BK11" s="244" t="s">
        <v>1413</v>
      </c>
      <c r="BL11" s="244" t="s">
        <v>1413</v>
      </c>
      <c r="BM11" s="244" t="s">
        <v>1413</v>
      </c>
      <c r="BN11" s="244" t="s">
        <v>1413</v>
      </c>
      <c r="BO11" s="244" t="s">
        <v>1413</v>
      </c>
      <c r="BP11" s="244" t="s">
        <v>1413</v>
      </c>
      <c r="BQ11" s="244" t="s">
        <v>1413</v>
      </c>
      <c r="BR11" s="244" t="s">
        <v>1413</v>
      </c>
      <c r="BS11" s="244" t="s">
        <v>1413</v>
      </c>
      <c r="BT11" s="244" t="s">
        <v>1413</v>
      </c>
      <c r="BU11" s="244" t="s">
        <v>1413</v>
      </c>
      <c r="BV11" s="244" t="s">
        <v>1413</v>
      </c>
    </row>
    <row r="12" spans="1:74" ht="11.1" customHeight="1" x14ac:dyDescent="0.2">
      <c r="A12" s="159" t="s">
        <v>330</v>
      </c>
      <c r="B12" s="170" t="s">
        <v>321</v>
      </c>
      <c r="C12" s="244">
        <v>4.54</v>
      </c>
      <c r="D12" s="244">
        <v>4.42</v>
      </c>
      <c r="E12" s="244">
        <v>4.4050000000000002</v>
      </c>
      <c r="F12" s="244">
        <v>4.4000000000000004</v>
      </c>
      <c r="G12" s="244">
        <v>4.45</v>
      </c>
      <c r="H12" s="244">
        <v>4.4649999999999999</v>
      </c>
      <c r="I12" s="244">
        <v>4.4749999999999996</v>
      </c>
      <c r="J12" s="244">
        <v>4.5</v>
      </c>
      <c r="K12" s="244">
        <v>4.54</v>
      </c>
      <c r="L12" s="244">
        <v>4.3899999999999997</v>
      </c>
      <c r="M12" s="244">
        <v>4.32</v>
      </c>
      <c r="N12" s="244">
        <v>4.38</v>
      </c>
      <c r="O12" s="244">
        <v>4.43</v>
      </c>
      <c r="P12" s="244">
        <v>4.47</v>
      </c>
      <c r="Q12" s="244">
        <v>4.4800000000000004</v>
      </c>
      <c r="R12" s="244">
        <v>4.4400000000000004</v>
      </c>
      <c r="S12" s="244">
        <v>4.49</v>
      </c>
      <c r="T12" s="244">
        <v>4.5739999999999998</v>
      </c>
      <c r="U12" s="244">
        <v>4.6040000000000001</v>
      </c>
      <c r="V12" s="244">
        <v>4.6749999999999998</v>
      </c>
      <c r="W12" s="244">
        <v>4.7</v>
      </c>
      <c r="X12" s="244">
        <v>4.7300000000000004</v>
      </c>
      <c r="Y12" s="244">
        <v>4.7699999999999996</v>
      </c>
      <c r="Z12" s="244">
        <v>4.8</v>
      </c>
      <c r="AA12" s="244">
        <v>4.8499999999999996</v>
      </c>
      <c r="AB12" s="244">
        <v>4.78</v>
      </c>
      <c r="AC12" s="244">
        <v>4.62</v>
      </c>
      <c r="AD12" s="244">
        <v>4.7</v>
      </c>
      <c r="AE12" s="244">
        <v>4.7</v>
      </c>
      <c r="AF12" s="244">
        <v>4.7</v>
      </c>
      <c r="AG12" s="244">
        <v>4.7</v>
      </c>
      <c r="AH12" s="244">
        <v>4.75</v>
      </c>
      <c r="AI12" s="244">
        <v>4.6500000000000004</v>
      </c>
      <c r="AJ12" s="244">
        <v>4.75</v>
      </c>
      <c r="AK12" s="244">
        <v>4.6500000000000004</v>
      </c>
      <c r="AL12" s="244">
        <v>4.55</v>
      </c>
      <c r="AM12" s="244">
        <v>4.55</v>
      </c>
      <c r="AN12" s="244">
        <v>4.6500000000000004</v>
      </c>
      <c r="AO12" s="244">
        <v>4.5</v>
      </c>
      <c r="AP12" s="244">
        <v>4.5</v>
      </c>
      <c r="AQ12" s="244">
        <v>4.22</v>
      </c>
      <c r="AR12" s="244">
        <v>3.75</v>
      </c>
      <c r="AS12" s="244">
        <v>3.7</v>
      </c>
      <c r="AT12" s="244">
        <v>3.69</v>
      </c>
      <c r="AU12" s="244">
        <v>3.71</v>
      </c>
      <c r="AV12" s="244">
        <v>3.85</v>
      </c>
      <c r="AW12" s="244">
        <v>3.82</v>
      </c>
      <c r="AX12" s="244">
        <v>3.86</v>
      </c>
      <c r="AY12" s="244" t="s">
        <v>1413</v>
      </c>
      <c r="AZ12" s="244" t="s">
        <v>1413</v>
      </c>
      <c r="BA12" s="244" t="s">
        <v>1413</v>
      </c>
      <c r="BB12" s="244" t="s">
        <v>1413</v>
      </c>
      <c r="BC12" s="244" t="s">
        <v>1413</v>
      </c>
      <c r="BD12" s="244" t="s">
        <v>1413</v>
      </c>
      <c r="BE12" s="244" t="s">
        <v>1413</v>
      </c>
      <c r="BF12" s="244" t="s">
        <v>1413</v>
      </c>
      <c r="BG12" s="244" t="s">
        <v>1413</v>
      </c>
      <c r="BH12" s="244" t="s">
        <v>1413</v>
      </c>
      <c r="BI12" s="244" t="s">
        <v>1413</v>
      </c>
      <c r="BJ12" s="244" t="s">
        <v>1413</v>
      </c>
      <c r="BK12" s="244" t="s">
        <v>1413</v>
      </c>
      <c r="BL12" s="244" t="s">
        <v>1413</v>
      </c>
      <c r="BM12" s="244" t="s">
        <v>1413</v>
      </c>
      <c r="BN12" s="244" t="s">
        <v>1413</v>
      </c>
      <c r="BO12" s="244" t="s">
        <v>1413</v>
      </c>
      <c r="BP12" s="244" t="s">
        <v>1413</v>
      </c>
      <c r="BQ12" s="244" t="s">
        <v>1413</v>
      </c>
      <c r="BR12" s="244" t="s">
        <v>1413</v>
      </c>
      <c r="BS12" s="244" t="s">
        <v>1413</v>
      </c>
      <c r="BT12" s="244" t="s">
        <v>1413</v>
      </c>
      <c r="BU12" s="244" t="s">
        <v>1413</v>
      </c>
      <c r="BV12" s="244" t="s">
        <v>1413</v>
      </c>
    </row>
    <row r="13" spans="1:74" ht="11.1" customHeight="1" x14ac:dyDescent="0.2">
      <c r="A13" s="159" t="s">
        <v>323</v>
      </c>
      <c r="B13" s="170" t="s">
        <v>314</v>
      </c>
      <c r="C13" s="244">
        <v>2.78</v>
      </c>
      <c r="D13" s="244">
        <v>2.72</v>
      </c>
      <c r="E13" s="244">
        <v>2.71</v>
      </c>
      <c r="F13" s="244">
        <v>2.71</v>
      </c>
      <c r="G13" s="244">
        <v>2.71</v>
      </c>
      <c r="H13" s="244">
        <v>2.72</v>
      </c>
      <c r="I13" s="244">
        <v>2.71</v>
      </c>
      <c r="J13" s="244">
        <v>2.71</v>
      </c>
      <c r="K13" s="244">
        <v>2.73</v>
      </c>
      <c r="L13" s="244">
        <v>2.74</v>
      </c>
      <c r="M13" s="244">
        <v>2.71</v>
      </c>
      <c r="N13" s="244">
        <v>2.7</v>
      </c>
      <c r="O13" s="244">
        <v>2.71</v>
      </c>
      <c r="P13" s="244">
        <v>2.71</v>
      </c>
      <c r="Q13" s="244">
        <v>2.72</v>
      </c>
      <c r="R13" s="244">
        <v>2.71</v>
      </c>
      <c r="S13" s="244">
        <v>2.71</v>
      </c>
      <c r="T13" s="244">
        <v>2.72</v>
      </c>
      <c r="U13" s="244">
        <v>2.8</v>
      </c>
      <c r="V13" s="244">
        <v>2.8</v>
      </c>
      <c r="W13" s="244">
        <v>2.8</v>
      </c>
      <c r="X13" s="244">
        <v>2.8</v>
      </c>
      <c r="Y13" s="244">
        <v>2.8</v>
      </c>
      <c r="Z13" s="244">
        <v>2.8</v>
      </c>
      <c r="AA13" s="244">
        <v>2.75</v>
      </c>
      <c r="AB13" s="244">
        <v>2.75</v>
      </c>
      <c r="AC13" s="244">
        <v>2.72</v>
      </c>
      <c r="AD13" s="244">
        <v>2.72</v>
      </c>
      <c r="AE13" s="244">
        <v>2.72</v>
      </c>
      <c r="AF13" s="244">
        <v>2.72</v>
      </c>
      <c r="AG13" s="244">
        <v>2.7</v>
      </c>
      <c r="AH13" s="244">
        <v>2.7</v>
      </c>
      <c r="AI13" s="244">
        <v>2.7</v>
      </c>
      <c r="AJ13" s="244">
        <v>2.7</v>
      </c>
      <c r="AK13" s="244">
        <v>2.7</v>
      </c>
      <c r="AL13" s="244">
        <v>2.71</v>
      </c>
      <c r="AM13" s="244">
        <v>2.71</v>
      </c>
      <c r="AN13" s="244">
        <v>2.71</v>
      </c>
      <c r="AO13" s="244">
        <v>2.9</v>
      </c>
      <c r="AP13" s="244">
        <v>3.15</v>
      </c>
      <c r="AQ13" s="244">
        <v>2.2000000000000002</v>
      </c>
      <c r="AR13" s="244">
        <v>2.09</v>
      </c>
      <c r="AS13" s="244">
        <v>2.16</v>
      </c>
      <c r="AT13" s="244">
        <v>2.29</v>
      </c>
      <c r="AU13" s="244">
        <v>2.29</v>
      </c>
      <c r="AV13" s="244">
        <v>2.29</v>
      </c>
      <c r="AW13" s="244">
        <v>2.2999999999999998</v>
      </c>
      <c r="AX13" s="244">
        <v>2.2999999999999998</v>
      </c>
      <c r="AY13" s="244" t="s">
        <v>1413</v>
      </c>
      <c r="AZ13" s="244" t="s">
        <v>1413</v>
      </c>
      <c r="BA13" s="244" t="s">
        <v>1413</v>
      </c>
      <c r="BB13" s="244" t="s">
        <v>1413</v>
      </c>
      <c r="BC13" s="244" t="s">
        <v>1413</v>
      </c>
      <c r="BD13" s="244" t="s">
        <v>1413</v>
      </c>
      <c r="BE13" s="244" t="s">
        <v>1413</v>
      </c>
      <c r="BF13" s="244" t="s">
        <v>1413</v>
      </c>
      <c r="BG13" s="244" t="s">
        <v>1413</v>
      </c>
      <c r="BH13" s="244" t="s">
        <v>1413</v>
      </c>
      <c r="BI13" s="244" t="s">
        <v>1413</v>
      </c>
      <c r="BJ13" s="244" t="s">
        <v>1413</v>
      </c>
      <c r="BK13" s="244" t="s">
        <v>1413</v>
      </c>
      <c r="BL13" s="244" t="s">
        <v>1413</v>
      </c>
      <c r="BM13" s="244" t="s">
        <v>1413</v>
      </c>
      <c r="BN13" s="244" t="s">
        <v>1413</v>
      </c>
      <c r="BO13" s="244" t="s">
        <v>1413</v>
      </c>
      <c r="BP13" s="244" t="s">
        <v>1413</v>
      </c>
      <c r="BQ13" s="244" t="s">
        <v>1413</v>
      </c>
      <c r="BR13" s="244" t="s">
        <v>1413</v>
      </c>
      <c r="BS13" s="244" t="s">
        <v>1413</v>
      </c>
      <c r="BT13" s="244" t="s">
        <v>1413</v>
      </c>
      <c r="BU13" s="244" t="s">
        <v>1413</v>
      </c>
      <c r="BV13" s="244" t="s">
        <v>1413</v>
      </c>
    </row>
    <row r="14" spans="1:74" ht="11.1" customHeight="1" x14ac:dyDescent="0.2">
      <c r="A14" s="159" t="s">
        <v>324</v>
      </c>
      <c r="B14" s="170" t="s">
        <v>315</v>
      </c>
      <c r="C14" s="244">
        <v>0.68</v>
      </c>
      <c r="D14" s="244">
        <v>0.69</v>
      </c>
      <c r="E14" s="244">
        <v>0.59</v>
      </c>
      <c r="F14" s="244">
        <v>0.53500000000000003</v>
      </c>
      <c r="G14" s="244">
        <v>0.78</v>
      </c>
      <c r="H14" s="244">
        <v>0.85</v>
      </c>
      <c r="I14" s="244">
        <v>1.0049999999999999</v>
      </c>
      <c r="J14" s="244">
        <v>0.89</v>
      </c>
      <c r="K14" s="244">
        <v>0.92500000000000004</v>
      </c>
      <c r="L14" s="244">
        <v>0.96</v>
      </c>
      <c r="M14" s="244">
        <v>0.98</v>
      </c>
      <c r="N14" s="244">
        <v>0.92</v>
      </c>
      <c r="O14" s="244">
        <v>1.0149999999999999</v>
      </c>
      <c r="P14" s="244">
        <v>0.99</v>
      </c>
      <c r="Q14" s="244">
        <v>0.98499999999999999</v>
      </c>
      <c r="R14" s="244">
        <v>1.0049999999999999</v>
      </c>
      <c r="S14" s="244">
        <v>0.99</v>
      </c>
      <c r="T14" s="244">
        <v>0.75</v>
      </c>
      <c r="U14" s="244">
        <v>0.65500000000000003</v>
      </c>
      <c r="V14" s="244">
        <v>0.99</v>
      </c>
      <c r="W14" s="244">
        <v>1.08</v>
      </c>
      <c r="X14" s="244">
        <v>1.08</v>
      </c>
      <c r="Y14" s="244">
        <v>1.1299999999999999</v>
      </c>
      <c r="Z14" s="244">
        <v>0.88</v>
      </c>
      <c r="AA14" s="244">
        <v>0.83</v>
      </c>
      <c r="AB14" s="244">
        <v>0.86</v>
      </c>
      <c r="AC14" s="244">
        <v>1.0900000000000001</v>
      </c>
      <c r="AD14" s="244">
        <v>1.17</v>
      </c>
      <c r="AE14" s="244">
        <v>1.1599999999999999</v>
      </c>
      <c r="AF14" s="244">
        <v>1.1000000000000001</v>
      </c>
      <c r="AG14" s="244">
        <v>1.125</v>
      </c>
      <c r="AH14" s="244">
        <v>1.085</v>
      </c>
      <c r="AI14" s="244">
        <v>1.18</v>
      </c>
      <c r="AJ14" s="244">
        <v>1.17</v>
      </c>
      <c r="AK14" s="244">
        <v>1.19</v>
      </c>
      <c r="AL14" s="244">
        <v>1.1499999999999999</v>
      </c>
      <c r="AM14" s="244">
        <v>0.78</v>
      </c>
      <c r="AN14" s="244">
        <v>0.15</v>
      </c>
      <c r="AO14" s="244">
        <v>0.1</v>
      </c>
      <c r="AP14" s="244">
        <v>8.5000000000000006E-2</v>
      </c>
      <c r="AQ14" s="244">
        <v>0.08</v>
      </c>
      <c r="AR14" s="244">
        <v>0.08</v>
      </c>
      <c r="AS14" s="244">
        <v>0.105</v>
      </c>
      <c r="AT14" s="244">
        <v>0.09</v>
      </c>
      <c r="AU14" s="244">
        <v>0.13</v>
      </c>
      <c r="AV14" s="244">
        <v>0.44</v>
      </c>
      <c r="AW14" s="244">
        <v>1.0900000000000001</v>
      </c>
      <c r="AX14" s="244">
        <v>1.25</v>
      </c>
      <c r="AY14" s="244" t="s">
        <v>1413</v>
      </c>
      <c r="AZ14" s="244" t="s">
        <v>1413</v>
      </c>
      <c r="BA14" s="244" t="s">
        <v>1413</v>
      </c>
      <c r="BB14" s="244" t="s">
        <v>1413</v>
      </c>
      <c r="BC14" s="244" t="s">
        <v>1413</v>
      </c>
      <c r="BD14" s="244" t="s">
        <v>1413</v>
      </c>
      <c r="BE14" s="244" t="s">
        <v>1413</v>
      </c>
      <c r="BF14" s="244" t="s">
        <v>1413</v>
      </c>
      <c r="BG14" s="244" t="s">
        <v>1413</v>
      </c>
      <c r="BH14" s="244" t="s">
        <v>1413</v>
      </c>
      <c r="BI14" s="244" t="s">
        <v>1413</v>
      </c>
      <c r="BJ14" s="244" t="s">
        <v>1413</v>
      </c>
      <c r="BK14" s="244" t="s">
        <v>1413</v>
      </c>
      <c r="BL14" s="244" t="s">
        <v>1413</v>
      </c>
      <c r="BM14" s="244" t="s">
        <v>1413</v>
      </c>
      <c r="BN14" s="244" t="s">
        <v>1413</v>
      </c>
      <c r="BO14" s="244" t="s">
        <v>1413</v>
      </c>
      <c r="BP14" s="244" t="s">
        <v>1413</v>
      </c>
      <c r="BQ14" s="244" t="s">
        <v>1413</v>
      </c>
      <c r="BR14" s="244" t="s">
        <v>1413</v>
      </c>
      <c r="BS14" s="244" t="s">
        <v>1413</v>
      </c>
      <c r="BT14" s="244" t="s">
        <v>1413</v>
      </c>
      <c r="BU14" s="244" t="s">
        <v>1413</v>
      </c>
      <c r="BV14" s="244" t="s">
        <v>1413</v>
      </c>
    </row>
    <row r="15" spans="1:74" ht="11.1" customHeight="1" x14ac:dyDescent="0.2">
      <c r="A15" s="159" t="s">
        <v>325</v>
      </c>
      <c r="B15" s="170" t="s">
        <v>316</v>
      </c>
      <c r="C15" s="244">
        <v>1.39</v>
      </c>
      <c r="D15" s="244">
        <v>1.43</v>
      </c>
      <c r="E15" s="244">
        <v>1.33</v>
      </c>
      <c r="F15" s="244">
        <v>1.38</v>
      </c>
      <c r="G15" s="244">
        <v>1.52</v>
      </c>
      <c r="H15" s="244">
        <v>1.56</v>
      </c>
      <c r="I15" s="244">
        <v>1.655</v>
      </c>
      <c r="J15" s="244">
        <v>1.68</v>
      </c>
      <c r="K15" s="244">
        <v>1.7050000000000001</v>
      </c>
      <c r="L15" s="244">
        <v>1.69</v>
      </c>
      <c r="M15" s="244">
        <v>1.73</v>
      </c>
      <c r="N15" s="244">
        <v>1.7549999999999999</v>
      </c>
      <c r="O15" s="244">
        <v>1.75</v>
      </c>
      <c r="P15" s="244">
        <v>1.72</v>
      </c>
      <c r="Q15" s="244">
        <v>1.69</v>
      </c>
      <c r="R15" s="244">
        <v>1.67</v>
      </c>
      <c r="S15" s="244">
        <v>1.49</v>
      </c>
      <c r="T15" s="244">
        <v>1.42</v>
      </c>
      <c r="U15" s="244">
        <v>1.47</v>
      </c>
      <c r="V15" s="244">
        <v>1.54</v>
      </c>
      <c r="W15" s="244">
        <v>1.64</v>
      </c>
      <c r="X15" s="244">
        <v>1.6</v>
      </c>
      <c r="Y15" s="244">
        <v>1.59</v>
      </c>
      <c r="Z15" s="244">
        <v>1.62</v>
      </c>
      <c r="AA15" s="244">
        <v>1.55</v>
      </c>
      <c r="AB15" s="244">
        <v>1.58</v>
      </c>
      <c r="AC15" s="244">
        <v>1.61</v>
      </c>
      <c r="AD15" s="244">
        <v>1.68</v>
      </c>
      <c r="AE15" s="244">
        <v>1.58</v>
      </c>
      <c r="AF15" s="244">
        <v>1.7</v>
      </c>
      <c r="AG15" s="244">
        <v>1.67</v>
      </c>
      <c r="AH15" s="244">
        <v>1.75</v>
      </c>
      <c r="AI15" s="244">
        <v>1.7</v>
      </c>
      <c r="AJ15" s="244">
        <v>1.68</v>
      </c>
      <c r="AK15" s="244">
        <v>1.67</v>
      </c>
      <c r="AL15" s="244">
        <v>1.65</v>
      </c>
      <c r="AM15" s="244">
        <v>1.75</v>
      </c>
      <c r="AN15" s="244">
        <v>1.72</v>
      </c>
      <c r="AO15" s="244">
        <v>1.7</v>
      </c>
      <c r="AP15" s="244">
        <v>1.65</v>
      </c>
      <c r="AQ15" s="244">
        <v>1.57</v>
      </c>
      <c r="AR15" s="244">
        <v>1.42</v>
      </c>
      <c r="AS15" s="244">
        <v>1.4</v>
      </c>
      <c r="AT15" s="244">
        <v>1.45</v>
      </c>
      <c r="AU15" s="244">
        <v>1.47</v>
      </c>
      <c r="AV15" s="244">
        <v>1.52</v>
      </c>
      <c r="AW15" s="244">
        <v>1.45</v>
      </c>
      <c r="AX15" s="244">
        <v>1.47</v>
      </c>
      <c r="AY15" s="244" t="s">
        <v>1413</v>
      </c>
      <c r="AZ15" s="244" t="s">
        <v>1413</v>
      </c>
      <c r="BA15" s="244" t="s">
        <v>1413</v>
      </c>
      <c r="BB15" s="244" t="s">
        <v>1413</v>
      </c>
      <c r="BC15" s="244" t="s">
        <v>1413</v>
      </c>
      <c r="BD15" s="244" t="s">
        <v>1413</v>
      </c>
      <c r="BE15" s="244" t="s">
        <v>1413</v>
      </c>
      <c r="BF15" s="244" t="s">
        <v>1413</v>
      </c>
      <c r="BG15" s="244" t="s">
        <v>1413</v>
      </c>
      <c r="BH15" s="244" t="s">
        <v>1413</v>
      </c>
      <c r="BI15" s="244" t="s">
        <v>1413</v>
      </c>
      <c r="BJ15" s="244" t="s">
        <v>1413</v>
      </c>
      <c r="BK15" s="244" t="s">
        <v>1413</v>
      </c>
      <c r="BL15" s="244" t="s">
        <v>1413</v>
      </c>
      <c r="BM15" s="244" t="s">
        <v>1413</v>
      </c>
      <c r="BN15" s="244" t="s">
        <v>1413</v>
      </c>
      <c r="BO15" s="244" t="s">
        <v>1413</v>
      </c>
      <c r="BP15" s="244" t="s">
        <v>1413</v>
      </c>
      <c r="BQ15" s="244" t="s">
        <v>1413</v>
      </c>
      <c r="BR15" s="244" t="s">
        <v>1413</v>
      </c>
      <c r="BS15" s="244" t="s">
        <v>1413</v>
      </c>
      <c r="BT15" s="244" t="s">
        <v>1413</v>
      </c>
      <c r="BU15" s="244" t="s">
        <v>1413</v>
      </c>
      <c r="BV15" s="244" t="s">
        <v>1413</v>
      </c>
    </row>
    <row r="16" spans="1:74" ht="11.1" customHeight="1" x14ac:dyDescent="0.2">
      <c r="A16" s="159" t="s">
        <v>326</v>
      </c>
      <c r="B16" s="170" t="s">
        <v>317</v>
      </c>
      <c r="C16" s="244">
        <v>9.98</v>
      </c>
      <c r="D16" s="244">
        <v>10</v>
      </c>
      <c r="E16" s="244">
        <v>9.9499999999999993</v>
      </c>
      <c r="F16" s="244">
        <v>9.98</v>
      </c>
      <c r="G16" s="244">
        <v>10.050000000000001</v>
      </c>
      <c r="H16" s="244">
        <v>10.25</v>
      </c>
      <c r="I16" s="244">
        <v>10.199999999999999</v>
      </c>
      <c r="J16" s="244">
        <v>10.14</v>
      </c>
      <c r="K16" s="244">
        <v>10.19</v>
      </c>
      <c r="L16" s="244">
        <v>10.16</v>
      </c>
      <c r="M16" s="244">
        <v>10.130000000000001</v>
      </c>
      <c r="N16" s="244">
        <v>10.06</v>
      </c>
      <c r="O16" s="244">
        <v>10.16</v>
      </c>
      <c r="P16" s="244">
        <v>10.1</v>
      </c>
      <c r="Q16" s="244">
        <v>10.050000000000001</v>
      </c>
      <c r="R16" s="244">
        <v>10.06</v>
      </c>
      <c r="S16" s="244">
        <v>10.119999999999999</v>
      </c>
      <c r="T16" s="244">
        <v>10.42</v>
      </c>
      <c r="U16" s="244">
        <v>10.48</v>
      </c>
      <c r="V16" s="244">
        <v>10.42</v>
      </c>
      <c r="W16" s="244">
        <v>10.52</v>
      </c>
      <c r="X16" s="244">
        <v>10.72</v>
      </c>
      <c r="Y16" s="244">
        <v>11</v>
      </c>
      <c r="Z16" s="244">
        <v>10.5</v>
      </c>
      <c r="AA16" s="244">
        <v>10.050000000000001</v>
      </c>
      <c r="AB16" s="244">
        <v>10.1</v>
      </c>
      <c r="AC16" s="244">
        <v>9.85</v>
      </c>
      <c r="AD16" s="244">
        <v>9.85</v>
      </c>
      <c r="AE16" s="244">
        <v>9.9</v>
      </c>
      <c r="AF16" s="244">
        <v>10</v>
      </c>
      <c r="AG16" s="244">
        <v>9.75</v>
      </c>
      <c r="AH16" s="244">
        <v>9.85</v>
      </c>
      <c r="AI16" s="244">
        <v>8.5</v>
      </c>
      <c r="AJ16" s="244">
        <v>9.85</v>
      </c>
      <c r="AK16" s="244">
        <v>9.9</v>
      </c>
      <c r="AL16" s="244">
        <v>9.75</v>
      </c>
      <c r="AM16" s="244">
        <v>9.85</v>
      </c>
      <c r="AN16" s="244">
        <v>9.75</v>
      </c>
      <c r="AO16" s="244">
        <v>9.8000000000000007</v>
      </c>
      <c r="AP16" s="244">
        <v>11.6</v>
      </c>
      <c r="AQ16" s="244">
        <v>8.5500000000000007</v>
      </c>
      <c r="AR16" s="244">
        <v>7.7</v>
      </c>
      <c r="AS16" s="244">
        <v>8.4</v>
      </c>
      <c r="AT16" s="244">
        <v>8.9</v>
      </c>
      <c r="AU16" s="244">
        <v>9.01</v>
      </c>
      <c r="AV16" s="244">
        <v>9.01</v>
      </c>
      <c r="AW16" s="244">
        <v>9.01</v>
      </c>
      <c r="AX16" s="244">
        <v>9.01</v>
      </c>
      <c r="AY16" s="244" t="s">
        <v>1413</v>
      </c>
      <c r="AZ16" s="244" t="s">
        <v>1413</v>
      </c>
      <c r="BA16" s="244" t="s">
        <v>1413</v>
      </c>
      <c r="BB16" s="244" t="s">
        <v>1413</v>
      </c>
      <c r="BC16" s="244" t="s">
        <v>1413</v>
      </c>
      <c r="BD16" s="244" t="s">
        <v>1413</v>
      </c>
      <c r="BE16" s="244" t="s">
        <v>1413</v>
      </c>
      <c r="BF16" s="244" t="s">
        <v>1413</v>
      </c>
      <c r="BG16" s="244" t="s">
        <v>1413</v>
      </c>
      <c r="BH16" s="244" t="s">
        <v>1413</v>
      </c>
      <c r="BI16" s="244" t="s">
        <v>1413</v>
      </c>
      <c r="BJ16" s="244" t="s">
        <v>1413</v>
      </c>
      <c r="BK16" s="244" t="s">
        <v>1413</v>
      </c>
      <c r="BL16" s="244" t="s">
        <v>1413</v>
      </c>
      <c r="BM16" s="244" t="s">
        <v>1413</v>
      </c>
      <c r="BN16" s="244" t="s">
        <v>1413</v>
      </c>
      <c r="BO16" s="244" t="s">
        <v>1413</v>
      </c>
      <c r="BP16" s="244" t="s">
        <v>1413</v>
      </c>
      <c r="BQ16" s="244" t="s">
        <v>1413</v>
      </c>
      <c r="BR16" s="244" t="s">
        <v>1413</v>
      </c>
      <c r="BS16" s="244" t="s">
        <v>1413</v>
      </c>
      <c r="BT16" s="244" t="s">
        <v>1413</v>
      </c>
      <c r="BU16" s="244" t="s">
        <v>1413</v>
      </c>
      <c r="BV16" s="244" t="s">
        <v>1413</v>
      </c>
    </row>
    <row r="17" spans="1:74" ht="11.1" customHeight="1" x14ac:dyDescent="0.2">
      <c r="A17" s="159" t="s">
        <v>327</v>
      </c>
      <c r="B17" s="170" t="s">
        <v>318</v>
      </c>
      <c r="C17" s="244">
        <v>2.94</v>
      </c>
      <c r="D17" s="244">
        <v>2.92</v>
      </c>
      <c r="E17" s="244">
        <v>2.9</v>
      </c>
      <c r="F17" s="244">
        <v>2.88</v>
      </c>
      <c r="G17" s="244">
        <v>2.9</v>
      </c>
      <c r="H17" s="244">
        <v>2.92</v>
      </c>
      <c r="I17" s="244">
        <v>2.92</v>
      </c>
      <c r="J17" s="244">
        <v>2.92</v>
      </c>
      <c r="K17" s="244">
        <v>2.92</v>
      </c>
      <c r="L17" s="244">
        <v>2.91</v>
      </c>
      <c r="M17" s="244">
        <v>2.88</v>
      </c>
      <c r="N17" s="244">
        <v>2.9</v>
      </c>
      <c r="O17" s="244">
        <v>2.91</v>
      </c>
      <c r="P17" s="244">
        <v>2.87</v>
      </c>
      <c r="Q17" s="244">
        <v>2.85</v>
      </c>
      <c r="R17" s="244">
        <v>2.86</v>
      </c>
      <c r="S17" s="244">
        <v>2.84</v>
      </c>
      <c r="T17" s="244">
        <v>2.88</v>
      </c>
      <c r="U17" s="244">
        <v>2.91</v>
      </c>
      <c r="V17" s="244">
        <v>2.95</v>
      </c>
      <c r="W17" s="244">
        <v>2.95</v>
      </c>
      <c r="X17" s="244">
        <v>3</v>
      </c>
      <c r="Y17" s="244">
        <v>3.14</v>
      </c>
      <c r="Z17" s="244">
        <v>3.18</v>
      </c>
      <c r="AA17" s="244">
        <v>3.1</v>
      </c>
      <c r="AB17" s="244">
        <v>3.15</v>
      </c>
      <c r="AC17" s="244">
        <v>3.1</v>
      </c>
      <c r="AD17" s="244">
        <v>3.1</v>
      </c>
      <c r="AE17" s="244">
        <v>3.1</v>
      </c>
      <c r="AF17" s="244">
        <v>3.15</v>
      </c>
      <c r="AG17" s="244">
        <v>3.1</v>
      </c>
      <c r="AH17" s="244">
        <v>3.15</v>
      </c>
      <c r="AI17" s="244">
        <v>3.15</v>
      </c>
      <c r="AJ17" s="244">
        <v>3.2</v>
      </c>
      <c r="AK17" s="244">
        <v>3.25</v>
      </c>
      <c r="AL17" s="244">
        <v>3.15</v>
      </c>
      <c r="AM17" s="244">
        <v>3.2</v>
      </c>
      <c r="AN17" s="244">
        <v>3.2</v>
      </c>
      <c r="AO17" s="244">
        <v>3.5</v>
      </c>
      <c r="AP17" s="244">
        <v>3.8</v>
      </c>
      <c r="AQ17" s="244">
        <v>2.5</v>
      </c>
      <c r="AR17" s="244">
        <v>2.35</v>
      </c>
      <c r="AS17" s="244">
        <v>2.4500000000000002</v>
      </c>
      <c r="AT17" s="244">
        <v>2.7</v>
      </c>
      <c r="AU17" s="244">
        <v>2.5</v>
      </c>
      <c r="AV17" s="244">
        <v>2.42</v>
      </c>
      <c r="AW17" s="244">
        <v>2.5099999999999998</v>
      </c>
      <c r="AX17" s="244">
        <v>2.58</v>
      </c>
      <c r="AY17" s="244" t="s">
        <v>1413</v>
      </c>
      <c r="AZ17" s="244" t="s">
        <v>1413</v>
      </c>
      <c r="BA17" s="244" t="s">
        <v>1413</v>
      </c>
      <c r="BB17" s="244" t="s">
        <v>1413</v>
      </c>
      <c r="BC17" s="244" t="s">
        <v>1413</v>
      </c>
      <c r="BD17" s="244" t="s">
        <v>1413</v>
      </c>
      <c r="BE17" s="244" t="s">
        <v>1413</v>
      </c>
      <c r="BF17" s="244" t="s">
        <v>1413</v>
      </c>
      <c r="BG17" s="244" t="s">
        <v>1413</v>
      </c>
      <c r="BH17" s="244" t="s">
        <v>1413</v>
      </c>
      <c r="BI17" s="244" t="s">
        <v>1413</v>
      </c>
      <c r="BJ17" s="244" t="s">
        <v>1413</v>
      </c>
      <c r="BK17" s="244" t="s">
        <v>1413</v>
      </c>
      <c r="BL17" s="244" t="s">
        <v>1413</v>
      </c>
      <c r="BM17" s="244" t="s">
        <v>1413</v>
      </c>
      <c r="BN17" s="244" t="s">
        <v>1413</v>
      </c>
      <c r="BO17" s="244" t="s">
        <v>1413</v>
      </c>
      <c r="BP17" s="244" t="s">
        <v>1413</v>
      </c>
      <c r="BQ17" s="244" t="s">
        <v>1413</v>
      </c>
      <c r="BR17" s="244" t="s">
        <v>1413</v>
      </c>
      <c r="BS17" s="244" t="s">
        <v>1413</v>
      </c>
      <c r="BT17" s="244" t="s">
        <v>1413</v>
      </c>
      <c r="BU17" s="244" t="s">
        <v>1413</v>
      </c>
      <c r="BV17" s="244" t="s">
        <v>1413</v>
      </c>
    </row>
    <row r="18" spans="1:74" ht="11.1" customHeight="1" x14ac:dyDescent="0.2">
      <c r="A18" s="159" t="s">
        <v>328</v>
      </c>
      <c r="B18" s="170" t="s">
        <v>319</v>
      </c>
      <c r="C18" s="244">
        <v>2</v>
      </c>
      <c r="D18" s="244">
        <v>1.99</v>
      </c>
      <c r="E18" s="244">
        <v>1.99</v>
      </c>
      <c r="F18" s="244">
        <v>1.98</v>
      </c>
      <c r="G18" s="244">
        <v>1.98</v>
      </c>
      <c r="H18" s="244">
        <v>1.96</v>
      </c>
      <c r="I18" s="244">
        <v>1.96</v>
      </c>
      <c r="J18" s="244">
        <v>1.9550000000000001</v>
      </c>
      <c r="K18" s="244">
        <v>1.94</v>
      </c>
      <c r="L18" s="244">
        <v>1.89</v>
      </c>
      <c r="M18" s="244">
        <v>1.82</v>
      </c>
      <c r="N18" s="244">
        <v>1.64</v>
      </c>
      <c r="O18" s="244">
        <v>1.64</v>
      </c>
      <c r="P18" s="244">
        <v>1.6</v>
      </c>
      <c r="Q18" s="244">
        <v>1.56</v>
      </c>
      <c r="R18" s="244">
        <v>1.53</v>
      </c>
      <c r="S18" s="244">
        <v>1.5</v>
      </c>
      <c r="T18" s="244">
        <v>1.44</v>
      </c>
      <c r="U18" s="244">
        <v>1.405</v>
      </c>
      <c r="V18" s="244">
        <v>1.36</v>
      </c>
      <c r="W18" s="244">
        <v>1.3260000000000001</v>
      </c>
      <c r="X18" s="244">
        <v>1.296</v>
      </c>
      <c r="Y18" s="244">
        <v>1.276</v>
      </c>
      <c r="Z18" s="244">
        <v>1.246</v>
      </c>
      <c r="AA18" s="244">
        <v>1.216</v>
      </c>
      <c r="AB18" s="244">
        <v>1.0860000000000001</v>
      </c>
      <c r="AC18" s="244">
        <v>0.84</v>
      </c>
      <c r="AD18" s="244">
        <v>0.83</v>
      </c>
      <c r="AE18" s="244">
        <v>0.75</v>
      </c>
      <c r="AF18" s="244">
        <v>0.8</v>
      </c>
      <c r="AG18" s="244">
        <v>0.8</v>
      </c>
      <c r="AH18" s="244">
        <v>0.75</v>
      </c>
      <c r="AI18" s="244">
        <v>0.65</v>
      </c>
      <c r="AJ18" s="244">
        <v>0.65</v>
      </c>
      <c r="AK18" s="244">
        <v>0.7</v>
      </c>
      <c r="AL18" s="244">
        <v>0.85</v>
      </c>
      <c r="AM18" s="244">
        <v>0.85</v>
      </c>
      <c r="AN18" s="244">
        <v>0.8</v>
      </c>
      <c r="AO18" s="244">
        <v>0.65</v>
      </c>
      <c r="AP18" s="244">
        <v>0.6</v>
      </c>
      <c r="AQ18" s="244">
        <v>0.52500000000000002</v>
      </c>
      <c r="AR18" s="244">
        <v>0.38</v>
      </c>
      <c r="AS18" s="244">
        <v>0.36</v>
      </c>
      <c r="AT18" s="244">
        <v>0.36</v>
      </c>
      <c r="AU18" s="244">
        <v>0.34</v>
      </c>
      <c r="AV18" s="244">
        <v>0.38</v>
      </c>
      <c r="AW18" s="244">
        <v>0.4</v>
      </c>
      <c r="AX18" s="244">
        <v>0.41</v>
      </c>
      <c r="AY18" s="244" t="s">
        <v>1413</v>
      </c>
      <c r="AZ18" s="244" t="s">
        <v>1413</v>
      </c>
      <c r="BA18" s="244" t="s">
        <v>1413</v>
      </c>
      <c r="BB18" s="244" t="s">
        <v>1413</v>
      </c>
      <c r="BC18" s="244" t="s">
        <v>1413</v>
      </c>
      <c r="BD18" s="244" t="s">
        <v>1413</v>
      </c>
      <c r="BE18" s="244" t="s">
        <v>1413</v>
      </c>
      <c r="BF18" s="244" t="s">
        <v>1413</v>
      </c>
      <c r="BG18" s="244" t="s">
        <v>1413</v>
      </c>
      <c r="BH18" s="244" t="s">
        <v>1413</v>
      </c>
      <c r="BI18" s="244" t="s">
        <v>1413</v>
      </c>
      <c r="BJ18" s="244" t="s">
        <v>1413</v>
      </c>
      <c r="BK18" s="244" t="s">
        <v>1413</v>
      </c>
      <c r="BL18" s="244" t="s">
        <v>1413</v>
      </c>
      <c r="BM18" s="244" t="s">
        <v>1413</v>
      </c>
      <c r="BN18" s="244" t="s">
        <v>1413</v>
      </c>
      <c r="BO18" s="244" t="s">
        <v>1413</v>
      </c>
      <c r="BP18" s="244" t="s">
        <v>1413</v>
      </c>
      <c r="BQ18" s="244" t="s">
        <v>1413</v>
      </c>
      <c r="BR18" s="244" t="s">
        <v>1413</v>
      </c>
      <c r="BS18" s="244" t="s">
        <v>1413</v>
      </c>
      <c r="BT18" s="244" t="s">
        <v>1413</v>
      </c>
      <c r="BU18" s="244" t="s">
        <v>1413</v>
      </c>
      <c r="BV18" s="244" t="s">
        <v>1413</v>
      </c>
    </row>
    <row r="19" spans="1:74" ht="11.1" customHeight="1" x14ac:dyDescent="0.2">
      <c r="A19" s="159" t="s">
        <v>298</v>
      </c>
      <c r="B19" s="170" t="s">
        <v>81</v>
      </c>
      <c r="C19" s="244">
        <v>31.31</v>
      </c>
      <c r="D19" s="244">
        <v>31.192</v>
      </c>
      <c r="E19" s="244">
        <v>30.815000000000001</v>
      </c>
      <c r="F19" s="244">
        <v>30.896000000000001</v>
      </c>
      <c r="G19" s="244">
        <v>31.399000000000001</v>
      </c>
      <c r="H19" s="244">
        <v>31.83</v>
      </c>
      <c r="I19" s="244">
        <v>32.049999999999997</v>
      </c>
      <c r="J19" s="244">
        <v>31.917000000000002</v>
      </c>
      <c r="K19" s="244">
        <v>32.064999999999998</v>
      </c>
      <c r="L19" s="244">
        <v>31.87</v>
      </c>
      <c r="M19" s="244">
        <v>31.611000000000001</v>
      </c>
      <c r="N19" s="244">
        <v>31.477</v>
      </c>
      <c r="O19" s="244">
        <v>31.756</v>
      </c>
      <c r="P19" s="244">
        <v>31.585999999999999</v>
      </c>
      <c r="Q19" s="244">
        <v>31.408999999999999</v>
      </c>
      <c r="R19" s="244">
        <v>31.343</v>
      </c>
      <c r="S19" s="244">
        <v>31.228000000000002</v>
      </c>
      <c r="T19" s="244">
        <v>31.228999999999999</v>
      </c>
      <c r="U19" s="244">
        <v>31.286000000000001</v>
      </c>
      <c r="V19" s="244">
        <v>31.53</v>
      </c>
      <c r="W19" s="244">
        <v>31.666</v>
      </c>
      <c r="X19" s="244">
        <v>31.841000000000001</v>
      </c>
      <c r="Y19" s="244">
        <v>31.596</v>
      </c>
      <c r="Z19" s="244">
        <v>30.815999999999999</v>
      </c>
      <c r="AA19" s="244">
        <v>30.155999999999999</v>
      </c>
      <c r="AB19" s="244">
        <v>30.091000000000001</v>
      </c>
      <c r="AC19" s="244">
        <v>29.594999999999999</v>
      </c>
      <c r="AD19" s="244">
        <v>29.655000000000001</v>
      </c>
      <c r="AE19" s="244">
        <v>29.335000000000001</v>
      </c>
      <c r="AF19" s="244">
        <v>29.425000000000001</v>
      </c>
      <c r="AG19" s="244">
        <v>29.004999999999999</v>
      </c>
      <c r="AH19" s="244">
        <v>29.245000000000001</v>
      </c>
      <c r="AI19" s="244">
        <v>27.684999999999999</v>
      </c>
      <c r="AJ19" s="244">
        <v>29.145</v>
      </c>
      <c r="AK19" s="244">
        <v>29.004999999999999</v>
      </c>
      <c r="AL19" s="244">
        <v>28.905000000000001</v>
      </c>
      <c r="AM19" s="244">
        <v>28.67</v>
      </c>
      <c r="AN19" s="244">
        <v>28.02</v>
      </c>
      <c r="AO19" s="244">
        <v>28.14</v>
      </c>
      <c r="AP19" s="244">
        <v>30.324999999999999</v>
      </c>
      <c r="AQ19" s="244">
        <v>24.28</v>
      </c>
      <c r="AR19" s="244">
        <v>22.35</v>
      </c>
      <c r="AS19" s="244">
        <v>22.975000000000001</v>
      </c>
      <c r="AT19" s="244">
        <v>23.94</v>
      </c>
      <c r="AU19" s="244">
        <v>23.914999999999999</v>
      </c>
      <c r="AV19" s="244">
        <v>24.3</v>
      </c>
      <c r="AW19" s="244">
        <v>25.03</v>
      </c>
      <c r="AX19" s="244">
        <v>25.254999999999999</v>
      </c>
      <c r="AY19" s="379">
        <v>25.689</v>
      </c>
      <c r="AZ19" s="379">
        <v>24.789000000000001</v>
      </c>
      <c r="BA19" s="379">
        <v>24.779</v>
      </c>
      <c r="BB19" s="379">
        <v>26.82</v>
      </c>
      <c r="BC19" s="379">
        <v>26.996825999999999</v>
      </c>
      <c r="BD19" s="379">
        <v>27.375485999999999</v>
      </c>
      <c r="BE19" s="379">
        <v>28.129145999999999</v>
      </c>
      <c r="BF19" s="379">
        <v>28.227806000000001</v>
      </c>
      <c r="BG19" s="379">
        <v>28.226465000000001</v>
      </c>
      <c r="BH19" s="379">
        <v>28.225124999999998</v>
      </c>
      <c r="BI19" s="379">
        <v>28.233785000000001</v>
      </c>
      <c r="BJ19" s="379">
        <v>28.222443999999999</v>
      </c>
      <c r="BK19" s="379">
        <v>28.177534000000001</v>
      </c>
      <c r="BL19" s="379">
        <v>28.197194</v>
      </c>
      <c r="BM19" s="379">
        <v>28.177854</v>
      </c>
      <c r="BN19" s="379">
        <v>28.176514000000001</v>
      </c>
      <c r="BO19" s="379">
        <v>28.221536</v>
      </c>
      <c r="BP19" s="379">
        <v>28.216908</v>
      </c>
      <c r="BQ19" s="379">
        <v>28.232294</v>
      </c>
      <c r="BR19" s="379">
        <v>28.237691999999999</v>
      </c>
      <c r="BS19" s="379">
        <v>28.253102999999999</v>
      </c>
      <c r="BT19" s="379">
        <v>28.268526999999999</v>
      </c>
      <c r="BU19" s="379">
        <v>28.273962999999998</v>
      </c>
      <c r="BV19" s="379">
        <v>28.269410000000001</v>
      </c>
    </row>
    <row r="20" spans="1:74" ht="11.1" customHeight="1" x14ac:dyDescent="0.2">
      <c r="C20" s="448"/>
      <c r="D20" s="217"/>
      <c r="E20" s="217"/>
      <c r="F20" s="217"/>
      <c r="G20" s="217"/>
      <c r="H20" s="217"/>
      <c r="I20" s="217"/>
      <c r="J20" s="217"/>
      <c r="K20" s="217"/>
      <c r="L20" s="217"/>
      <c r="M20" s="217"/>
      <c r="N20" s="217"/>
      <c r="O20" s="217"/>
      <c r="P20" s="217"/>
      <c r="Q20" s="217"/>
      <c r="R20" s="217"/>
      <c r="S20" s="217"/>
      <c r="T20" s="217"/>
      <c r="U20" s="217"/>
      <c r="V20" s="217"/>
      <c r="W20" s="217"/>
      <c r="X20" s="217"/>
      <c r="Y20" s="217"/>
      <c r="Z20" s="217"/>
      <c r="AA20" s="217"/>
      <c r="AB20" s="217"/>
      <c r="AC20" s="217"/>
      <c r="AD20" s="217"/>
      <c r="AE20" s="217"/>
      <c r="AF20" s="217"/>
      <c r="AG20" s="217"/>
      <c r="AH20" s="217"/>
      <c r="AI20" s="217"/>
      <c r="AJ20" s="217"/>
      <c r="AK20" s="217"/>
      <c r="AL20" s="217"/>
      <c r="AM20" s="217"/>
      <c r="AN20" s="217"/>
      <c r="AO20" s="217"/>
      <c r="AP20" s="217"/>
      <c r="AQ20" s="217"/>
      <c r="AR20" s="217"/>
      <c r="AS20" s="217"/>
      <c r="AT20" s="217"/>
      <c r="AU20" s="217"/>
      <c r="AV20" s="217"/>
      <c r="AW20" s="217"/>
      <c r="AX20" s="217"/>
      <c r="AY20" s="458"/>
      <c r="AZ20" s="458"/>
      <c r="BA20" s="458"/>
      <c r="BB20" s="458"/>
      <c r="BC20" s="458"/>
      <c r="BD20" s="458"/>
      <c r="BE20" s="458"/>
      <c r="BF20" s="458"/>
      <c r="BG20" s="458"/>
      <c r="BH20" s="458"/>
      <c r="BI20" s="458"/>
      <c r="BJ20" s="458"/>
      <c r="BK20" s="458"/>
      <c r="BL20" s="458"/>
      <c r="BM20" s="458"/>
      <c r="BN20" s="458"/>
      <c r="BO20" s="458"/>
      <c r="BP20" s="458"/>
      <c r="BQ20" s="458"/>
      <c r="BR20" s="458"/>
      <c r="BS20" s="458"/>
      <c r="BT20" s="458"/>
      <c r="BU20" s="458"/>
      <c r="BV20" s="458"/>
    </row>
    <row r="21" spans="1:74" ht="11.1" customHeight="1" x14ac:dyDescent="0.2">
      <c r="A21" s="159" t="s">
        <v>377</v>
      </c>
      <c r="B21" s="169" t="s">
        <v>1004</v>
      </c>
      <c r="C21" s="244">
        <v>5.4156663730999997</v>
      </c>
      <c r="D21" s="244">
        <v>5.3337478620000001</v>
      </c>
      <c r="E21" s="244">
        <v>5.2238343589999996</v>
      </c>
      <c r="F21" s="244">
        <v>5.3567853429000003</v>
      </c>
      <c r="G21" s="244">
        <v>5.3319587780999997</v>
      </c>
      <c r="H21" s="244">
        <v>5.2899539275</v>
      </c>
      <c r="I21" s="244">
        <v>5.3044041030000004</v>
      </c>
      <c r="J21" s="244">
        <v>5.2352452238999998</v>
      </c>
      <c r="K21" s="244">
        <v>5.2540864887999996</v>
      </c>
      <c r="L21" s="244">
        <v>5.1861490206000003</v>
      </c>
      <c r="M21" s="244">
        <v>5.2899525972000001</v>
      </c>
      <c r="N21" s="244">
        <v>5.3494408478000004</v>
      </c>
      <c r="O21" s="244">
        <v>5.3625146775000001</v>
      </c>
      <c r="P21" s="244">
        <v>5.3745710431999996</v>
      </c>
      <c r="Q21" s="244">
        <v>5.3049381048999997</v>
      </c>
      <c r="R21" s="244">
        <v>5.2646136694000001</v>
      </c>
      <c r="S21" s="244">
        <v>5.2501324999000003</v>
      </c>
      <c r="T21" s="244">
        <v>5.2994501010999997</v>
      </c>
      <c r="U21" s="244">
        <v>5.2892842677000003</v>
      </c>
      <c r="V21" s="244">
        <v>5.3028128678000002</v>
      </c>
      <c r="W21" s="244">
        <v>5.3555109999999999</v>
      </c>
      <c r="X21" s="244">
        <v>5.3225110000000004</v>
      </c>
      <c r="Y21" s="244">
        <v>5.3325110000000002</v>
      </c>
      <c r="Z21" s="244">
        <v>5.3175109999999997</v>
      </c>
      <c r="AA21" s="244">
        <v>5.3985099999999999</v>
      </c>
      <c r="AB21" s="244">
        <v>5.4415100000000001</v>
      </c>
      <c r="AC21" s="244">
        <v>5.4855099999999997</v>
      </c>
      <c r="AD21" s="244">
        <v>5.4775099999999997</v>
      </c>
      <c r="AE21" s="244">
        <v>5.3995100000000003</v>
      </c>
      <c r="AF21" s="244">
        <v>5.4475100000000003</v>
      </c>
      <c r="AG21" s="244">
        <v>5.2885099999999996</v>
      </c>
      <c r="AH21" s="244">
        <v>5.3495100000000004</v>
      </c>
      <c r="AI21" s="244">
        <v>5.0655099999999997</v>
      </c>
      <c r="AJ21" s="244">
        <v>5.2675099999999997</v>
      </c>
      <c r="AK21" s="244">
        <v>5.3115100000000002</v>
      </c>
      <c r="AL21" s="244">
        <v>5.3625100000000003</v>
      </c>
      <c r="AM21" s="244">
        <v>5.2105100000000002</v>
      </c>
      <c r="AN21" s="244">
        <v>5.2145099999999998</v>
      </c>
      <c r="AO21" s="244">
        <v>5.19651</v>
      </c>
      <c r="AP21" s="244">
        <v>5.2815099999999999</v>
      </c>
      <c r="AQ21" s="244">
        <v>4.7475100000000001</v>
      </c>
      <c r="AR21" s="244">
        <v>4.8305100000000003</v>
      </c>
      <c r="AS21" s="244">
        <v>4.8015100000000004</v>
      </c>
      <c r="AT21" s="244">
        <v>4.8555099999999998</v>
      </c>
      <c r="AU21" s="244">
        <v>4.8593930423999998</v>
      </c>
      <c r="AV21" s="244">
        <v>4.7974049467000004</v>
      </c>
      <c r="AW21" s="244">
        <v>4.8859358886999997</v>
      </c>
      <c r="AX21" s="244">
        <v>4.9766226617999996</v>
      </c>
      <c r="AY21" s="379">
        <v>4.9688181052999996</v>
      </c>
      <c r="AZ21" s="379">
        <v>4.9696821344000002</v>
      </c>
      <c r="BA21" s="379">
        <v>4.9593808277000004</v>
      </c>
      <c r="BB21" s="379">
        <v>5.0484788541999999</v>
      </c>
      <c r="BC21" s="379">
        <v>5.0577833045</v>
      </c>
      <c r="BD21" s="379">
        <v>5.0767361848999997</v>
      </c>
      <c r="BE21" s="379">
        <v>5.1290989695000002</v>
      </c>
      <c r="BF21" s="379">
        <v>5.1382479749999996</v>
      </c>
      <c r="BG21" s="379">
        <v>5.1385837623999997</v>
      </c>
      <c r="BH21" s="379">
        <v>5.1442322616</v>
      </c>
      <c r="BI21" s="379">
        <v>5.1448148644999998</v>
      </c>
      <c r="BJ21" s="379">
        <v>5.1451504994999997</v>
      </c>
      <c r="BK21" s="379">
        <v>5.2342759633</v>
      </c>
      <c r="BL21" s="379">
        <v>5.2357151477999997</v>
      </c>
      <c r="BM21" s="379">
        <v>5.2353494029999998</v>
      </c>
      <c r="BN21" s="379">
        <v>5.2353364280000001</v>
      </c>
      <c r="BO21" s="379">
        <v>5.2353862131</v>
      </c>
      <c r="BP21" s="379">
        <v>5.2359946000999997</v>
      </c>
      <c r="BQ21" s="379">
        <v>5.2360326607000003</v>
      </c>
      <c r="BR21" s="379">
        <v>5.2360279058000003</v>
      </c>
      <c r="BS21" s="379">
        <v>5.2363037786</v>
      </c>
      <c r="BT21" s="379">
        <v>5.2358585923999996</v>
      </c>
      <c r="BU21" s="379">
        <v>5.2363540991999997</v>
      </c>
      <c r="BV21" s="379">
        <v>5.2367517250000004</v>
      </c>
    </row>
    <row r="22" spans="1:74" ht="11.1" customHeight="1" x14ac:dyDescent="0.2">
      <c r="C22" s="217"/>
      <c r="D22" s="217"/>
      <c r="E22" s="217"/>
      <c r="F22" s="217"/>
      <c r="G22" s="217"/>
      <c r="H22" s="217"/>
      <c r="I22" s="217"/>
      <c r="J22" s="217"/>
      <c r="K22" s="217"/>
      <c r="L22" s="217"/>
      <c r="M22" s="217"/>
      <c r="N22" s="217"/>
      <c r="O22" s="217"/>
      <c r="P22" s="217"/>
      <c r="Q22" s="217"/>
      <c r="R22" s="217"/>
      <c r="S22" s="217"/>
      <c r="T22" s="217"/>
      <c r="U22" s="217"/>
      <c r="V22" s="217"/>
      <c r="W22" s="217"/>
      <c r="X22" s="217"/>
      <c r="Y22" s="217"/>
      <c r="Z22" s="217"/>
      <c r="AA22" s="217"/>
      <c r="AB22" s="217"/>
      <c r="AC22" s="217"/>
      <c r="AD22" s="217"/>
      <c r="AE22" s="217"/>
      <c r="AF22" s="217"/>
      <c r="AG22" s="217"/>
      <c r="AH22" s="217"/>
      <c r="AI22" s="217"/>
      <c r="AJ22" s="217"/>
      <c r="AK22" s="217"/>
      <c r="AL22" s="217"/>
      <c r="AM22" s="217"/>
      <c r="AN22" s="217"/>
      <c r="AO22" s="217"/>
      <c r="AP22" s="217"/>
      <c r="AQ22" s="217"/>
      <c r="AR22" s="217"/>
      <c r="AS22" s="217"/>
      <c r="AT22" s="217"/>
      <c r="AU22" s="217"/>
      <c r="AV22" s="217"/>
      <c r="AW22" s="217"/>
      <c r="AX22" s="217"/>
      <c r="AY22" s="458"/>
      <c r="AZ22" s="458"/>
      <c r="BA22" s="458"/>
      <c r="BB22" s="458"/>
      <c r="BC22" s="458"/>
      <c r="BD22" s="458"/>
      <c r="BE22" s="458"/>
      <c r="BF22" s="458"/>
      <c r="BG22" s="458"/>
      <c r="BH22" s="458"/>
      <c r="BI22" s="458"/>
      <c r="BJ22" s="458"/>
      <c r="BK22" s="458"/>
      <c r="BL22" s="458"/>
      <c r="BM22" s="458"/>
      <c r="BN22" s="458"/>
      <c r="BO22" s="458"/>
      <c r="BP22" s="458"/>
      <c r="BQ22" s="458"/>
      <c r="BR22" s="458"/>
      <c r="BS22" s="458"/>
      <c r="BT22" s="458"/>
      <c r="BU22" s="458"/>
      <c r="BV22" s="458"/>
    </row>
    <row r="23" spans="1:74" ht="11.1" customHeight="1" x14ac:dyDescent="0.2">
      <c r="A23" s="159" t="s">
        <v>297</v>
      </c>
      <c r="B23" s="169" t="s">
        <v>82</v>
      </c>
      <c r="C23" s="244">
        <v>36.725666373000003</v>
      </c>
      <c r="D23" s="244">
        <v>36.525747862000003</v>
      </c>
      <c r="E23" s="244">
        <v>36.038834358999999</v>
      </c>
      <c r="F23" s="244">
        <v>36.252785342999999</v>
      </c>
      <c r="G23" s="244">
        <v>36.730958778000002</v>
      </c>
      <c r="H23" s="244">
        <v>37.119953928000001</v>
      </c>
      <c r="I23" s="244">
        <v>37.354404103</v>
      </c>
      <c r="J23" s="244">
        <v>37.152245223999998</v>
      </c>
      <c r="K23" s="244">
        <v>37.319086489</v>
      </c>
      <c r="L23" s="244">
        <v>37.056149021000003</v>
      </c>
      <c r="M23" s="244">
        <v>36.900952597</v>
      </c>
      <c r="N23" s="244">
        <v>36.826440847999997</v>
      </c>
      <c r="O23" s="244">
        <v>37.118514677999997</v>
      </c>
      <c r="P23" s="244">
        <v>36.960571043000002</v>
      </c>
      <c r="Q23" s="244">
        <v>36.713938104999997</v>
      </c>
      <c r="R23" s="244">
        <v>36.607613669000003</v>
      </c>
      <c r="S23" s="244">
        <v>36.478132500000001</v>
      </c>
      <c r="T23" s="244">
        <v>36.528450100999997</v>
      </c>
      <c r="U23" s="244">
        <v>36.575284267999997</v>
      </c>
      <c r="V23" s="244">
        <v>36.832812867999998</v>
      </c>
      <c r="W23" s="244">
        <v>37.021510999999997</v>
      </c>
      <c r="X23" s="244">
        <v>37.163511</v>
      </c>
      <c r="Y23" s="244">
        <v>36.928511</v>
      </c>
      <c r="Z23" s="244">
        <v>36.133510999999999</v>
      </c>
      <c r="AA23" s="244">
        <v>35.554510000000001</v>
      </c>
      <c r="AB23" s="244">
        <v>35.532510000000002</v>
      </c>
      <c r="AC23" s="244">
        <v>35.080509999999997</v>
      </c>
      <c r="AD23" s="244">
        <v>35.132510000000003</v>
      </c>
      <c r="AE23" s="244">
        <v>34.73451</v>
      </c>
      <c r="AF23" s="244">
        <v>34.872509999999998</v>
      </c>
      <c r="AG23" s="244">
        <v>34.293509999999998</v>
      </c>
      <c r="AH23" s="244">
        <v>34.59451</v>
      </c>
      <c r="AI23" s="244">
        <v>32.750509999999998</v>
      </c>
      <c r="AJ23" s="244">
        <v>34.412509999999997</v>
      </c>
      <c r="AK23" s="244">
        <v>34.316510000000001</v>
      </c>
      <c r="AL23" s="244">
        <v>34.267510000000001</v>
      </c>
      <c r="AM23" s="244">
        <v>33.880510000000001</v>
      </c>
      <c r="AN23" s="244">
        <v>33.23451</v>
      </c>
      <c r="AO23" s="244">
        <v>33.336509999999997</v>
      </c>
      <c r="AP23" s="244">
        <v>35.60651</v>
      </c>
      <c r="AQ23" s="244">
        <v>29.027509999999999</v>
      </c>
      <c r="AR23" s="244">
        <v>27.180510000000002</v>
      </c>
      <c r="AS23" s="244">
        <v>27.776509999999998</v>
      </c>
      <c r="AT23" s="244">
        <v>28.79551</v>
      </c>
      <c r="AU23" s="244">
        <v>28.774393042</v>
      </c>
      <c r="AV23" s="244">
        <v>29.097404947000001</v>
      </c>
      <c r="AW23" s="244">
        <v>29.915935889</v>
      </c>
      <c r="AX23" s="244">
        <v>30.231622661999999</v>
      </c>
      <c r="AY23" s="379">
        <v>30.657818105</v>
      </c>
      <c r="AZ23" s="379">
        <v>29.758682134000001</v>
      </c>
      <c r="BA23" s="379">
        <v>29.738380828</v>
      </c>
      <c r="BB23" s="379">
        <v>31.868478853999999</v>
      </c>
      <c r="BC23" s="379">
        <v>32.054609304000003</v>
      </c>
      <c r="BD23" s="379">
        <v>32.452222184999997</v>
      </c>
      <c r="BE23" s="379">
        <v>33.258244969000003</v>
      </c>
      <c r="BF23" s="379">
        <v>33.366053975</v>
      </c>
      <c r="BG23" s="379">
        <v>33.365048762000001</v>
      </c>
      <c r="BH23" s="379">
        <v>33.369357262000001</v>
      </c>
      <c r="BI23" s="379">
        <v>33.378599864000002</v>
      </c>
      <c r="BJ23" s="379">
        <v>33.367594498999999</v>
      </c>
      <c r="BK23" s="379">
        <v>33.411809963000003</v>
      </c>
      <c r="BL23" s="379">
        <v>33.432909148</v>
      </c>
      <c r="BM23" s="379">
        <v>33.413203402999997</v>
      </c>
      <c r="BN23" s="379">
        <v>33.411850428000001</v>
      </c>
      <c r="BO23" s="379">
        <v>33.456922212999999</v>
      </c>
      <c r="BP23" s="379">
        <v>33.452902600000002</v>
      </c>
      <c r="BQ23" s="379">
        <v>33.468326660999999</v>
      </c>
      <c r="BR23" s="379">
        <v>33.473719905999999</v>
      </c>
      <c r="BS23" s="379">
        <v>33.489406778999999</v>
      </c>
      <c r="BT23" s="379">
        <v>33.504385591999998</v>
      </c>
      <c r="BU23" s="379">
        <v>33.510317098999998</v>
      </c>
      <c r="BV23" s="379">
        <v>33.506161724999998</v>
      </c>
    </row>
    <row r="24" spans="1:74" ht="11.1" customHeight="1" x14ac:dyDescent="0.2">
      <c r="C24" s="217"/>
      <c r="D24" s="217"/>
      <c r="E24" s="217"/>
      <c r="F24" s="217"/>
      <c r="G24" s="217"/>
      <c r="H24" s="217"/>
      <c r="I24" s="217"/>
      <c r="J24" s="217"/>
      <c r="K24" s="217"/>
      <c r="L24" s="217"/>
      <c r="M24" s="217"/>
      <c r="N24" s="217"/>
      <c r="O24" s="217"/>
      <c r="P24" s="217"/>
      <c r="Q24" s="217"/>
      <c r="R24" s="217"/>
      <c r="S24" s="217"/>
      <c r="T24" s="217"/>
      <c r="U24" s="217"/>
      <c r="V24" s="217"/>
      <c r="W24" s="217"/>
      <c r="X24" s="217"/>
      <c r="Y24" s="217"/>
      <c r="Z24" s="217"/>
      <c r="AA24" s="217"/>
      <c r="AB24" s="217"/>
      <c r="AC24" s="217"/>
      <c r="AD24" s="217"/>
      <c r="AE24" s="217"/>
      <c r="AF24" s="217"/>
      <c r="AG24" s="217"/>
      <c r="AH24" s="217"/>
      <c r="AI24" s="217"/>
      <c r="AJ24" s="217"/>
      <c r="AK24" s="217"/>
      <c r="AL24" s="217"/>
      <c r="AM24" s="217"/>
      <c r="AN24" s="217"/>
      <c r="AO24" s="217"/>
      <c r="AP24" s="217"/>
      <c r="AQ24" s="217"/>
      <c r="AR24" s="217"/>
      <c r="AS24" s="217"/>
      <c r="AT24" s="217"/>
      <c r="AU24" s="217"/>
      <c r="AV24" s="217"/>
      <c r="AW24" s="217"/>
      <c r="AX24" s="217"/>
      <c r="AY24" s="458"/>
      <c r="AZ24" s="458"/>
      <c r="BA24" s="458"/>
      <c r="BB24" s="458"/>
      <c r="BC24" s="458"/>
      <c r="BD24" s="458"/>
      <c r="BE24" s="458"/>
      <c r="BF24" s="458"/>
      <c r="BG24" s="458"/>
      <c r="BH24" s="458"/>
      <c r="BI24" s="458"/>
      <c r="BJ24" s="458"/>
      <c r="BK24" s="458"/>
      <c r="BL24" s="458"/>
      <c r="BM24" s="458"/>
      <c r="BN24" s="458"/>
      <c r="BO24" s="458"/>
      <c r="BP24" s="458"/>
      <c r="BQ24" s="458"/>
      <c r="BR24" s="458"/>
      <c r="BS24" s="458"/>
      <c r="BT24" s="458"/>
      <c r="BU24" s="458"/>
      <c r="BV24" s="458"/>
    </row>
    <row r="25" spans="1:74" ht="11.1" customHeight="1" x14ac:dyDescent="0.2">
      <c r="B25" s="246" t="s">
        <v>322</v>
      </c>
      <c r="C25" s="244"/>
      <c r="D25" s="244"/>
      <c r="E25" s="244"/>
      <c r="F25" s="244"/>
      <c r="G25" s="244"/>
      <c r="H25" s="244"/>
      <c r="I25" s="244"/>
      <c r="J25" s="244"/>
      <c r="K25" s="244"/>
      <c r="L25" s="244"/>
      <c r="M25" s="244"/>
      <c r="N25" s="244"/>
      <c r="O25" s="244"/>
      <c r="P25" s="244"/>
      <c r="Q25" s="244"/>
      <c r="R25" s="244"/>
      <c r="S25" s="244"/>
      <c r="T25" s="244"/>
      <c r="U25" s="244"/>
      <c r="V25" s="244"/>
      <c r="W25" s="244"/>
      <c r="X25" s="244"/>
      <c r="Y25" s="244"/>
      <c r="Z25" s="244"/>
      <c r="AA25" s="244"/>
      <c r="AB25" s="244"/>
      <c r="AC25" s="244"/>
      <c r="AD25" s="244"/>
      <c r="AE25" s="244"/>
      <c r="AF25" s="244"/>
      <c r="AG25" s="244"/>
      <c r="AH25" s="244"/>
      <c r="AI25" s="244"/>
      <c r="AJ25" s="244"/>
      <c r="AK25" s="244"/>
      <c r="AL25" s="244"/>
      <c r="AM25" s="244"/>
      <c r="AN25" s="244"/>
      <c r="AO25" s="244"/>
      <c r="AP25" s="244"/>
      <c r="AQ25" s="244"/>
      <c r="AR25" s="244"/>
      <c r="AS25" s="244"/>
      <c r="AT25" s="244"/>
      <c r="AU25" s="244"/>
      <c r="AV25" s="244"/>
      <c r="AW25" s="244"/>
      <c r="AX25" s="244"/>
      <c r="AY25" s="379"/>
      <c r="AZ25" s="379"/>
      <c r="BA25" s="379"/>
      <c r="BB25" s="379"/>
      <c r="BC25" s="379"/>
      <c r="BD25" s="379"/>
      <c r="BE25" s="379"/>
      <c r="BF25" s="379"/>
      <c r="BG25" s="379"/>
      <c r="BH25" s="379"/>
      <c r="BI25" s="379"/>
      <c r="BJ25" s="379"/>
      <c r="BK25" s="379"/>
      <c r="BL25" s="379"/>
      <c r="BM25" s="379"/>
      <c r="BN25" s="379"/>
      <c r="BO25" s="379"/>
      <c r="BP25" s="379"/>
      <c r="BQ25" s="379"/>
      <c r="BR25" s="379"/>
      <c r="BS25" s="379"/>
      <c r="BT25" s="379"/>
      <c r="BU25" s="379"/>
      <c r="BV25" s="379"/>
    </row>
    <row r="26" spans="1:74" ht="11.1" customHeight="1" x14ac:dyDescent="0.2">
      <c r="A26" s="159" t="s">
        <v>553</v>
      </c>
      <c r="B26" s="170" t="s">
        <v>554</v>
      </c>
      <c r="C26" s="244">
        <v>26.03</v>
      </c>
      <c r="D26" s="244">
        <v>26.03</v>
      </c>
      <c r="E26" s="244">
        <v>26.04</v>
      </c>
      <c r="F26" s="244">
        <v>26.02</v>
      </c>
      <c r="G26" s="244">
        <v>26.02</v>
      </c>
      <c r="H26" s="244">
        <v>26.03</v>
      </c>
      <c r="I26" s="244">
        <v>26.04</v>
      </c>
      <c r="J26" s="244">
        <v>26.04</v>
      </c>
      <c r="K26" s="244">
        <v>26.05</v>
      </c>
      <c r="L26" s="244">
        <v>26.06</v>
      </c>
      <c r="M26" s="244">
        <v>25.93</v>
      </c>
      <c r="N26" s="244">
        <v>25.92</v>
      </c>
      <c r="O26" s="244">
        <v>25.86</v>
      </c>
      <c r="P26" s="244">
        <v>25.855</v>
      </c>
      <c r="Q26" s="244">
        <v>25.914999999999999</v>
      </c>
      <c r="R26" s="244">
        <v>25.905000000000001</v>
      </c>
      <c r="S26" s="244">
        <v>25.925000000000001</v>
      </c>
      <c r="T26" s="244">
        <v>26</v>
      </c>
      <c r="U26" s="244">
        <v>25.952000000000002</v>
      </c>
      <c r="V26" s="244">
        <v>25.78</v>
      </c>
      <c r="W26" s="244">
        <v>25.71</v>
      </c>
      <c r="X26" s="244">
        <v>25.774999999999999</v>
      </c>
      <c r="Y26" s="244">
        <v>25.19</v>
      </c>
      <c r="Z26" s="244">
        <v>25.204999999999998</v>
      </c>
      <c r="AA26" s="244">
        <v>25.655000000000001</v>
      </c>
      <c r="AB26" s="244">
        <v>25.704999999999998</v>
      </c>
      <c r="AC26" s="244">
        <v>25.625</v>
      </c>
      <c r="AD26" s="244">
        <v>25.655000000000001</v>
      </c>
      <c r="AE26" s="244">
        <v>25.504999999999999</v>
      </c>
      <c r="AF26" s="244">
        <v>25.445</v>
      </c>
      <c r="AG26" s="244">
        <v>25.344999999999999</v>
      </c>
      <c r="AH26" s="244">
        <v>25.344999999999999</v>
      </c>
      <c r="AI26" s="244">
        <v>22.995000000000001</v>
      </c>
      <c r="AJ26" s="244">
        <v>24.594999999999999</v>
      </c>
      <c r="AK26" s="244">
        <v>24.734999999999999</v>
      </c>
      <c r="AL26" s="244">
        <v>24.885999999999999</v>
      </c>
      <c r="AM26" s="244">
        <v>25.481999999999999</v>
      </c>
      <c r="AN26" s="244">
        <v>25.545000000000002</v>
      </c>
      <c r="AO26" s="244">
        <v>25.79</v>
      </c>
      <c r="AP26" s="244">
        <v>25.995000000000001</v>
      </c>
      <c r="AQ26" s="244">
        <v>26.030833999999999</v>
      </c>
      <c r="AR26" s="244">
        <v>26.041665999999999</v>
      </c>
      <c r="AS26" s="244">
        <v>26.0275</v>
      </c>
      <c r="AT26" s="244">
        <v>26.063334000000001</v>
      </c>
      <c r="AU26" s="244">
        <v>26.099166</v>
      </c>
      <c r="AV26" s="244">
        <v>26.135000000000002</v>
      </c>
      <c r="AW26" s="244">
        <v>26.170833999999999</v>
      </c>
      <c r="AX26" s="244">
        <v>26.206665999999998</v>
      </c>
      <c r="AY26" s="459">
        <v>26.2425</v>
      </c>
      <c r="AZ26" s="459">
        <v>26.278334000000001</v>
      </c>
      <c r="BA26" s="459">
        <v>26.28</v>
      </c>
      <c r="BB26" s="459">
        <v>26.286110999999998</v>
      </c>
      <c r="BC26" s="459">
        <v>26.292221999999999</v>
      </c>
      <c r="BD26" s="459">
        <v>26.28</v>
      </c>
      <c r="BE26" s="459">
        <v>26.28</v>
      </c>
      <c r="BF26" s="459">
        <v>26.28</v>
      </c>
      <c r="BG26" s="459">
        <v>26.28</v>
      </c>
      <c r="BH26" s="459">
        <v>26.28</v>
      </c>
      <c r="BI26" s="459">
        <v>26.28</v>
      </c>
      <c r="BJ26" s="459">
        <v>26.28</v>
      </c>
      <c r="BK26" s="459">
        <v>26.280999999999999</v>
      </c>
      <c r="BL26" s="459">
        <v>26.282</v>
      </c>
      <c r="BM26" s="459">
        <v>26.283000000000001</v>
      </c>
      <c r="BN26" s="459">
        <v>26.283999999999999</v>
      </c>
      <c r="BO26" s="459">
        <v>26.285</v>
      </c>
      <c r="BP26" s="459">
        <v>26.286000000000001</v>
      </c>
      <c r="BQ26" s="459">
        <v>26.286999999999999</v>
      </c>
      <c r="BR26" s="459">
        <v>26.288</v>
      </c>
      <c r="BS26" s="459">
        <v>26.289000000000001</v>
      </c>
      <c r="BT26" s="459">
        <v>26.29</v>
      </c>
      <c r="BU26" s="459">
        <v>26.291</v>
      </c>
      <c r="BV26" s="459">
        <v>26.292000000000002</v>
      </c>
    </row>
    <row r="27" spans="1:74" ht="11.1" customHeight="1" x14ac:dyDescent="0.2">
      <c r="A27" s="159" t="s">
        <v>1028</v>
      </c>
      <c r="B27" s="170" t="s">
        <v>1376</v>
      </c>
      <c r="C27" s="244">
        <v>7.27</v>
      </c>
      <c r="D27" s="244">
        <v>7.3319999999999999</v>
      </c>
      <c r="E27" s="244">
        <v>7.04</v>
      </c>
      <c r="F27" s="244">
        <v>7.1159999999999997</v>
      </c>
      <c r="G27" s="244">
        <v>7.4790000000000001</v>
      </c>
      <c r="H27" s="244">
        <v>7.6550000000000002</v>
      </c>
      <c r="I27" s="244">
        <v>7.915</v>
      </c>
      <c r="J27" s="244">
        <v>7.8170000000000002</v>
      </c>
      <c r="K27" s="244">
        <v>7.8449999999999998</v>
      </c>
      <c r="L27" s="244">
        <v>7.82</v>
      </c>
      <c r="M27" s="244">
        <v>7.7309999999999999</v>
      </c>
      <c r="N27" s="244">
        <v>7.6070000000000002</v>
      </c>
      <c r="O27" s="244">
        <v>7.7060000000000004</v>
      </c>
      <c r="P27" s="244">
        <v>7.601</v>
      </c>
      <c r="Q27" s="244">
        <v>7.4939999999999998</v>
      </c>
      <c r="R27" s="244">
        <v>7.4480000000000004</v>
      </c>
      <c r="S27" s="244">
        <v>7.2629999999999999</v>
      </c>
      <c r="T27" s="244">
        <v>6.8550000000000004</v>
      </c>
      <c r="U27" s="244">
        <v>6.77</v>
      </c>
      <c r="V27" s="244">
        <v>7.165</v>
      </c>
      <c r="W27" s="244">
        <v>7.2960000000000003</v>
      </c>
      <c r="X27" s="244">
        <v>7.1909999999999998</v>
      </c>
      <c r="Y27" s="244">
        <v>7.1859999999999999</v>
      </c>
      <c r="Z27" s="244">
        <v>6.9359999999999999</v>
      </c>
      <c r="AA27" s="244">
        <v>6.7560000000000002</v>
      </c>
      <c r="AB27" s="244">
        <v>6.6609999999999996</v>
      </c>
      <c r="AC27" s="244">
        <v>6.7050000000000001</v>
      </c>
      <c r="AD27" s="244">
        <v>6.7850000000000001</v>
      </c>
      <c r="AE27" s="244">
        <v>6.6150000000000002</v>
      </c>
      <c r="AF27" s="244">
        <v>6.6550000000000002</v>
      </c>
      <c r="AG27" s="244">
        <v>6.6550000000000002</v>
      </c>
      <c r="AH27" s="244">
        <v>6.6950000000000003</v>
      </c>
      <c r="AI27" s="244">
        <v>6.585</v>
      </c>
      <c r="AJ27" s="244">
        <v>6.5449999999999999</v>
      </c>
      <c r="AK27" s="244">
        <v>6.5049999999999999</v>
      </c>
      <c r="AL27" s="244">
        <v>6.7450000000000001</v>
      </c>
      <c r="AM27" s="244">
        <v>6.36</v>
      </c>
      <c r="AN27" s="244">
        <v>5.66</v>
      </c>
      <c r="AO27" s="244">
        <v>5.44</v>
      </c>
      <c r="AP27" s="244">
        <v>5.7050000000000001</v>
      </c>
      <c r="AQ27" s="244">
        <v>5.625</v>
      </c>
      <c r="AR27" s="244">
        <v>5.48</v>
      </c>
      <c r="AS27" s="244">
        <v>5.4850000000000003</v>
      </c>
      <c r="AT27" s="244">
        <v>5.47</v>
      </c>
      <c r="AU27" s="244">
        <v>5.49</v>
      </c>
      <c r="AV27" s="244">
        <v>5.84</v>
      </c>
      <c r="AW27" s="244">
        <v>6.51</v>
      </c>
      <c r="AX27" s="244">
        <v>6.68</v>
      </c>
      <c r="AY27" s="459">
        <v>5.8250000000000002</v>
      </c>
      <c r="AZ27" s="459">
        <v>5.9249999999999998</v>
      </c>
      <c r="BA27" s="459">
        <v>5.915</v>
      </c>
      <c r="BB27" s="459">
        <v>6.0350000000000001</v>
      </c>
      <c r="BC27" s="459">
        <v>6.0118260000000001</v>
      </c>
      <c r="BD27" s="459">
        <v>5.9904859999999998</v>
      </c>
      <c r="BE27" s="459">
        <v>6.0191460000000001</v>
      </c>
      <c r="BF27" s="459">
        <v>6.0178060000000002</v>
      </c>
      <c r="BG27" s="459">
        <v>6.0164650000000002</v>
      </c>
      <c r="BH27" s="459">
        <v>6.0151250000000003</v>
      </c>
      <c r="BI27" s="459">
        <v>6.0237850000000002</v>
      </c>
      <c r="BJ27" s="459">
        <v>6.0124440000000003</v>
      </c>
      <c r="BK27" s="459">
        <v>5.9575339999999999</v>
      </c>
      <c r="BL27" s="459">
        <v>5.9771939999999999</v>
      </c>
      <c r="BM27" s="459">
        <v>5.9578540000000002</v>
      </c>
      <c r="BN27" s="459">
        <v>5.9565140000000003</v>
      </c>
      <c r="BO27" s="459">
        <v>6.0015359999999998</v>
      </c>
      <c r="BP27" s="459">
        <v>5.9969080000000003</v>
      </c>
      <c r="BQ27" s="459">
        <v>6.0122939999999998</v>
      </c>
      <c r="BR27" s="459">
        <v>6.0176920000000003</v>
      </c>
      <c r="BS27" s="459">
        <v>6.0331029999999997</v>
      </c>
      <c r="BT27" s="459">
        <v>6.048527</v>
      </c>
      <c r="BU27" s="459">
        <v>6.0539630000000004</v>
      </c>
      <c r="BV27" s="459">
        <v>6.0614100000000004</v>
      </c>
    </row>
    <row r="28" spans="1:74" ht="11.1" customHeight="1" x14ac:dyDescent="0.2">
      <c r="A28" s="159" t="s">
        <v>566</v>
      </c>
      <c r="B28" s="170" t="s">
        <v>81</v>
      </c>
      <c r="C28" s="244">
        <v>33.299999999999997</v>
      </c>
      <c r="D28" s="244">
        <v>33.362000000000002</v>
      </c>
      <c r="E28" s="244">
        <v>33.08</v>
      </c>
      <c r="F28" s="244">
        <v>33.136000000000003</v>
      </c>
      <c r="G28" s="244">
        <v>33.499000000000002</v>
      </c>
      <c r="H28" s="244">
        <v>33.685000000000002</v>
      </c>
      <c r="I28" s="244">
        <v>33.954999999999998</v>
      </c>
      <c r="J28" s="244">
        <v>33.856999999999999</v>
      </c>
      <c r="K28" s="244">
        <v>33.895000000000003</v>
      </c>
      <c r="L28" s="244">
        <v>33.880000000000003</v>
      </c>
      <c r="M28" s="244">
        <v>33.661000000000001</v>
      </c>
      <c r="N28" s="244">
        <v>33.527000000000001</v>
      </c>
      <c r="O28" s="244">
        <v>33.566000000000003</v>
      </c>
      <c r="P28" s="244">
        <v>33.456000000000003</v>
      </c>
      <c r="Q28" s="244">
        <v>33.408999999999999</v>
      </c>
      <c r="R28" s="244">
        <v>33.353000000000002</v>
      </c>
      <c r="S28" s="244">
        <v>33.188000000000002</v>
      </c>
      <c r="T28" s="244">
        <v>32.854999999999997</v>
      </c>
      <c r="U28" s="244">
        <v>32.722000000000001</v>
      </c>
      <c r="V28" s="244">
        <v>32.945</v>
      </c>
      <c r="W28" s="244">
        <v>33.006</v>
      </c>
      <c r="X28" s="244">
        <v>32.966000000000001</v>
      </c>
      <c r="Y28" s="244">
        <v>32.375999999999998</v>
      </c>
      <c r="Z28" s="244">
        <v>32.140999999999998</v>
      </c>
      <c r="AA28" s="244">
        <v>32.411000000000001</v>
      </c>
      <c r="AB28" s="244">
        <v>32.366</v>
      </c>
      <c r="AC28" s="244">
        <v>32.33</v>
      </c>
      <c r="AD28" s="244">
        <v>32.44</v>
      </c>
      <c r="AE28" s="244">
        <v>32.119999999999997</v>
      </c>
      <c r="AF28" s="244">
        <v>32.1</v>
      </c>
      <c r="AG28" s="244">
        <v>32</v>
      </c>
      <c r="AH28" s="244">
        <v>32.04</v>
      </c>
      <c r="AI28" s="244">
        <v>29.58</v>
      </c>
      <c r="AJ28" s="244">
        <v>31.14</v>
      </c>
      <c r="AK28" s="244">
        <v>31.24</v>
      </c>
      <c r="AL28" s="244">
        <v>31.631</v>
      </c>
      <c r="AM28" s="244">
        <v>31.841999999999999</v>
      </c>
      <c r="AN28" s="244">
        <v>31.204999999999998</v>
      </c>
      <c r="AO28" s="244">
        <v>31.23</v>
      </c>
      <c r="AP28" s="244">
        <v>31.7</v>
      </c>
      <c r="AQ28" s="244">
        <v>31.655833999999999</v>
      </c>
      <c r="AR28" s="244">
        <v>31.521666</v>
      </c>
      <c r="AS28" s="244">
        <v>31.512499999999999</v>
      </c>
      <c r="AT28" s="244">
        <v>31.533334</v>
      </c>
      <c r="AU28" s="244">
        <v>31.589165999999999</v>
      </c>
      <c r="AV28" s="244">
        <v>31.975000000000001</v>
      </c>
      <c r="AW28" s="244">
        <v>32.680833999999997</v>
      </c>
      <c r="AX28" s="244">
        <v>32.886665999999998</v>
      </c>
      <c r="AY28" s="379">
        <v>32.067500000000003</v>
      </c>
      <c r="AZ28" s="379">
        <v>32.203333999999998</v>
      </c>
      <c r="BA28" s="379">
        <v>32.195</v>
      </c>
      <c r="BB28" s="379">
        <v>32.321111000000002</v>
      </c>
      <c r="BC28" s="379">
        <v>32.304048000000002</v>
      </c>
      <c r="BD28" s="379">
        <v>32.270485999999998</v>
      </c>
      <c r="BE28" s="379">
        <v>32.299146</v>
      </c>
      <c r="BF28" s="379">
        <v>32.297806000000001</v>
      </c>
      <c r="BG28" s="379">
        <v>32.296464999999998</v>
      </c>
      <c r="BH28" s="379">
        <v>32.295124999999999</v>
      </c>
      <c r="BI28" s="379">
        <v>32.303784999999998</v>
      </c>
      <c r="BJ28" s="379">
        <v>32.292444000000003</v>
      </c>
      <c r="BK28" s="379">
        <v>32.238534000000001</v>
      </c>
      <c r="BL28" s="379">
        <v>32.259194000000001</v>
      </c>
      <c r="BM28" s="379">
        <v>32.240853999999999</v>
      </c>
      <c r="BN28" s="379">
        <v>32.240513999999997</v>
      </c>
      <c r="BO28" s="379">
        <v>32.286535999999998</v>
      </c>
      <c r="BP28" s="379">
        <v>32.282907999999999</v>
      </c>
      <c r="BQ28" s="379">
        <v>32.299294000000003</v>
      </c>
      <c r="BR28" s="379">
        <v>32.305692000000001</v>
      </c>
      <c r="BS28" s="379">
        <v>32.322102999999998</v>
      </c>
      <c r="BT28" s="379">
        <v>32.338526999999999</v>
      </c>
      <c r="BU28" s="379">
        <v>32.344963</v>
      </c>
      <c r="BV28" s="379">
        <v>32.353409999999997</v>
      </c>
    </row>
    <row r="29" spans="1:74" ht="11.1" customHeight="1" x14ac:dyDescent="0.2">
      <c r="B29" s="169"/>
      <c r="C29" s="244"/>
      <c r="D29" s="244"/>
      <c r="E29" s="244"/>
      <c r="F29" s="244"/>
      <c r="G29" s="244"/>
      <c r="H29" s="244"/>
      <c r="I29" s="244"/>
      <c r="J29" s="244"/>
      <c r="K29" s="244"/>
      <c r="L29" s="244"/>
      <c r="M29" s="244"/>
      <c r="N29" s="244"/>
      <c r="O29" s="244"/>
      <c r="P29" s="244"/>
      <c r="Q29" s="244"/>
      <c r="R29" s="244"/>
      <c r="S29" s="244"/>
      <c r="T29" s="244"/>
      <c r="U29" s="244"/>
      <c r="V29" s="244"/>
      <c r="W29" s="244"/>
      <c r="X29" s="244"/>
      <c r="Y29" s="244"/>
      <c r="Z29" s="244"/>
      <c r="AA29" s="244"/>
      <c r="AB29" s="244"/>
      <c r="AC29" s="244"/>
      <c r="AD29" s="244"/>
      <c r="AE29" s="244"/>
      <c r="AF29" s="244"/>
      <c r="AG29" s="244"/>
      <c r="AH29" s="244"/>
      <c r="AI29" s="244"/>
      <c r="AJ29" s="244"/>
      <c r="AK29" s="244"/>
      <c r="AL29" s="244"/>
      <c r="AM29" s="244"/>
      <c r="AN29" s="244"/>
      <c r="AO29" s="244"/>
      <c r="AP29" s="244"/>
      <c r="AQ29" s="244"/>
      <c r="AR29" s="244"/>
      <c r="AS29" s="244"/>
      <c r="AT29" s="244"/>
      <c r="AU29" s="244"/>
      <c r="AV29" s="244"/>
      <c r="AW29" s="244"/>
      <c r="AX29" s="244"/>
      <c r="AY29" s="379"/>
      <c r="AZ29" s="379"/>
      <c r="BA29" s="379"/>
      <c r="BB29" s="379"/>
      <c r="BC29" s="379"/>
      <c r="BD29" s="379"/>
      <c r="BE29" s="379"/>
      <c r="BF29" s="379"/>
      <c r="BG29" s="379"/>
      <c r="BH29" s="379"/>
      <c r="BI29" s="379"/>
      <c r="BJ29" s="379"/>
      <c r="BK29" s="379"/>
      <c r="BL29" s="379"/>
      <c r="BM29" s="379"/>
      <c r="BN29" s="379"/>
      <c r="BO29" s="379"/>
      <c r="BP29" s="379"/>
      <c r="BQ29" s="379"/>
      <c r="BR29" s="379"/>
      <c r="BS29" s="379"/>
      <c r="BT29" s="379"/>
      <c r="BU29" s="379"/>
      <c r="BV29" s="379"/>
    </row>
    <row r="30" spans="1:74" ht="11.1" customHeight="1" x14ac:dyDescent="0.2">
      <c r="B30" s="246" t="s">
        <v>14</v>
      </c>
      <c r="C30" s="244"/>
      <c r="D30" s="244"/>
      <c r="E30" s="244"/>
      <c r="F30" s="244"/>
      <c r="G30" s="244"/>
      <c r="H30" s="244"/>
      <c r="I30" s="244"/>
      <c r="J30" s="244"/>
      <c r="K30" s="244"/>
      <c r="L30" s="244"/>
      <c r="M30" s="244"/>
      <c r="N30" s="244"/>
      <c r="O30" s="244"/>
      <c r="P30" s="244"/>
      <c r="Q30" s="244"/>
      <c r="R30" s="244"/>
      <c r="S30" s="244"/>
      <c r="T30" s="244"/>
      <c r="U30" s="244"/>
      <c r="V30" s="244"/>
      <c r="W30" s="244"/>
      <c r="X30" s="244"/>
      <c r="Y30" s="244"/>
      <c r="Z30" s="244"/>
      <c r="AA30" s="244"/>
      <c r="AB30" s="244"/>
      <c r="AC30" s="244"/>
      <c r="AD30" s="244"/>
      <c r="AE30" s="244"/>
      <c r="AF30" s="244"/>
      <c r="AG30" s="244"/>
      <c r="AH30" s="244"/>
      <c r="AI30" s="244"/>
      <c r="AJ30" s="244"/>
      <c r="AK30" s="244"/>
      <c r="AL30" s="244"/>
      <c r="AM30" s="244"/>
      <c r="AN30" s="244"/>
      <c r="AO30" s="244"/>
      <c r="AP30" s="244"/>
      <c r="AQ30" s="244"/>
      <c r="AR30" s="244"/>
      <c r="AS30" s="244"/>
      <c r="AT30" s="244"/>
      <c r="AU30" s="244"/>
      <c r="AV30" s="244"/>
      <c r="AW30" s="244"/>
      <c r="AX30" s="244"/>
      <c r="AY30" s="379"/>
      <c r="AZ30" s="379"/>
      <c r="BA30" s="379"/>
      <c r="BB30" s="379"/>
      <c r="BC30" s="379"/>
      <c r="BD30" s="379"/>
      <c r="BE30" s="379"/>
      <c r="BF30" s="379"/>
      <c r="BG30" s="379"/>
      <c r="BH30" s="379"/>
      <c r="BI30" s="379"/>
      <c r="BJ30" s="379"/>
      <c r="BK30" s="379"/>
      <c r="BL30" s="379"/>
      <c r="BM30" s="379"/>
      <c r="BN30" s="379"/>
      <c r="BO30" s="379"/>
      <c r="BP30" s="379"/>
      <c r="BQ30" s="379"/>
      <c r="BR30" s="379"/>
      <c r="BS30" s="379"/>
      <c r="BT30" s="379"/>
      <c r="BU30" s="379"/>
      <c r="BV30" s="379"/>
    </row>
    <row r="31" spans="1:74" ht="11.1" customHeight="1" x14ac:dyDescent="0.2">
      <c r="A31" s="159" t="s">
        <v>555</v>
      </c>
      <c r="B31" s="170" t="s">
        <v>554</v>
      </c>
      <c r="C31" s="244">
        <v>1.99</v>
      </c>
      <c r="D31" s="244">
        <v>2.17</v>
      </c>
      <c r="E31" s="244">
        <v>2.2650000000000001</v>
      </c>
      <c r="F31" s="244">
        <v>2.2400000000000002</v>
      </c>
      <c r="G31" s="244">
        <v>2.1</v>
      </c>
      <c r="H31" s="244">
        <v>1.855</v>
      </c>
      <c r="I31" s="244">
        <v>1.905</v>
      </c>
      <c r="J31" s="244">
        <v>1.94</v>
      </c>
      <c r="K31" s="244">
        <v>1.83</v>
      </c>
      <c r="L31" s="244">
        <v>2.0099999999999998</v>
      </c>
      <c r="M31" s="244">
        <v>2.0499999999999998</v>
      </c>
      <c r="N31" s="244">
        <v>2.0499999999999998</v>
      </c>
      <c r="O31" s="244">
        <v>1.81</v>
      </c>
      <c r="P31" s="244">
        <v>1.87</v>
      </c>
      <c r="Q31" s="244">
        <v>2</v>
      </c>
      <c r="R31" s="244">
        <v>2.0099999999999998</v>
      </c>
      <c r="S31" s="244">
        <v>1.96</v>
      </c>
      <c r="T31" s="244">
        <v>1.6259999999999999</v>
      </c>
      <c r="U31" s="244">
        <v>1.4359999999999999</v>
      </c>
      <c r="V31" s="244">
        <v>1.415</v>
      </c>
      <c r="W31" s="244">
        <v>1.34</v>
      </c>
      <c r="X31" s="244">
        <v>1.125</v>
      </c>
      <c r="Y31" s="244">
        <v>0.78</v>
      </c>
      <c r="Z31" s="244">
        <v>1.325</v>
      </c>
      <c r="AA31" s="244">
        <v>2.2549999999999999</v>
      </c>
      <c r="AB31" s="244">
        <v>2.2749999999999999</v>
      </c>
      <c r="AC31" s="244">
        <v>2.7349999999999999</v>
      </c>
      <c r="AD31" s="244">
        <v>2.7850000000000001</v>
      </c>
      <c r="AE31" s="244">
        <v>2.7850000000000001</v>
      </c>
      <c r="AF31" s="244">
        <v>2.6749999999999998</v>
      </c>
      <c r="AG31" s="244">
        <v>2.9950000000000001</v>
      </c>
      <c r="AH31" s="244">
        <v>2.7949999999999999</v>
      </c>
      <c r="AI31" s="244">
        <v>1.895</v>
      </c>
      <c r="AJ31" s="244">
        <v>1.9950000000000001</v>
      </c>
      <c r="AK31" s="244">
        <v>2.2349999999999999</v>
      </c>
      <c r="AL31" s="244">
        <v>2.726</v>
      </c>
      <c r="AM31" s="244">
        <v>3.1720000000000002</v>
      </c>
      <c r="AN31" s="244">
        <v>3.1850000000000001</v>
      </c>
      <c r="AO31" s="244">
        <v>3.09</v>
      </c>
      <c r="AP31" s="244">
        <v>0.97</v>
      </c>
      <c r="AQ31" s="244">
        <v>6.5858340000000002</v>
      </c>
      <c r="AR31" s="244">
        <v>8.2016659999999995</v>
      </c>
      <c r="AS31" s="244">
        <v>7.4175000000000004</v>
      </c>
      <c r="AT31" s="244">
        <v>6.5833339999999998</v>
      </c>
      <c r="AU31" s="244">
        <v>6.6891660000000002</v>
      </c>
      <c r="AV31" s="244">
        <v>6.665</v>
      </c>
      <c r="AW31" s="244">
        <v>6.6308340000000001</v>
      </c>
      <c r="AX31" s="244">
        <v>6.5566659999999999</v>
      </c>
      <c r="AY31" s="459">
        <v>6.2234999999999996</v>
      </c>
      <c r="AZ31" s="459">
        <v>7.259334</v>
      </c>
      <c r="BA31" s="459">
        <v>7.2610000000000001</v>
      </c>
      <c r="BB31" s="459">
        <v>5.3861109999999996</v>
      </c>
      <c r="BC31" s="459">
        <v>5.1922220000000001</v>
      </c>
      <c r="BD31" s="459">
        <v>4.78</v>
      </c>
      <c r="BE31" s="459">
        <v>4.08</v>
      </c>
      <c r="BF31" s="459">
        <v>3.98</v>
      </c>
      <c r="BG31" s="459">
        <v>3.98</v>
      </c>
      <c r="BH31" s="459">
        <v>3.98</v>
      </c>
      <c r="BI31" s="459">
        <v>3.98</v>
      </c>
      <c r="BJ31" s="459">
        <v>3.98</v>
      </c>
      <c r="BK31" s="459">
        <v>3.9809999999999999</v>
      </c>
      <c r="BL31" s="459">
        <v>3.9820000000000002</v>
      </c>
      <c r="BM31" s="459">
        <v>3.9830000000000001</v>
      </c>
      <c r="BN31" s="459">
        <v>3.984</v>
      </c>
      <c r="BO31" s="459">
        <v>3.9849999999999999</v>
      </c>
      <c r="BP31" s="459">
        <v>3.9860000000000002</v>
      </c>
      <c r="BQ31" s="459">
        <v>3.9870000000000001</v>
      </c>
      <c r="BR31" s="459">
        <v>3.988</v>
      </c>
      <c r="BS31" s="459">
        <v>3.9889999999999999</v>
      </c>
      <c r="BT31" s="459">
        <v>3.99</v>
      </c>
      <c r="BU31" s="459">
        <v>3.9910000000000001</v>
      </c>
      <c r="BV31" s="459">
        <v>3.992</v>
      </c>
    </row>
    <row r="32" spans="1:74" ht="11.1" customHeight="1" x14ac:dyDescent="0.2">
      <c r="A32" s="159" t="s">
        <v>1029</v>
      </c>
      <c r="B32" s="170" t="s">
        <v>1376</v>
      </c>
      <c r="C32" s="244">
        <v>0</v>
      </c>
      <c r="D32" s="244">
        <v>0</v>
      </c>
      <c r="E32" s="244">
        <v>0</v>
      </c>
      <c r="F32" s="244">
        <v>0</v>
      </c>
      <c r="G32" s="244">
        <v>0</v>
      </c>
      <c r="H32" s="244">
        <v>0</v>
      </c>
      <c r="I32" s="244">
        <v>0</v>
      </c>
      <c r="J32" s="244">
        <v>0</v>
      </c>
      <c r="K32" s="244">
        <v>0</v>
      </c>
      <c r="L32" s="244">
        <v>0</v>
      </c>
      <c r="M32" s="244">
        <v>0</v>
      </c>
      <c r="N32" s="244">
        <v>0</v>
      </c>
      <c r="O32" s="244">
        <v>0</v>
      </c>
      <c r="P32" s="244">
        <v>0</v>
      </c>
      <c r="Q32" s="244">
        <v>0</v>
      </c>
      <c r="R32" s="244">
        <v>0</v>
      </c>
      <c r="S32" s="244">
        <v>0</v>
      </c>
      <c r="T32" s="244">
        <v>0</v>
      </c>
      <c r="U32" s="244">
        <v>0</v>
      </c>
      <c r="V32" s="244">
        <v>0</v>
      </c>
      <c r="W32" s="244">
        <v>0</v>
      </c>
      <c r="X32" s="244">
        <v>0</v>
      </c>
      <c r="Y32" s="244">
        <v>0</v>
      </c>
      <c r="Z32" s="244">
        <v>0</v>
      </c>
      <c r="AA32" s="244">
        <v>0</v>
      </c>
      <c r="AB32" s="244">
        <v>0</v>
      </c>
      <c r="AC32" s="244">
        <v>0</v>
      </c>
      <c r="AD32" s="244">
        <v>0</v>
      </c>
      <c r="AE32" s="244">
        <v>0</v>
      </c>
      <c r="AF32" s="244">
        <v>0</v>
      </c>
      <c r="AG32" s="244">
        <v>0</v>
      </c>
      <c r="AH32" s="244">
        <v>0</v>
      </c>
      <c r="AI32" s="244">
        <v>0</v>
      </c>
      <c r="AJ32" s="244">
        <v>0</v>
      </c>
      <c r="AK32" s="244">
        <v>0</v>
      </c>
      <c r="AL32" s="244">
        <v>0</v>
      </c>
      <c r="AM32" s="244">
        <v>0</v>
      </c>
      <c r="AN32" s="244">
        <v>0</v>
      </c>
      <c r="AO32" s="244">
        <v>0</v>
      </c>
      <c r="AP32" s="244">
        <v>0.40500000000000003</v>
      </c>
      <c r="AQ32" s="244">
        <v>0.79</v>
      </c>
      <c r="AR32" s="244">
        <v>0.97</v>
      </c>
      <c r="AS32" s="244">
        <v>1.1200000000000001</v>
      </c>
      <c r="AT32" s="244">
        <v>1.01</v>
      </c>
      <c r="AU32" s="244">
        <v>0.98499999999999999</v>
      </c>
      <c r="AV32" s="244">
        <v>1.01</v>
      </c>
      <c r="AW32" s="244">
        <v>1.02</v>
      </c>
      <c r="AX32" s="244">
        <v>1.075</v>
      </c>
      <c r="AY32" s="459">
        <v>0.155</v>
      </c>
      <c r="AZ32" s="459">
        <v>0.155</v>
      </c>
      <c r="BA32" s="459">
        <v>0.155</v>
      </c>
      <c r="BB32" s="459">
        <v>0.115</v>
      </c>
      <c r="BC32" s="459">
        <v>0.115</v>
      </c>
      <c r="BD32" s="459">
        <v>0.115</v>
      </c>
      <c r="BE32" s="459">
        <v>0.09</v>
      </c>
      <c r="BF32" s="459">
        <v>0.09</v>
      </c>
      <c r="BG32" s="459">
        <v>0.09</v>
      </c>
      <c r="BH32" s="459">
        <v>0.09</v>
      </c>
      <c r="BI32" s="459">
        <v>0.09</v>
      </c>
      <c r="BJ32" s="459">
        <v>0.09</v>
      </c>
      <c r="BK32" s="459">
        <v>0.08</v>
      </c>
      <c r="BL32" s="459">
        <v>0.08</v>
      </c>
      <c r="BM32" s="459">
        <v>0.08</v>
      </c>
      <c r="BN32" s="459">
        <v>0.08</v>
      </c>
      <c r="BO32" s="459">
        <v>0.08</v>
      </c>
      <c r="BP32" s="459">
        <v>0.08</v>
      </c>
      <c r="BQ32" s="459">
        <v>0.08</v>
      </c>
      <c r="BR32" s="459">
        <v>0.08</v>
      </c>
      <c r="BS32" s="459">
        <v>0.08</v>
      </c>
      <c r="BT32" s="459">
        <v>0.08</v>
      </c>
      <c r="BU32" s="459">
        <v>0.08</v>
      </c>
      <c r="BV32" s="459">
        <v>9.1999999999999998E-2</v>
      </c>
    </row>
    <row r="33" spans="1:74" ht="11.1" customHeight="1" x14ac:dyDescent="0.2">
      <c r="A33" s="159" t="s">
        <v>813</v>
      </c>
      <c r="B33" s="170" t="s">
        <v>81</v>
      </c>
      <c r="C33" s="244">
        <v>1.99</v>
      </c>
      <c r="D33" s="244">
        <v>2.17</v>
      </c>
      <c r="E33" s="244">
        <v>2.2650000000000001</v>
      </c>
      <c r="F33" s="244">
        <v>2.2400000000000002</v>
      </c>
      <c r="G33" s="244">
        <v>2.1</v>
      </c>
      <c r="H33" s="244">
        <v>1.855</v>
      </c>
      <c r="I33" s="244">
        <v>1.905</v>
      </c>
      <c r="J33" s="244">
        <v>1.94</v>
      </c>
      <c r="K33" s="244">
        <v>1.83</v>
      </c>
      <c r="L33" s="244">
        <v>2.0099999999999998</v>
      </c>
      <c r="M33" s="244">
        <v>2.0499999999999998</v>
      </c>
      <c r="N33" s="244">
        <v>2.0499999999999998</v>
      </c>
      <c r="O33" s="244">
        <v>1.81</v>
      </c>
      <c r="P33" s="244">
        <v>1.87</v>
      </c>
      <c r="Q33" s="244">
        <v>2</v>
      </c>
      <c r="R33" s="244">
        <v>2.0099999999999998</v>
      </c>
      <c r="S33" s="244">
        <v>1.96</v>
      </c>
      <c r="T33" s="244">
        <v>1.6259999999999999</v>
      </c>
      <c r="U33" s="244">
        <v>1.4359999999999999</v>
      </c>
      <c r="V33" s="244">
        <v>1.415</v>
      </c>
      <c r="W33" s="244">
        <v>1.34</v>
      </c>
      <c r="X33" s="244">
        <v>1.125</v>
      </c>
      <c r="Y33" s="244">
        <v>0.78</v>
      </c>
      <c r="Z33" s="244">
        <v>1.325</v>
      </c>
      <c r="AA33" s="244">
        <v>2.2549999999999999</v>
      </c>
      <c r="AB33" s="244">
        <v>2.2749999999999999</v>
      </c>
      <c r="AC33" s="244">
        <v>2.7349999999999999</v>
      </c>
      <c r="AD33" s="244">
        <v>2.7850000000000001</v>
      </c>
      <c r="AE33" s="244">
        <v>2.7850000000000001</v>
      </c>
      <c r="AF33" s="244">
        <v>2.6749999999999998</v>
      </c>
      <c r="AG33" s="244">
        <v>2.9950000000000001</v>
      </c>
      <c r="AH33" s="244">
        <v>2.7949999999999999</v>
      </c>
      <c r="AI33" s="244">
        <v>1.895</v>
      </c>
      <c r="AJ33" s="244">
        <v>1.9950000000000001</v>
      </c>
      <c r="AK33" s="244">
        <v>2.2349999999999999</v>
      </c>
      <c r="AL33" s="244">
        <v>2.726</v>
      </c>
      <c r="AM33" s="244">
        <v>3.1720000000000002</v>
      </c>
      <c r="AN33" s="244">
        <v>3.1850000000000001</v>
      </c>
      <c r="AO33" s="244">
        <v>3.09</v>
      </c>
      <c r="AP33" s="244">
        <v>1.375</v>
      </c>
      <c r="AQ33" s="244">
        <v>7.3758340000000002</v>
      </c>
      <c r="AR33" s="244">
        <v>9.1716660000000001</v>
      </c>
      <c r="AS33" s="244">
        <v>8.5374999999999996</v>
      </c>
      <c r="AT33" s="244">
        <v>7.5933339999999996</v>
      </c>
      <c r="AU33" s="244">
        <v>7.6741659999999996</v>
      </c>
      <c r="AV33" s="244">
        <v>7.6749999999999998</v>
      </c>
      <c r="AW33" s="244">
        <v>7.6508339999999997</v>
      </c>
      <c r="AX33" s="244">
        <v>7.6316660000000001</v>
      </c>
      <c r="AY33" s="379">
        <v>6.3784999999999998</v>
      </c>
      <c r="AZ33" s="379">
        <v>7.4143340000000002</v>
      </c>
      <c r="BA33" s="379">
        <v>7.4160000000000004</v>
      </c>
      <c r="BB33" s="379">
        <v>5.5011109999999999</v>
      </c>
      <c r="BC33" s="379">
        <v>5.3072220000000003</v>
      </c>
      <c r="BD33" s="379">
        <v>4.8949999999999996</v>
      </c>
      <c r="BE33" s="379">
        <v>4.17</v>
      </c>
      <c r="BF33" s="379">
        <v>4.07</v>
      </c>
      <c r="BG33" s="379">
        <v>4.07</v>
      </c>
      <c r="BH33" s="379">
        <v>4.07</v>
      </c>
      <c r="BI33" s="379">
        <v>4.07</v>
      </c>
      <c r="BJ33" s="379">
        <v>4.07</v>
      </c>
      <c r="BK33" s="379">
        <v>4.0609999999999999</v>
      </c>
      <c r="BL33" s="379">
        <v>4.0620000000000003</v>
      </c>
      <c r="BM33" s="379">
        <v>4.0629999999999997</v>
      </c>
      <c r="BN33" s="379">
        <v>4.0640000000000001</v>
      </c>
      <c r="BO33" s="379">
        <v>4.0650000000000004</v>
      </c>
      <c r="BP33" s="379">
        <v>4.0659999999999998</v>
      </c>
      <c r="BQ33" s="379">
        <v>4.0670000000000002</v>
      </c>
      <c r="BR33" s="379">
        <v>4.0679999999999996</v>
      </c>
      <c r="BS33" s="379">
        <v>4.069</v>
      </c>
      <c r="BT33" s="379">
        <v>4.07</v>
      </c>
      <c r="BU33" s="379">
        <v>4.0709999999999997</v>
      </c>
      <c r="BV33" s="379">
        <v>4.0839999999999996</v>
      </c>
    </row>
    <row r="34" spans="1:74" ht="11.1" customHeight="1" x14ac:dyDescent="0.2">
      <c r="B34" s="170"/>
      <c r="C34" s="244"/>
      <c r="D34" s="244"/>
      <c r="E34" s="244"/>
      <c r="F34" s="244"/>
      <c r="G34" s="244"/>
      <c r="H34" s="244"/>
      <c r="I34" s="244"/>
      <c r="J34" s="244"/>
      <c r="K34" s="244"/>
      <c r="L34" s="244"/>
      <c r="M34" s="244"/>
      <c r="N34" s="244"/>
      <c r="O34" s="244"/>
      <c r="P34" s="244"/>
      <c r="Q34" s="244"/>
      <c r="R34" s="244"/>
      <c r="S34" s="244"/>
      <c r="T34" s="244"/>
      <c r="U34" s="244"/>
      <c r="V34" s="244"/>
      <c r="W34" s="244"/>
      <c r="X34" s="244"/>
      <c r="Y34" s="244"/>
      <c r="Z34" s="244"/>
      <c r="AA34" s="244"/>
      <c r="AB34" s="244"/>
      <c r="AC34" s="244"/>
      <c r="AD34" s="244"/>
      <c r="AE34" s="244"/>
      <c r="AF34" s="244"/>
      <c r="AG34" s="244"/>
      <c r="AH34" s="244"/>
      <c r="AI34" s="244"/>
      <c r="AJ34" s="244"/>
      <c r="AK34" s="244"/>
      <c r="AL34" s="244"/>
      <c r="AM34" s="244"/>
      <c r="AN34" s="244"/>
      <c r="AO34" s="244"/>
      <c r="AP34" s="244"/>
      <c r="AQ34" s="244"/>
      <c r="AR34" s="244"/>
      <c r="AS34" s="244"/>
      <c r="AT34" s="244"/>
      <c r="AU34" s="244"/>
      <c r="AV34" s="244"/>
      <c r="AW34" s="244"/>
      <c r="AX34" s="244"/>
      <c r="AY34" s="379"/>
      <c r="AZ34" s="379"/>
      <c r="BA34" s="379"/>
      <c r="BB34" s="379"/>
      <c r="BC34" s="379"/>
      <c r="BD34" s="379"/>
      <c r="BE34" s="379"/>
      <c r="BF34" s="379"/>
      <c r="BG34" s="379"/>
      <c r="BH34" s="379"/>
      <c r="BI34" s="379"/>
      <c r="BJ34" s="379"/>
      <c r="BK34" s="379"/>
      <c r="BL34" s="379"/>
      <c r="BM34" s="379"/>
      <c r="BN34" s="379"/>
      <c r="BO34" s="379"/>
      <c r="BP34" s="379"/>
      <c r="BQ34" s="379"/>
      <c r="BR34" s="379"/>
      <c r="BS34" s="379"/>
      <c r="BT34" s="379"/>
      <c r="BU34" s="379"/>
      <c r="BV34" s="379"/>
    </row>
    <row r="35" spans="1:74" ht="11.1" customHeight="1" x14ac:dyDescent="0.2">
      <c r="A35" s="159" t="s">
        <v>906</v>
      </c>
      <c r="B35" s="171" t="s">
        <v>907</v>
      </c>
      <c r="C35" s="245">
        <v>1.814754467</v>
      </c>
      <c r="D35" s="245">
        <v>1.7863269224</v>
      </c>
      <c r="E35" s="245">
        <v>1.8379136531</v>
      </c>
      <c r="F35" s="245">
        <v>1.8945145165999999</v>
      </c>
      <c r="G35" s="245">
        <v>1.5401293713999999</v>
      </c>
      <c r="H35" s="245">
        <v>1.3697580777</v>
      </c>
      <c r="I35" s="245">
        <v>1.1484004968999999</v>
      </c>
      <c r="J35" s="245">
        <v>1.237056492</v>
      </c>
      <c r="K35" s="245">
        <v>1.125</v>
      </c>
      <c r="L35" s="245">
        <v>1.2250000000000001</v>
      </c>
      <c r="M35" s="245">
        <v>1.2050000000000001</v>
      </c>
      <c r="N35" s="245">
        <v>1.19</v>
      </c>
      <c r="O35" s="245">
        <v>1.155</v>
      </c>
      <c r="P35" s="245">
        <v>1.23</v>
      </c>
      <c r="Q35" s="245">
        <v>1.2350000000000001</v>
      </c>
      <c r="R35" s="245">
        <v>1.2350000000000001</v>
      </c>
      <c r="S35" s="245">
        <v>1.39</v>
      </c>
      <c r="T35" s="245">
        <v>1.67</v>
      </c>
      <c r="U35" s="245">
        <v>1.7829999999999999</v>
      </c>
      <c r="V35" s="245">
        <v>1.53</v>
      </c>
      <c r="W35" s="245">
        <v>1.46</v>
      </c>
      <c r="X35" s="245">
        <v>1.4850000000000001</v>
      </c>
      <c r="Y35" s="245">
        <v>2.12</v>
      </c>
      <c r="Z35" s="245">
        <v>2.415</v>
      </c>
      <c r="AA35" s="245">
        <v>2.5737419355000002</v>
      </c>
      <c r="AB35" s="245">
        <v>2.7468571429000002</v>
      </c>
      <c r="AC35" s="245">
        <v>2.351</v>
      </c>
      <c r="AD35" s="245">
        <v>2.266</v>
      </c>
      <c r="AE35" s="245">
        <v>2.673</v>
      </c>
      <c r="AF35" s="245">
        <v>2.6789999999999998</v>
      </c>
      <c r="AG35" s="245">
        <v>2.7709999999999999</v>
      </c>
      <c r="AH35" s="245">
        <v>2.8210000000000002</v>
      </c>
      <c r="AI35" s="245">
        <v>4.2359999999999998</v>
      </c>
      <c r="AJ35" s="245">
        <v>2.91</v>
      </c>
      <c r="AK35" s="245">
        <v>2.8849999999999998</v>
      </c>
      <c r="AL35" s="245">
        <v>3.0139999999999998</v>
      </c>
      <c r="AM35" s="245">
        <v>3.2080000000000002</v>
      </c>
      <c r="AN35" s="245">
        <v>3.8650000000000002</v>
      </c>
      <c r="AO35" s="245">
        <v>4.1101612902999998</v>
      </c>
      <c r="AP35" s="245">
        <v>4.0801612903000004</v>
      </c>
      <c r="AQ35" s="245">
        <v>4.1401612903</v>
      </c>
      <c r="AR35" s="245">
        <v>4.3101612902999999</v>
      </c>
      <c r="AS35" s="245">
        <v>4.3551612902999999</v>
      </c>
      <c r="AT35" s="245">
        <v>4.3601612902999998</v>
      </c>
      <c r="AU35" s="245">
        <v>4.3301612903000004</v>
      </c>
      <c r="AV35" s="245">
        <v>3.9801612902999999</v>
      </c>
      <c r="AW35" s="245">
        <v>3.2901612902999999</v>
      </c>
      <c r="AX35" s="245">
        <v>3.2001612903000001</v>
      </c>
      <c r="AY35" s="580" t="s">
        <v>1412</v>
      </c>
      <c r="AZ35" s="580" t="s">
        <v>1412</v>
      </c>
      <c r="BA35" s="580" t="s">
        <v>1412</v>
      </c>
      <c r="BB35" s="580" t="s">
        <v>1412</v>
      </c>
      <c r="BC35" s="580" t="s">
        <v>1412</v>
      </c>
      <c r="BD35" s="580" t="s">
        <v>1412</v>
      </c>
      <c r="BE35" s="580" t="s">
        <v>1412</v>
      </c>
      <c r="BF35" s="580" t="s">
        <v>1412</v>
      </c>
      <c r="BG35" s="580" t="s">
        <v>1412</v>
      </c>
      <c r="BH35" s="580" t="s">
        <v>1412</v>
      </c>
      <c r="BI35" s="580" t="s">
        <v>1412</v>
      </c>
      <c r="BJ35" s="580" t="s">
        <v>1412</v>
      </c>
      <c r="BK35" s="580" t="s">
        <v>1412</v>
      </c>
      <c r="BL35" s="580" t="s">
        <v>1412</v>
      </c>
      <c r="BM35" s="580" t="s">
        <v>1412</v>
      </c>
      <c r="BN35" s="580" t="s">
        <v>1412</v>
      </c>
      <c r="BO35" s="580" t="s">
        <v>1412</v>
      </c>
      <c r="BP35" s="580" t="s">
        <v>1412</v>
      </c>
      <c r="BQ35" s="580" t="s">
        <v>1412</v>
      </c>
      <c r="BR35" s="580" t="s">
        <v>1412</v>
      </c>
      <c r="BS35" s="580" t="s">
        <v>1412</v>
      </c>
      <c r="BT35" s="580" t="s">
        <v>1412</v>
      </c>
      <c r="BU35" s="580" t="s">
        <v>1412</v>
      </c>
      <c r="BV35" s="580" t="s">
        <v>1412</v>
      </c>
    </row>
    <row r="36" spans="1:74" ht="11.1" customHeight="1" x14ac:dyDescent="0.2">
      <c r="B36" s="169"/>
      <c r="C36" s="244"/>
      <c r="D36" s="244"/>
      <c r="E36" s="244"/>
      <c r="F36" s="244"/>
      <c r="G36" s="244"/>
      <c r="H36" s="244"/>
      <c r="I36" s="244"/>
      <c r="J36" s="244"/>
      <c r="K36" s="244"/>
      <c r="L36" s="244"/>
      <c r="M36" s="244"/>
      <c r="N36" s="244"/>
      <c r="O36" s="244"/>
      <c r="P36" s="244"/>
      <c r="Q36" s="244"/>
      <c r="R36" s="244"/>
      <c r="S36" s="244"/>
      <c r="T36" s="244"/>
      <c r="U36" s="244"/>
      <c r="V36" s="244"/>
      <c r="W36" s="244"/>
      <c r="X36" s="244"/>
      <c r="Y36" s="244"/>
      <c r="Z36" s="244"/>
      <c r="AA36" s="244"/>
      <c r="AB36" s="244"/>
      <c r="AC36" s="244"/>
      <c r="AD36" s="244"/>
      <c r="AE36" s="244"/>
      <c r="AF36" s="244"/>
      <c r="AG36" s="244"/>
      <c r="AH36" s="244"/>
      <c r="AI36" s="244"/>
      <c r="AJ36" s="244"/>
      <c r="AK36" s="244"/>
      <c r="AL36" s="244"/>
      <c r="AM36" s="244"/>
      <c r="AN36" s="244"/>
      <c r="AO36" s="244"/>
      <c r="AP36" s="244"/>
      <c r="AQ36" s="244"/>
      <c r="AR36" s="244"/>
      <c r="AS36" s="244"/>
      <c r="AT36" s="244"/>
      <c r="AU36" s="244"/>
      <c r="AV36" s="244"/>
      <c r="AW36" s="244"/>
      <c r="AX36" s="244"/>
      <c r="AY36" s="379"/>
      <c r="AZ36" s="379"/>
      <c r="BA36" s="379"/>
      <c r="BB36" s="379"/>
      <c r="BC36" s="379"/>
      <c r="BD36" s="244"/>
      <c r="BE36" s="244"/>
      <c r="BF36" s="244"/>
      <c r="BG36" s="379"/>
      <c r="BH36" s="244"/>
      <c r="BI36" s="379"/>
      <c r="BJ36" s="379"/>
      <c r="BK36" s="379"/>
      <c r="BL36" s="379"/>
      <c r="BM36" s="379"/>
      <c r="BN36" s="379"/>
      <c r="BO36" s="379"/>
      <c r="BP36" s="379"/>
      <c r="BQ36" s="379"/>
      <c r="BR36" s="379"/>
      <c r="BS36" s="379"/>
      <c r="BT36" s="379"/>
      <c r="BU36" s="379"/>
      <c r="BV36" s="379"/>
    </row>
    <row r="37" spans="1:74" ht="12" customHeight="1" x14ac:dyDescent="0.25">
      <c r="B37" s="805" t="s">
        <v>889</v>
      </c>
      <c r="C37" s="779"/>
      <c r="D37" s="779"/>
      <c r="E37" s="779"/>
      <c r="F37" s="779"/>
      <c r="G37" s="779"/>
      <c r="H37" s="779"/>
      <c r="I37" s="779"/>
      <c r="J37" s="779"/>
      <c r="K37" s="779"/>
      <c r="L37" s="779"/>
      <c r="M37" s="779"/>
      <c r="N37" s="779"/>
      <c r="O37" s="779"/>
      <c r="P37" s="779"/>
      <c r="Q37" s="779"/>
    </row>
    <row r="38" spans="1:74" ht="12" customHeight="1" x14ac:dyDescent="0.2">
      <c r="B38" s="797" t="s">
        <v>1378</v>
      </c>
      <c r="C38" s="764"/>
      <c r="D38" s="764"/>
      <c r="E38" s="764"/>
      <c r="F38" s="764"/>
      <c r="G38" s="764"/>
      <c r="H38" s="764"/>
      <c r="I38" s="764"/>
      <c r="J38" s="764"/>
      <c r="K38" s="764"/>
      <c r="L38" s="764"/>
      <c r="M38" s="764"/>
      <c r="N38" s="764"/>
      <c r="O38" s="764"/>
      <c r="P38" s="764"/>
      <c r="Q38" s="758"/>
    </row>
    <row r="39" spans="1:74" ht="12" customHeight="1" x14ac:dyDescent="0.2">
      <c r="B39" s="795" t="s">
        <v>1379</v>
      </c>
      <c r="C39" s="795"/>
      <c r="D39" s="795"/>
      <c r="E39" s="795"/>
      <c r="F39" s="795"/>
      <c r="G39" s="795"/>
      <c r="H39" s="795"/>
      <c r="I39" s="795"/>
      <c r="J39" s="795"/>
      <c r="K39" s="795"/>
      <c r="L39" s="795"/>
      <c r="M39" s="795"/>
      <c r="N39" s="795"/>
      <c r="O39" s="795"/>
      <c r="P39" s="795"/>
      <c r="Q39" s="745"/>
    </row>
    <row r="40" spans="1:74" ht="12" customHeight="1" x14ac:dyDescent="0.2">
      <c r="B40" s="801" t="s">
        <v>1027</v>
      </c>
      <c r="C40" s="758"/>
      <c r="D40" s="758"/>
      <c r="E40" s="758"/>
      <c r="F40" s="758"/>
      <c r="G40" s="758"/>
      <c r="H40" s="758"/>
      <c r="I40" s="758"/>
      <c r="J40" s="758"/>
      <c r="K40" s="758"/>
      <c r="L40" s="758"/>
      <c r="M40" s="758"/>
      <c r="N40" s="758"/>
      <c r="O40" s="758"/>
      <c r="P40" s="758"/>
      <c r="Q40" s="758"/>
    </row>
    <row r="41" spans="1:74" s="408" customFormat="1" ht="12" customHeight="1" x14ac:dyDescent="0.25">
      <c r="A41" s="409"/>
      <c r="B41" s="772" t="str">
        <f>"Notes: "&amp;"EIA completed modeling and analysis for this report on " &amp;Dates!D2&amp;"."</f>
        <v>Notes: EIA completed modeling and analysis for this report on Thursday January 7, 2021.</v>
      </c>
      <c r="C41" s="771"/>
      <c r="D41" s="771"/>
      <c r="E41" s="771"/>
      <c r="F41" s="771"/>
      <c r="G41" s="771"/>
      <c r="H41" s="771"/>
      <c r="I41" s="771"/>
      <c r="J41" s="771"/>
      <c r="K41" s="771"/>
      <c r="L41" s="771"/>
      <c r="M41" s="771"/>
      <c r="N41" s="771"/>
      <c r="O41" s="771"/>
      <c r="P41" s="771"/>
      <c r="Q41" s="771"/>
      <c r="AY41" s="502"/>
      <c r="AZ41" s="502"/>
      <c r="BA41" s="502"/>
      <c r="BB41" s="502"/>
      <c r="BC41" s="502"/>
      <c r="BD41" s="598"/>
      <c r="BE41" s="598"/>
      <c r="BF41" s="598"/>
      <c r="BG41" s="502"/>
      <c r="BH41" s="502"/>
      <c r="BI41" s="502"/>
      <c r="BJ41" s="502"/>
    </row>
    <row r="42" spans="1:74" s="408" customFormat="1" ht="12" customHeight="1" x14ac:dyDescent="0.25">
      <c r="A42" s="409"/>
      <c r="B42" s="772" t="s">
        <v>353</v>
      </c>
      <c r="C42" s="771"/>
      <c r="D42" s="771"/>
      <c r="E42" s="771"/>
      <c r="F42" s="771"/>
      <c r="G42" s="771"/>
      <c r="H42" s="771"/>
      <c r="I42" s="771"/>
      <c r="J42" s="771"/>
      <c r="K42" s="771"/>
      <c r="L42" s="771"/>
      <c r="M42" s="771"/>
      <c r="N42" s="771"/>
      <c r="O42" s="771"/>
      <c r="P42" s="771"/>
      <c r="Q42" s="771"/>
      <c r="AY42" s="502"/>
      <c r="AZ42" s="502"/>
      <c r="BA42" s="502"/>
      <c r="BB42" s="502"/>
      <c r="BC42" s="502"/>
      <c r="BD42" s="598"/>
      <c r="BE42" s="598"/>
      <c r="BF42" s="598"/>
      <c r="BG42" s="502"/>
      <c r="BH42" s="502"/>
      <c r="BI42" s="502"/>
      <c r="BJ42" s="502"/>
    </row>
    <row r="43" spans="1:74" s="408" customFormat="1" ht="12" customHeight="1" x14ac:dyDescent="0.25">
      <c r="A43" s="409"/>
      <c r="B43" s="799" t="s">
        <v>854</v>
      </c>
      <c r="C43" s="758"/>
      <c r="D43" s="758"/>
      <c r="E43" s="758"/>
      <c r="F43" s="758"/>
      <c r="G43" s="758"/>
      <c r="H43" s="758"/>
      <c r="I43" s="758"/>
      <c r="J43" s="758"/>
      <c r="K43" s="758"/>
      <c r="L43" s="758"/>
      <c r="M43" s="758"/>
      <c r="N43" s="758"/>
      <c r="O43" s="758"/>
      <c r="P43" s="758"/>
      <c r="Q43" s="758"/>
      <c r="AY43" s="502"/>
      <c r="AZ43" s="502"/>
      <c r="BA43" s="502"/>
      <c r="BB43" s="502"/>
      <c r="BC43" s="502"/>
      <c r="BD43" s="598"/>
      <c r="BE43" s="598"/>
      <c r="BF43" s="598"/>
      <c r="BG43" s="502"/>
      <c r="BH43" s="502"/>
      <c r="BI43" s="502"/>
      <c r="BJ43" s="502"/>
    </row>
    <row r="44" spans="1:74" s="408" customFormat="1" ht="12" customHeight="1" x14ac:dyDescent="0.25">
      <c r="A44" s="409"/>
      <c r="B44" s="767" t="s">
        <v>838</v>
      </c>
      <c r="C44" s="768"/>
      <c r="D44" s="768"/>
      <c r="E44" s="768"/>
      <c r="F44" s="768"/>
      <c r="G44" s="768"/>
      <c r="H44" s="768"/>
      <c r="I44" s="768"/>
      <c r="J44" s="768"/>
      <c r="K44" s="768"/>
      <c r="L44" s="768"/>
      <c r="M44" s="768"/>
      <c r="N44" s="768"/>
      <c r="O44" s="768"/>
      <c r="P44" s="768"/>
      <c r="Q44" s="758"/>
      <c r="AY44" s="502"/>
      <c r="AZ44" s="502"/>
      <c r="BA44" s="502"/>
      <c r="BB44" s="502"/>
      <c r="BC44" s="502"/>
      <c r="BD44" s="598"/>
      <c r="BE44" s="598"/>
      <c r="BF44" s="598"/>
      <c r="BG44" s="502"/>
      <c r="BH44" s="502"/>
      <c r="BI44" s="502"/>
      <c r="BJ44" s="502"/>
    </row>
    <row r="45" spans="1:74" s="408" customFormat="1" ht="12" customHeight="1" x14ac:dyDescent="0.25">
      <c r="A45" s="404"/>
      <c r="B45" s="792" t="s">
        <v>1410</v>
      </c>
      <c r="C45" s="758"/>
      <c r="D45" s="758"/>
      <c r="E45" s="758"/>
      <c r="F45" s="758"/>
      <c r="G45" s="758"/>
      <c r="H45" s="758"/>
      <c r="I45" s="758"/>
      <c r="J45" s="758"/>
      <c r="K45" s="758"/>
      <c r="L45" s="758"/>
      <c r="M45" s="758"/>
      <c r="N45" s="758"/>
      <c r="O45" s="758"/>
      <c r="P45" s="758"/>
      <c r="Q45" s="758"/>
      <c r="AY45" s="502"/>
      <c r="AZ45" s="502"/>
      <c r="BA45" s="502"/>
      <c r="BB45" s="502"/>
      <c r="BC45" s="502"/>
      <c r="BD45" s="598"/>
      <c r="BE45" s="598"/>
      <c r="BF45" s="598"/>
      <c r="BG45" s="502"/>
      <c r="BH45" s="502"/>
      <c r="BI45" s="502"/>
      <c r="BJ45" s="502"/>
    </row>
    <row r="46" spans="1:74" x14ac:dyDescent="0.2">
      <c r="BK46" s="381"/>
      <c r="BL46" s="381"/>
      <c r="BM46" s="381"/>
      <c r="BN46" s="381"/>
      <c r="BO46" s="381"/>
      <c r="BP46" s="381"/>
      <c r="BQ46" s="381"/>
      <c r="BR46" s="381"/>
      <c r="BS46" s="381"/>
      <c r="BT46" s="381"/>
      <c r="BU46" s="381"/>
      <c r="BV46" s="381"/>
    </row>
    <row r="47" spans="1:74" x14ac:dyDescent="0.2">
      <c r="BK47" s="381"/>
      <c r="BL47" s="381"/>
      <c r="BM47" s="381"/>
      <c r="BN47" s="381"/>
      <c r="BO47" s="381"/>
      <c r="BP47" s="381"/>
      <c r="BQ47" s="381"/>
      <c r="BR47" s="381"/>
      <c r="BS47" s="381"/>
      <c r="BT47" s="381"/>
      <c r="BU47" s="381"/>
      <c r="BV47" s="381"/>
    </row>
    <row r="48" spans="1:74" x14ac:dyDescent="0.2">
      <c r="BK48" s="381"/>
      <c r="BL48" s="381"/>
      <c r="BM48" s="381"/>
      <c r="BN48" s="381"/>
      <c r="BO48" s="381"/>
      <c r="BP48" s="381"/>
      <c r="BQ48" s="381"/>
      <c r="BR48" s="381"/>
      <c r="BS48" s="381"/>
      <c r="BT48" s="381"/>
      <c r="BU48" s="381"/>
      <c r="BV48" s="381"/>
    </row>
    <row r="49" spans="63:74" x14ac:dyDescent="0.2">
      <c r="BK49" s="381"/>
      <c r="BL49" s="381"/>
      <c r="BM49" s="381"/>
      <c r="BN49" s="381"/>
      <c r="BO49" s="381"/>
      <c r="BP49" s="381"/>
      <c r="BQ49" s="381"/>
      <c r="BR49" s="381"/>
      <c r="BS49" s="381"/>
      <c r="BT49" s="381"/>
      <c r="BU49" s="381"/>
      <c r="BV49" s="381"/>
    </row>
    <row r="50" spans="63:74" x14ac:dyDescent="0.2">
      <c r="BK50" s="381"/>
      <c r="BL50" s="381"/>
      <c r="BM50" s="381"/>
      <c r="BN50" s="381"/>
      <c r="BO50" s="381"/>
      <c r="BP50" s="381"/>
      <c r="BQ50" s="381"/>
      <c r="BR50" s="381"/>
      <c r="BS50" s="381"/>
      <c r="BT50" s="381"/>
      <c r="BU50" s="381"/>
      <c r="BV50" s="381"/>
    </row>
    <row r="51" spans="63:74" x14ac:dyDescent="0.2">
      <c r="BK51" s="381"/>
      <c r="BL51" s="381"/>
      <c r="BM51" s="381"/>
      <c r="BN51" s="381"/>
      <c r="BO51" s="381"/>
      <c r="BP51" s="381"/>
      <c r="BQ51" s="381"/>
      <c r="BR51" s="381"/>
      <c r="BS51" s="381"/>
      <c r="BT51" s="381"/>
      <c r="BU51" s="381"/>
      <c r="BV51" s="381"/>
    </row>
    <row r="52" spans="63:74" x14ac:dyDescent="0.2">
      <c r="BK52" s="381"/>
      <c r="BL52" s="381"/>
      <c r="BM52" s="381"/>
      <c r="BN52" s="381"/>
      <c r="BO52" s="381"/>
      <c r="BP52" s="381"/>
      <c r="BQ52" s="381"/>
      <c r="BR52" s="381"/>
      <c r="BS52" s="381"/>
      <c r="BT52" s="381"/>
      <c r="BU52" s="381"/>
      <c r="BV52" s="381"/>
    </row>
    <row r="53" spans="63:74" x14ac:dyDescent="0.2">
      <c r="BK53" s="381"/>
      <c r="BL53" s="381"/>
      <c r="BM53" s="381"/>
      <c r="BN53" s="381"/>
      <c r="BO53" s="381"/>
      <c r="BP53" s="381"/>
      <c r="BQ53" s="381"/>
      <c r="BR53" s="381"/>
      <c r="BS53" s="381"/>
      <c r="BT53" s="381"/>
      <c r="BU53" s="381"/>
      <c r="BV53" s="381"/>
    </row>
    <row r="54" spans="63:74" x14ac:dyDescent="0.2">
      <c r="BK54" s="381"/>
      <c r="BL54" s="381"/>
      <c r="BM54" s="381"/>
      <c r="BN54" s="381"/>
      <c r="BO54" s="381"/>
      <c r="BP54" s="381"/>
      <c r="BQ54" s="381"/>
      <c r="BR54" s="381"/>
      <c r="BS54" s="381"/>
      <c r="BT54" s="381"/>
      <c r="BU54" s="381"/>
      <c r="BV54" s="381"/>
    </row>
    <row r="55" spans="63:74" x14ac:dyDescent="0.2">
      <c r="BK55" s="381"/>
      <c r="BL55" s="381"/>
      <c r="BM55" s="381"/>
      <c r="BN55" s="381"/>
      <c r="BO55" s="381"/>
      <c r="BP55" s="381"/>
      <c r="BQ55" s="381"/>
      <c r="BR55" s="381"/>
      <c r="BS55" s="381"/>
      <c r="BT55" s="381"/>
      <c r="BU55" s="381"/>
      <c r="BV55" s="381"/>
    </row>
    <row r="56" spans="63:74" x14ac:dyDescent="0.2">
      <c r="BK56" s="381"/>
      <c r="BL56" s="381"/>
      <c r="BM56" s="381"/>
      <c r="BN56" s="381"/>
      <c r="BO56" s="381"/>
      <c r="BP56" s="381"/>
      <c r="BQ56" s="381"/>
      <c r="BR56" s="381"/>
      <c r="BS56" s="381"/>
      <c r="BT56" s="381"/>
      <c r="BU56" s="381"/>
      <c r="BV56" s="381"/>
    </row>
    <row r="57" spans="63:74" x14ac:dyDescent="0.2">
      <c r="BK57" s="381"/>
      <c r="BL57" s="381"/>
      <c r="BM57" s="381"/>
      <c r="BN57" s="381"/>
      <c r="BO57" s="381"/>
      <c r="BP57" s="381"/>
      <c r="BQ57" s="381"/>
      <c r="BR57" s="381"/>
      <c r="BS57" s="381"/>
      <c r="BT57" s="381"/>
      <c r="BU57" s="381"/>
      <c r="BV57" s="381"/>
    </row>
    <row r="58" spans="63:74" x14ac:dyDescent="0.2">
      <c r="BK58" s="381"/>
      <c r="BL58" s="381"/>
      <c r="BM58" s="381"/>
      <c r="BN58" s="381"/>
      <c r="BO58" s="381"/>
      <c r="BP58" s="381"/>
      <c r="BQ58" s="381"/>
      <c r="BR58" s="381"/>
      <c r="BS58" s="381"/>
      <c r="BT58" s="381"/>
      <c r="BU58" s="381"/>
      <c r="BV58" s="381"/>
    </row>
    <row r="59" spans="63:74" x14ac:dyDescent="0.2">
      <c r="BK59" s="381"/>
      <c r="BL59" s="381"/>
      <c r="BM59" s="381"/>
      <c r="BN59" s="381"/>
      <c r="BO59" s="381"/>
      <c r="BP59" s="381"/>
      <c r="BQ59" s="381"/>
      <c r="BR59" s="381"/>
      <c r="BS59" s="381"/>
      <c r="BT59" s="381"/>
      <c r="BU59" s="381"/>
      <c r="BV59" s="381"/>
    </row>
    <row r="60" spans="63:74" x14ac:dyDescent="0.2">
      <c r="BK60" s="381"/>
      <c r="BL60" s="381"/>
      <c r="BM60" s="381"/>
      <c r="BN60" s="381"/>
      <c r="BO60" s="381"/>
      <c r="BP60" s="381"/>
      <c r="BQ60" s="381"/>
      <c r="BR60" s="381"/>
      <c r="BS60" s="381"/>
      <c r="BT60" s="381"/>
      <c r="BU60" s="381"/>
      <c r="BV60" s="381"/>
    </row>
    <row r="61" spans="63:74" x14ac:dyDescent="0.2">
      <c r="BK61" s="381"/>
      <c r="BL61" s="381"/>
      <c r="BM61" s="381"/>
      <c r="BN61" s="381"/>
      <c r="BO61" s="381"/>
      <c r="BP61" s="381"/>
      <c r="BQ61" s="381"/>
      <c r="BR61" s="381"/>
      <c r="BS61" s="381"/>
      <c r="BT61" s="381"/>
      <c r="BU61" s="381"/>
      <c r="BV61" s="381"/>
    </row>
    <row r="62" spans="63:74" x14ac:dyDescent="0.2">
      <c r="BK62" s="381"/>
      <c r="BL62" s="381"/>
      <c r="BM62" s="381"/>
      <c r="BN62" s="381"/>
      <c r="BO62" s="381"/>
      <c r="BP62" s="381"/>
      <c r="BQ62" s="381"/>
      <c r="BR62" s="381"/>
      <c r="BS62" s="381"/>
      <c r="BT62" s="381"/>
      <c r="BU62" s="381"/>
      <c r="BV62" s="381"/>
    </row>
    <row r="63" spans="63:74" x14ac:dyDescent="0.2">
      <c r="BK63" s="381"/>
      <c r="BL63" s="381"/>
      <c r="BM63" s="381"/>
      <c r="BN63" s="381"/>
      <c r="BO63" s="381"/>
      <c r="BP63" s="381"/>
      <c r="BQ63" s="381"/>
      <c r="BR63" s="381"/>
      <c r="BS63" s="381"/>
      <c r="BT63" s="381"/>
      <c r="BU63" s="381"/>
      <c r="BV63" s="381"/>
    </row>
    <row r="64" spans="63:74" x14ac:dyDescent="0.2">
      <c r="BK64" s="381"/>
      <c r="BL64" s="381"/>
      <c r="BM64" s="381"/>
      <c r="BN64" s="381"/>
      <c r="BO64" s="381"/>
      <c r="BP64" s="381"/>
      <c r="BQ64" s="381"/>
      <c r="BR64" s="381"/>
      <c r="BS64" s="381"/>
      <c r="BT64" s="381"/>
      <c r="BU64" s="381"/>
      <c r="BV64" s="381"/>
    </row>
    <row r="65" spans="63:74" x14ac:dyDescent="0.2">
      <c r="BK65" s="381"/>
      <c r="BL65" s="381"/>
      <c r="BM65" s="381"/>
      <c r="BN65" s="381"/>
      <c r="BO65" s="381"/>
      <c r="BP65" s="381"/>
      <c r="BQ65" s="381"/>
      <c r="BR65" s="381"/>
      <c r="BS65" s="381"/>
      <c r="BT65" s="381"/>
      <c r="BU65" s="381"/>
      <c r="BV65" s="381"/>
    </row>
    <row r="66" spans="63:74" x14ac:dyDescent="0.2">
      <c r="BK66" s="381"/>
      <c r="BL66" s="381"/>
      <c r="BM66" s="381"/>
      <c r="BN66" s="381"/>
      <c r="BO66" s="381"/>
      <c r="BP66" s="381"/>
      <c r="BQ66" s="381"/>
      <c r="BR66" s="381"/>
      <c r="BS66" s="381"/>
      <c r="BT66" s="381"/>
      <c r="BU66" s="381"/>
      <c r="BV66" s="381"/>
    </row>
    <row r="67" spans="63:74" x14ac:dyDescent="0.2">
      <c r="BK67" s="381"/>
      <c r="BL67" s="381"/>
      <c r="BM67" s="381"/>
      <c r="BN67" s="381"/>
      <c r="BO67" s="381"/>
      <c r="BP67" s="381"/>
      <c r="BQ67" s="381"/>
      <c r="BR67" s="381"/>
      <c r="BS67" s="381"/>
      <c r="BT67" s="381"/>
      <c r="BU67" s="381"/>
      <c r="BV67" s="381"/>
    </row>
    <row r="68" spans="63:74" x14ac:dyDescent="0.2">
      <c r="BK68" s="381"/>
      <c r="BL68" s="381"/>
      <c r="BM68" s="381"/>
      <c r="BN68" s="381"/>
      <c r="BO68" s="381"/>
      <c r="BP68" s="381"/>
      <c r="BQ68" s="381"/>
      <c r="BR68" s="381"/>
      <c r="BS68" s="381"/>
      <c r="BT68" s="381"/>
      <c r="BU68" s="381"/>
      <c r="BV68" s="381"/>
    </row>
    <row r="69" spans="63:74" x14ac:dyDescent="0.2">
      <c r="BK69" s="381"/>
      <c r="BL69" s="381"/>
      <c r="BM69" s="381"/>
      <c r="BN69" s="381"/>
      <c r="BO69" s="381"/>
      <c r="BP69" s="381"/>
      <c r="BQ69" s="381"/>
      <c r="BR69" s="381"/>
      <c r="BS69" s="381"/>
      <c r="BT69" s="381"/>
      <c r="BU69" s="381"/>
      <c r="BV69" s="381"/>
    </row>
    <row r="70" spans="63:74" x14ac:dyDescent="0.2">
      <c r="BK70" s="381"/>
      <c r="BL70" s="381"/>
      <c r="BM70" s="381"/>
      <c r="BN70" s="381"/>
      <c r="BO70" s="381"/>
      <c r="BP70" s="381"/>
      <c r="BQ70" s="381"/>
      <c r="BR70" s="381"/>
      <c r="BS70" s="381"/>
      <c r="BT70" s="381"/>
      <c r="BU70" s="381"/>
      <c r="BV70" s="381"/>
    </row>
    <row r="71" spans="63:74" x14ac:dyDescent="0.2">
      <c r="BK71" s="381"/>
      <c r="BL71" s="381"/>
      <c r="BM71" s="381"/>
      <c r="BN71" s="381"/>
      <c r="BO71" s="381"/>
      <c r="BP71" s="381"/>
      <c r="BQ71" s="381"/>
      <c r="BR71" s="381"/>
      <c r="BS71" s="381"/>
      <c r="BT71" s="381"/>
      <c r="BU71" s="381"/>
      <c r="BV71" s="381"/>
    </row>
    <row r="72" spans="63:74" x14ac:dyDescent="0.2">
      <c r="BK72" s="381"/>
      <c r="BL72" s="381"/>
      <c r="BM72" s="381"/>
      <c r="BN72" s="381"/>
      <c r="BO72" s="381"/>
      <c r="BP72" s="381"/>
      <c r="BQ72" s="381"/>
      <c r="BR72" s="381"/>
      <c r="BS72" s="381"/>
      <c r="BT72" s="381"/>
      <c r="BU72" s="381"/>
      <c r="BV72" s="381"/>
    </row>
    <row r="73" spans="63:74" x14ac:dyDescent="0.2">
      <c r="BK73" s="381"/>
      <c r="BL73" s="381"/>
      <c r="BM73" s="381"/>
      <c r="BN73" s="381"/>
      <c r="BO73" s="381"/>
      <c r="BP73" s="381"/>
      <c r="BQ73" s="381"/>
      <c r="BR73" s="381"/>
      <c r="BS73" s="381"/>
      <c r="BT73" s="381"/>
      <c r="BU73" s="381"/>
      <c r="BV73" s="381"/>
    </row>
    <row r="74" spans="63:74" x14ac:dyDescent="0.2">
      <c r="BK74" s="381"/>
      <c r="BL74" s="381"/>
      <c r="BM74" s="381"/>
      <c r="BN74" s="381"/>
      <c r="BO74" s="381"/>
      <c r="BP74" s="381"/>
      <c r="BQ74" s="381"/>
      <c r="BR74" s="381"/>
      <c r="BS74" s="381"/>
      <c r="BT74" s="381"/>
      <c r="BU74" s="381"/>
      <c r="BV74" s="381"/>
    </row>
    <row r="75" spans="63:74" x14ac:dyDescent="0.2">
      <c r="BK75" s="381"/>
      <c r="BL75" s="381"/>
      <c r="BM75" s="381"/>
      <c r="BN75" s="381"/>
      <c r="BO75" s="381"/>
      <c r="BP75" s="381"/>
      <c r="BQ75" s="381"/>
      <c r="BR75" s="381"/>
      <c r="BS75" s="381"/>
      <c r="BT75" s="381"/>
      <c r="BU75" s="381"/>
      <c r="BV75" s="381"/>
    </row>
    <row r="76" spans="63:74" x14ac:dyDescent="0.2">
      <c r="BK76" s="381"/>
      <c r="BL76" s="381"/>
      <c r="BM76" s="381"/>
      <c r="BN76" s="381"/>
      <c r="BO76" s="381"/>
      <c r="BP76" s="381"/>
      <c r="BQ76" s="381"/>
      <c r="BR76" s="381"/>
      <c r="BS76" s="381"/>
      <c r="BT76" s="381"/>
      <c r="BU76" s="381"/>
      <c r="BV76" s="381"/>
    </row>
    <row r="77" spans="63:74" x14ac:dyDescent="0.2">
      <c r="BK77" s="381"/>
      <c r="BL77" s="381"/>
      <c r="BM77" s="381"/>
      <c r="BN77" s="381"/>
      <c r="BO77" s="381"/>
      <c r="BP77" s="381"/>
      <c r="BQ77" s="381"/>
      <c r="BR77" s="381"/>
      <c r="BS77" s="381"/>
      <c r="BT77" s="381"/>
      <c r="BU77" s="381"/>
      <c r="BV77" s="381"/>
    </row>
    <row r="78" spans="63:74" x14ac:dyDescent="0.2">
      <c r="BK78" s="381"/>
      <c r="BL78" s="381"/>
      <c r="BM78" s="381"/>
      <c r="BN78" s="381"/>
      <c r="BO78" s="381"/>
      <c r="BP78" s="381"/>
      <c r="BQ78" s="381"/>
      <c r="BR78" s="381"/>
      <c r="BS78" s="381"/>
      <c r="BT78" s="381"/>
      <c r="BU78" s="381"/>
      <c r="BV78" s="381"/>
    </row>
    <row r="79" spans="63:74" x14ac:dyDescent="0.2">
      <c r="BK79" s="381"/>
      <c r="BL79" s="381"/>
      <c r="BM79" s="381"/>
      <c r="BN79" s="381"/>
      <c r="BO79" s="381"/>
      <c r="BP79" s="381"/>
      <c r="BQ79" s="381"/>
      <c r="BR79" s="381"/>
      <c r="BS79" s="381"/>
      <c r="BT79" s="381"/>
      <c r="BU79" s="381"/>
      <c r="BV79" s="381"/>
    </row>
    <row r="80" spans="63:74" x14ac:dyDescent="0.2">
      <c r="BK80" s="381"/>
      <c r="BL80" s="381"/>
      <c r="BM80" s="381"/>
      <c r="BN80" s="381"/>
      <c r="BO80" s="381"/>
      <c r="BP80" s="381"/>
      <c r="BQ80" s="381"/>
      <c r="BR80" s="381"/>
      <c r="BS80" s="381"/>
      <c r="BT80" s="381"/>
      <c r="BU80" s="381"/>
      <c r="BV80" s="381"/>
    </row>
    <row r="81" spans="63:74" x14ac:dyDescent="0.2">
      <c r="BK81" s="381"/>
      <c r="BL81" s="381"/>
      <c r="BM81" s="381"/>
      <c r="BN81" s="381"/>
      <c r="BO81" s="381"/>
      <c r="BP81" s="381"/>
      <c r="BQ81" s="381"/>
      <c r="BR81" s="381"/>
      <c r="BS81" s="381"/>
      <c r="BT81" s="381"/>
      <c r="BU81" s="381"/>
      <c r="BV81" s="381"/>
    </row>
    <row r="82" spans="63:74" x14ac:dyDescent="0.2">
      <c r="BK82" s="381"/>
      <c r="BL82" s="381"/>
      <c r="BM82" s="381"/>
      <c r="BN82" s="381"/>
      <c r="BO82" s="381"/>
      <c r="BP82" s="381"/>
      <c r="BQ82" s="381"/>
      <c r="BR82" s="381"/>
      <c r="BS82" s="381"/>
      <c r="BT82" s="381"/>
      <c r="BU82" s="381"/>
      <c r="BV82" s="381"/>
    </row>
    <row r="83" spans="63:74" x14ac:dyDescent="0.2">
      <c r="BK83" s="381"/>
      <c r="BL83" s="381"/>
      <c r="BM83" s="381"/>
      <c r="BN83" s="381"/>
      <c r="BO83" s="381"/>
      <c r="BP83" s="381"/>
      <c r="BQ83" s="381"/>
      <c r="BR83" s="381"/>
      <c r="BS83" s="381"/>
      <c r="BT83" s="381"/>
      <c r="BU83" s="381"/>
      <c r="BV83" s="381"/>
    </row>
    <row r="84" spans="63:74" x14ac:dyDescent="0.2">
      <c r="BK84" s="381"/>
      <c r="BL84" s="381"/>
      <c r="BM84" s="381"/>
      <c r="BN84" s="381"/>
      <c r="BO84" s="381"/>
      <c r="BP84" s="381"/>
      <c r="BQ84" s="381"/>
      <c r="BR84" s="381"/>
      <c r="BS84" s="381"/>
      <c r="BT84" s="381"/>
      <c r="BU84" s="381"/>
      <c r="BV84" s="381"/>
    </row>
    <row r="85" spans="63:74" x14ac:dyDescent="0.2">
      <c r="BK85" s="381"/>
      <c r="BL85" s="381"/>
      <c r="BM85" s="381"/>
      <c r="BN85" s="381"/>
      <c r="BO85" s="381"/>
      <c r="BP85" s="381"/>
      <c r="BQ85" s="381"/>
      <c r="BR85" s="381"/>
      <c r="BS85" s="381"/>
      <c r="BT85" s="381"/>
      <c r="BU85" s="381"/>
      <c r="BV85" s="381"/>
    </row>
    <row r="86" spans="63:74" x14ac:dyDescent="0.2">
      <c r="BK86" s="381"/>
      <c r="BL86" s="381"/>
      <c r="BM86" s="381"/>
      <c r="BN86" s="381"/>
      <c r="BO86" s="381"/>
      <c r="BP86" s="381"/>
      <c r="BQ86" s="381"/>
      <c r="BR86" s="381"/>
      <c r="BS86" s="381"/>
      <c r="BT86" s="381"/>
      <c r="BU86" s="381"/>
      <c r="BV86" s="381"/>
    </row>
    <row r="87" spans="63:74" x14ac:dyDescent="0.2">
      <c r="BK87" s="381"/>
      <c r="BL87" s="381"/>
      <c r="BM87" s="381"/>
      <c r="BN87" s="381"/>
      <c r="BO87" s="381"/>
      <c r="BP87" s="381"/>
      <c r="BQ87" s="381"/>
      <c r="BR87" s="381"/>
      <c r="BS87" s="381"/>
      <c r="BT87" s="381"/>
      <c r="BU87" s="381"/>
      <c r="BV87" s="381"/>
    </row>
    <row r="88" spans="63:74" x14ac:dyDescent="0.2">
      <c r="BK88" s="381"/>
      <c r="BL88" s="381"/>
      <c r="BM88" s="381"/>
      <c r="BN88" s="381"/>
      <c r="BO88" s="381"/>
      <c r="BP88" s="381"/>
      <c r="BQ88" s="381"/>
      <c r="BR88" s="381"/>
      <c r="BS88" s="381"/>
      <c r="BT88" s="381"/>
      <c r="BU88" s="381"/>
      <c r="BV88" s="381"/>
    </row>
    <row r="89" spans="63:74" x14ac:dyDescent="0.2">
      <c r="BK89" s="381"/>
      <c r="BL89" s="381"/>
      <c r="BM89" s="381"/>
      <c r="BN89" s="381"/>
      <c r="BO89" s="381"/>
      <c r="BP89" s="381"/>
      <c r="BQ89" s="381"/>
      <c r="BR89" s="381"/>
      <c r="BS89" s="381"/>
      <c r="BT89" s="381"/>
      <c r="BU89" s="381"/>
      <c r="BV89" s="381"/>
    </row>
    <row r="90" spans="63:74" x14ac:dyDescent="0.2">
      <c r="BK90" s="381"/>
      <c r="BL90" s="381"/>
      <c r="BM90" s="381"/>
      <c r="BN90" s="381"/>
      <c r="BO90" s="381"/>
      <c r="BP90" s="381"/>
      <c r="BQ90" s="381"/>
      <c r="BR90" s="381"/>
      <c r="BS90" s="381"/>
      <c r="BT90" s="381"/>
      <c r="BU90" s="381"/>
      <c r="BV90" s="381"/>
    </row>
    <row r="91" spans="63:74" x14ac:dyDescent="0.2">
      <c r="BK91" s="381"/>
      <c r="BL91" s="381"/>
      <c r="BM91" s="381"/>
      <c r="BN91" s="381"/>
      <c r="BO91" s="381"/>
      <c r="BP91" s="381"/>
      <c r="BQ91" s="381"/>
      <c r="BR91" s="381"/>
      <c r="BS91" s="381"/>
      <c r="BT91" s="381"/>
      <c r="BU91" s="381"/>
      <c r="BV91" s="381"/>
    </row>
    <row r="92" spans="63:74" x14ac:dyDescent="0.2">
      <c r="BK92" s="381"/>
      <c r="BL92" s="381"/>
      <c r="BM92" s="381"/>
      <c r="BN92" s="381"/>
      <c r="BO92" s="381"/>
      <c r="BP92" s="381"/>
      <c r="BQ92" s="381"/>
      <c r="BR92" s="381"/>
      <c r="BS92" s="381"/>
      <c r="BT92" s="381"/>
      <c r="BU92" s="381"/>
      <c r="BV92" s="381"/>
    </row>
    <row r="93" spans="63:74" x14ac:dyDescent="0.2">
      <c r="BK93" s="381"/>
      <c r="BL93" s="381"/>
      <c r="BM93" s="381"/>
      <c r="BN93" s="381"/>
      <c r="BO93" s="381"/>
      <c r="BP93" s="381"/>
      <c r="BQ93" s="381"/>
      <c r="BR93" s="381"/>
      <c r="BS93" s="381"/>
      <c r="BT93" s="381"/>
      <c r="BU93" s="381"/>
      <c r="BV93" s="381"/>
    </row>
    <row r="94" spans="63:74" x14ac:dyDescent="0.2">
      <c r="BK94" s="381"/>
      <c r="BL94" s="381"/>
      <c r="BM94" s="381"/>
      <c r="BN94" s="381"/>
      <c r="BO94" s="381"/>
      <c r="BP94" s="381"/>
      <c r="BQ94" s="381"/>
      <c r="BR94" s="381"/>
      <c r="BS94" s="381"/>
      <c r="BT94" s="381"/>
      <c r="BU94" s="381"/>
      <c r="BV94" s="381"/>
    </row>
    <row r="95" spans="63:74" x14ac:dyDescent="0.2">
      <c r="BK95" s="381"/>
      <c r="BL95" s="381"/>
      <c r="BM95" s="381"/>
      <c r="BN95" s="381"/>
      <c r="BO95" s="381"/>
      <c r="BP95" s="381"/>
      <c r="BQ95" s="381"/>
      <c r="BR95" s="381"/>
      <c r="BS95" s="381"/>
      <c r="BT95" s="381"/>
      <c r="BU95" s="381"/>
      <c r="BV95" s="381"/>
    </row>
    <row r="96" spans="63:74" x14ac:dyDescent="0.2">
      <c r="BK96" s="381"/>
      <c r="BL96" s="381"/>
      <c r="BM96" s="381"/>
      <c r="BN96" s="381"/>
      <c r="BO96" s="381"/>
      <c r="BP96" s="381"/>
      <c r="BQ96" s="381"/>
      <c r="BR96" s="381"/>
      <c r="BS96" s="381"/>
      <c r="BT96" s="381"/>
      <c r="BU96" s="381"/>
      <c r="BV96" s="381"/>
    </row>
    <row r="97" spans="63:74" x14ac:dyDescent="0.2">
      <c r="BK97" s="381"/>
      <c r="BL97" s="381"/>
      <c r="BM97" s="381"/>
      <c r="BN97" s="381"/>
      <c r="BO97" s="381"/>
      <c r="BP97" s="381"/>
      <c r="BQ97" s="381"/>
      <c r="BR97" s="381"/>
      <c r="BS97" s="381"/>
      <c r="BT97" s="381"/>
      <c r="BU97" s="381"/>
      <c r="BV97" s="381"/>
    </row>
    <row r="98" spans="63:74" x14ac:dyDescent="0.2">
      <c r="BK98" s="381"/>
      <c r="BL98" s="381"/>
      <c r="BM98" s="381"/>
      <c r="BN98" s="381"/>
      <c r="BO98" s="381"/>
      <c r="BP98" s="381"/>
      <c r="BQ98" s="381"/>
      <c r="BR98" s="381"/>
      <c r="BS98" s="381"/>
      <c r="BT98" s="381"/>
      <c r="BU98" s="381"/>
      <c r="BV98" s="381"/>
    </row>
    <row r="99" spans="63:74" x14ac:dyDescent="0.2">
      <c r="BK99" s="381"/>
      <c r="BL99" s="381"/>
      <c r="BM99" s="381"/>
      <c r="BN99" s="381"/>
      <c r="BO99" s="381"/>
      <c r="BP99" s="381"/>
      <c r="BQ99" s="381"/>
      <c r="BR99" s="381"/>
      <c r="BS99" s="381"/>
      <c r="BT99" s="381"/>
      <c r="BU99" s="381"/>
      <c r="BV99" s="381"/>
    </row>
    <row r="100" spans="63:74" x14ac:dyDescent="0.2">
      <c r="BK100" s="381"/>
      <c r="BL100" s="381"/>
      <c r="BM100" s="381"/>
      <c r="BN100" s="381"/>
      <c r="BO100" s="381"/>
      <c r="BP100" s="381"/>
      <c r="BQ100" s="381"/>
      <c r="BR100" s="381"/>
      <c r="BS100" s="381"/>
      <c r="BT100" s="381"/>
      <c r="BU100" s="381"/>
      <c r="BV100" s="381"/>
    </row>
    <row r="101" spans="63:74" x14ac:dyDescent="0.2">
      <c r="BK101" s="381"/>
      <c r="BL101" s="381"/>
      <c r="BM101" s="381"/>
      <c r="BN101" s="381"/>
      <c r="BO101" s="381"/>
      <c r="BP101" s="381"/>
      <c r="BQ101" s="381"/>
      <c r="BR101" s="381"/>
      <c r="BS101" s="381"/>
      <c r="BT101" s="381"/>
      <c r="BU101" s="381"/>
      <c r="BV101" s="381"/>
    </row>
    <row r="102" spans="63:74" x14ac:dyDescent="0.2">
      <c r="BK102" s="381"/>
      <c r="BL102" s="381"/>
      <c r="BM102" s="381"/>
      <c r="BN102" s="381"/>
      <c r="BO102" s="381"/>
      <c r="BP102" s="381"/>
      <c r="BQ102" s="381"/>
      <c r="BR102" s="381"/>
      <c r="BS102" s="381"/>
      <c r="BT102" s="381"/>
      <c r="BU102" s="381"/>
      <c r="BV102" s="381"/>
    </row>
    <row r="103" spans="63:74" x14ac:dyDescent="0.2">
      <c r="BK103" s="381"/>
      <c r="BL103" s="381"/>
      <c r="BM103" s="381"/>
      <c r="BN103" s="381"/>
      <c r="BO103" s="381"/>
      <c r="BP103" s="381"/>
      <c r="BQ103" s="381"/>
      <c r="BR103" s="381"/>
      <c r="BS103" s="381"/>
      <c r="BT103" s="381"/>
      <c r="BU103" s="381"/>
      <c r="BV103" s="381"/>
    </row>
    <row r="104" spans="63:74" x14ac:dyDescent="0.2">
      <c r="BK104" s="381"/>
      <c r="BL104" s="381"/>
      <c r="BM104" s="381"/>
      <c r="BN104" s="381"/>
      <c r="BO104" s="381"/>
      <c r="BP104" s="381"/>
      <c r="BQ104" s="381"/>
      <c r="BR104" s="381"/>
      <c r="BS104" s="381"/>
      <c r="BT104" s="381"/>
      <c r="BU104" s="381"/>
      <c r="BV104" s="381"/>
    </row>
    <row r="105" spans="63:74" x14ac:dyDescent="0.2">
      <c r="BK105" s="381"/>
      <c r="BL105" s="381"/>
      <c r="BM105" s="381"/>
      <c r="BN105" s="381"/>
      <c r="BO105" s="381"/>
      <c r="BP105" s="381"/>
      <c r="BQ105" s="381"/>
      <c r="BR105" s="381"/>
      <c r="BS105" s="381"/>
      <c r="BT105" s="381"/>
      <c r="BU105" s="381"/>
      <c r="BV105" s="381"/>
    </row>
    <row r="106" spans="63:74" x14ac:dyDescent="0.2">
      <c r="BK106" s="381"/>
      <c r="BL106" s="381"/>
      <c r="BM106" s="381"/>
      <c r="BN106" s="381"/>
      <c r="BO106" s="381"/>
      <c r="BP106" s="381"/>
      <c r="BQ106" s="381"/>
      <c r="BR106" s="381"/>
      <c r="BS106" s="381"/>
      <c r="BT106" s="381"/>
      <c r="BU106" s="381"/>
      <c r="BV106" s="381"/>
    </row>
    <row r="107" spans="63:74" x14ac:dyDescent="0.2">
      <c r="BK107" s="381"/>
      <c r="BL107" s="381"/>
      <c r="BM107" s="381"/>
      <c r="BN107" s="381"/>
      <c r="BO107" s="381"/>
      <c r="BP107" s="381"/>
      <c r="BQ107" s="381"/>
      <c r="BR107" s="381"/>
      <c r="BS107" s="381"/>
      <c r="BT107" s="381"/>
      <c r="BU107" s="381"/>
      <c r="BV107" s="381"/>
    </row>
    <row r="108" spans="63:74" x14ac:dyDescent="0.2">
      <c r="BK108" s="381"/>
      <c r="BL108" s="381"/>
      <c r="BM108" s="381"/>
      <c r="BN108" s="381"/>
      <c r="BO108" s="381"/>
      <c r="BP108" s="381"/>
      <c r="BQ108" s="381"/>
      <c r="BR108" s="381"/>
      <c r="BS108" s="381"/>
      <c r="BT108" s="381"/>
      <c r="BU108" s="381"/>
      <c r="BV108" s="381"/>
    </row>
    <row r="109" spans="63:74" x14ac:dyDescent="0.2">
      <c r="BK109" s="381"/>
      <c r="BL109" s="381"/>
      <c r="BM109" s="381"/>
      <c r="BN109" s="381"/>
      <c r="BO109" s="381"/>
      <c r="BP109" s="381"/>
      <c r="BQ109" s="381"/>
      <c r="BR109" s="381"/>
      <c r="BS109" s="381"/>
      <c r="BT109" s="381"/>
      <c r="BU109" s="381"/>
      <c r="BV109" s="381"/>
    </row>
    <row r="110" spans="63:74" x14ac:dyDescent="0.2">
      <c r="BK110" s="381"/>
      <c r="BL110" s="381"/>
      <c r="BM110" s="381"/>
      <c r="BN110" s="381"/>
      <c r="BO110" s="381"/>
      <c r="BP110" s="381"/>
      <c r="BQ110" s="381"/>
      <c r="BR110" s="381"/>
      <c r="BS110" s="381"/>
      <c r="BT110" s="381"/>
      <c r="BU110" s="381"/>
      <c r="BV110" s="381"/>
    </row>
    <row r="111" spans="63:74" x14ac:dyDescent="0.2">
      <c r="BK111" s="381"/>
      <c r="BL111" s="381"/>
      <c r="BM111" s="381"/>
      <c r="BN111" s="381"/>
      <c r="BO111" s="381"/>
      <c r="BP111" s="381"/>
      <c r="BQ111" s="381"/>
      <c r="BR111" s="381"/>
      <c r="BS111" s="381"/>
      <c r="BT111" s="381"/>
      <c r="BU111" s="381"/>
      <c r="BV111" s="381"/>
    </row>
    <row r="112" spans="63:74" x14ac:dyDescent="0.2">
      <c r="BK112" s="381"/>
      <c r="BL112" s="381"/>
      <c r="BM112" s="381"/>
      <c r="BN112" s="381"/>
      <c r="BO112" s="381"/>
      <c r="BP112" s="381"/>
      <c r="BQ112" s="381"/>
      <c r="BR112" s="381"/>
      <c r="BS112" s="381"/>
      <c r="BT112" s="381"/>
      <c r="BU112" s="381"/>
      <c r="BV112" s="381"/>
    </row>
    <row r="113" spans="63:74" x14ac:dyDescent="0.2">
      <c r="BK113" s="381"/>
      <c r="BL113" s="381"/>
      <c r="BM113" s="381"/>
      <c r="BN113" s="381"/>
      <c r="BO113" s="381"/>
      <c r="BP113" s="381"/>
      <c r="BQ113" s="381"/>
      <c r="BR113" s="381"/>
      <c r="BS113" s="381"/>
      <c r="BT113" s="381"/>
      <c r="BU113" s="381"/>
      <c r="BV113" s="381"/>
    </row>
    <row r="114" spans="63:74" x14ac:dyDescent="0.2">
      <c r="BK114" s="381"/>
      <c r="BL114" s="381"/>
      <c r="BM114" s="381"/>
      <c r="BN114" s="381"/>
      <c r="BO114" s="381"/>
      <c r="BP114" s="381"/>
      <c r="BQ114" s="381"/>
      <c r="BR114" s="381"/>
      <c r="BS114" s="381"/>
      <c r="BT114" s="381"/>
      <c r="BU114" s="381"/>
      <c r="BV114" s="381"/>
    </row>
    <row r="115" spans="63:74" x14ac:dyDescent="0.2">
      <c r="BK115" s="381"/>
      <c r="BL115" s="381"/>
      <c r="BM115" s="381"/>
      <c r="BN115" s="381"/>
      <c r="BO115" s="381"/>
      <c r="BP115" s="381"/>
      <c r="BQ115" s="381"/>
      <c r="BR115" s="381"/>
      <c r="BS115" s="381"/>
      <c r="BT115" s="381"/>
      <c r="BU115" s="381"/>
      <c r="BV115" s="381"/>
    </row>
    <row r="116" spans="63:74" x14ac:dyDescent="0.2">
      <c r="BK116" s="381"/>
      <c r="BL116" s="381"/>
      <c r="BM116" s="381"/>
      <c r="BN116" s="381"/>
      <c r="BO116" s="381"/>
      <c r="BP116" s="381"/>
      <c r="BQ116" s="381"/>
      <c r="BR116" s="381"/>
      <c r="BS116" s="381"/>
      <c r="BT116" s="381"/>
      <c r="BU116" s="381"/>
      <c r="BV116" s="381"/>
    </row>
    <row r="117" spans="63:74" x14ac:dyDescent="0.2">
      <c r="BK117" s="381"/>
      <c r="BL117" s="381"/>
      <c r="BM117" s="381"/>
      <c r="BN117" s="381"/>
      <c r="BO117" s="381"/>
      <c r="BP117" s="381"/>
      <c r="BQ117" s="381"/>
      <c r="BR117" s="381"/>
      <c r="BS117" s="381"/>
      <c r="BT117" s="381"/>
      <c r="BU117" s="381"/>
      <c r="BV117" s="381"/>
    </row>
    <row r="118" spans="63:74" x14ac:dyDescent="0.2">
      <c r="BK118" s="381"/>
      <c r="BL118" s="381"/>
      <c r="BM118" s="381"/>
      <c r="BN118" s="381"/>
      <c r="BO118" s="381"/>
      <c r="BP118" s="381"/>
      <c r="BQ118" s="381"/>
      <c r="BR118" s="381"/>
      <c r="BS118" s="381"/>
      <c r="BT118" s="381"/>
      <c r="BU118" s="381"/>
      <c r="BV118" s="381"/>
    </row>
    <row r="119" spans="63:74" x14ac:dyDescent="0.2">
      <c r="BK119" s="381"/>
      <c r="BL119" s="381"/>
      <c r="BM119" s="381"/>
      <c r="BN119" s="381"/>
      <c r="BO119" s="381"/>
      <c r="BP119" s="381"/>
      <c r="BQ119" s="381"/>
      <c r="BR119" s="381"/>
      <c r="BS119" s="381"/>
      <c r="BT119" s="381"/>
      <c r="BU119" s="381"/>
      <c r="BV119" s="381"/>
    </row>
    <row r="120" spans="63:74" x14ac:dyDescent="0.2">
      <c r="BK120" s="381"/>
      <c r="BL120" s="381"/>
      <c r="BM120" s="381"/>
      <c r="BN120" s="381"/>
      <c r="BO120" s="381"/>
      <c r="BP120" s="381"/>
      <c r="BQ120" s="381"/>
      <c r="BR120" s="381"/>
      <c r="BS120" s="381"/>
      <c r="BT120" s="381"/>
      <c r="BU120" s="381"/>
      <c r="BV120" s="381"/>
    </row>
    <row r="121" spans="63:74" x14ac:dyDescent="0.2">
      <c r="BK121" s="381"/>
      <c r="BL121" s="381"/>
      <c r="BM121" s="381"/>
      <c r="BN121" s="381"/>
      <c r="BO121" s="381"/>
      <c r="BP121" s="381"/>
      <c r="BQ121" s="381"/>
      <c r="BR121" s="381"/>
      <c r="BS121" s="381"/>
      <c r="BT121" s="381"/>
      <c r="BU121" s="381"/>
      <c r="BV121" s="381"/>
    </row>
    <row r="122" spans="63:74" x14ac:dyDescent="0.2">
      <c r="BK122" s="381"/>
      <c r="BL122" s="381"/>
      <c r="BM122" s="381"/>
      <c r="BN122" s="381"/>
      <c r="BO122" s="381"/>
      <c r="BP122" s="381"/>
      <c r="BQ122" s="381"/>
      <c r="BR122" s="381"/>
      <c r="BS122" s="381"/>
      <c r="BT122" s="381"/>
      <c r="BU122" s="381"/>
      <c r="BV122" s="381"/>
    </row>
    <row r="123" spans="63:74" x14ac:dyDescent="0.2">
      <c r="BK123" s="381"/>
      <c r="BL123" s="381"/>
      <c r="BM123" s="381"/>
      <c r="BN123" s="381"/>
      <c r="BO123" s="381"/>
      <c r="BP123" s="381"/>
      <c r="BQ123" s="381"/>
      <c r="BR123" s="381"/>
      <c r="BS123" s="381"/>
      <c r="BT123" s="381"/>
      <c r="BU123" s="381"/>
      <c r="BV123" s="381"/>
    </row>
    <row r="124" spans="63:74" x14ac:dyDescent="0.2">
      <c r="BK124" s="381"/>
      <c r="BL124" s="381"/>
      <c r="BM124" s="381"/>
      <c r="BN124" s="381"/>
      <c r="BO124" s="381"/>
      <c r="BP124" s="381"/>
      <c r="BQ124" s="381"/>
      <c r="BR124" s="381"/>
      <c r="BS124" s="381"/>
      <c r="BT124" s="381"/>
      <c r="BU124" s="381"/>
      <c r="BV124" s="381"/>
    </row>
    <row r="125" spans="63:74" x14ac:dyDescent="0.2">
      <c r="BK125" s="381"/>
      <c r="BL125" s="381"/>
      <c r="BM125" s="381"/>
      <c r="BN125" s="381"/>
      <c r="BO125" s="381"/>
      <c r="BP125" s="381"/>
      <c r="BQ125" s="381"/>
      <c r="BR125" s="381"/>
      <c r="BS125" s="381"/>
      <c r="BT125" s="381"/>
      <c r="BU125" s="381"/>
      <c r="BV125" s="381"/>
    </row>
    <row r="126" spans="63:74" x14ac:dyDescent="0.2">
      <c r="BK126" s="381"/>
      <c r="BL126" s="381"/>
      <c r="BM126" s="381"/>
      <c r="BN126" s="381"/>
      <c r="BO126" s="381"/>
      <c r="BP126" s="381"/>
      <c r="BQ126" s="381"/>
      <c r="BR126" s="381"/>
      <c r="BS126" s="381"/>
      <c r="BT126" s="381"/>
      <c r="BU126" s="381"/>
      <c r="BV126" s="381"/>
    </row>
    <row r="127" spans="63:74" x14ac:dyDescent="0.2">
      <c r="BK127" s="381"/>
      <c r="BL127" s="381"/>
      <c r="BM127" s="381"/>
      <c r="BN127" s="381"/>
      <c r="BO127" s="381"/>
      <c r="BP127" s="381"/>
      <c r="BQ127" s="381"/>
      <c r="BR127" s="381"/>
      <c r="BS127" s="381"/>
      <c r="BT127" s="381"/>
      <c r="BU127" s="381"/>
      <c r="BV127" s="381"/>
    </row>
  </sheetData>
  <mergeCells count="17">
    <mergeCell ref="B45:Q45"/>
    <mergeCell ref="B37:Q37"/>
    <mergeCell ref="B41:Q41"/>
    <mergeCell ref="B43:Q43"/>
    <mergeCell ref="B44:Q44"/>
    <mergeCell ref="B38:Q38"/>
    <mergeCell ref="B40:Q40"/>
    <mergeCell ref="B39:P39"/>
    <mergeCell ref="B42:Q42"/>
    <mergeCell ref="A1:A2"/>
    <mergeCell ref="AM3:AX3"/>
    <mergeCell ref="AY3:BJ3"/>
    <mergeCell ref="BK3:BV3"/>
    <mergeCell ref="B1:AL1"/>
    <mergeCell ref="C3:N3"/>
    <mergeCell ref="O3:Z3"/>
    <mergeCell ref="AA3:AL3"/>
  </mergeCells>
  <phoneticPr fontId="3" type="noConversion"/>
  <hyperlinks>
    <hyperlink ref="A1:A2" location="Contents!A1" display="Table of Contents"/>
  </hyperlinks>
  <pageMargins left="0.25" right="0.25" top="0.25" bottom="0.25" header="0.5" footer="0.5"/>
  <pageSetup scale="39"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BV45"/>
  <sheetViews>
    <sheetView workbookViewId="0">
      <pane xSplit="2" ySplit="4" topLeftCell="C5" activePane="bottomRight" state="frozen"/>
      <selection activeCell="BF63" sqref="BF63"/>
      <selection pane="topRight" activeCell="BF63" sqref="BF63"/>
      <selection pane="bottomLeft" activeCell="BF63" sqref="BF63"/>
      <selection pane="bottomRight" activeCell="B1" sqref="B1:BV1"/>
    </sheetView>
  </sheetViews>
  <sheetFormatPr defaultColWidth="8.5546875" defaultRowHeight="10.199999999999999" x14ac:dyDescent="0.2"/>
  <cols>
    <col min="1" max="1" width="11.5546875" style="159" customWidth="1"/>
    <col min="2" max="2" width="35.77734375" style="152" customWidth="1"/>
    <col min="3" max="50" width="6.5546875" style="152" customWidth="1"/>
    <col min="51" max="55" width="6.5546875" style="460" customWidth="1"/>
    <col min="56" max="58" width="6.5546875" style="593" customWidth="1"/>
    <col min="59" max="62" width="6.5546875" style="460" customWidth="1"/>
    <col min="63" max="74" width="6.5546875" style="152" customWidth="1"/>
    <col min="75" max="16384" width="8.5546875" style="152"/>
  </cols>
  <sheetData>
    <row r="1" spans="1:74" ht="12.75" customHeight="1" x14ac:dyDescent="0.25">
      <c r="A1" s="782" t="s">
        <v>798</v>
      </c>
      <c r="B1" s="806" t="s">
        <v>1384</v>
      </c>
      <c r="C1" s="806"/>
      <c r="D1" s="806"/>
      <c r="E1" s="806"/>
      <c r="F1" s="806"/>
      <c r="G1" s="806"/>
      <c r="H1" s="806"/>
      <c r="I1" s="806"/>
      <c r="J1" s="806"/>
      <c r="K1" s="806"/>
      <c r="L1" s="806"/>
      <c r="M1" s="806"/>
      <c r="N1" s="806"/>
      <c r="O1" s="806"/>
      <c r="P1" s="806"/>
      <c r="Q1" s="806"/>
      <c r="R1" s="806"/>
      <c r="S1" s="806"/>
      <c r="T1" s="806"/>
      <c r="U1" s="806"/>
      <c r="V1" s="806"/>
      <c r="W1" s="806"/>
      <c r="X1" s="806"/>
      <c r="Y1" s="806"/>
      <c r="Z1" s="806"/>
      <c r="AA1" s="806"/>
      <c r="AB1" s="806"/>
      <c r="AC1" s="806"/>
      <c r="AD1" s="806"/>
      <c r="AE1" s="806"/>
      <c r="AF1" s="806"/>
      <c r="AG1" s="806"/>
      <c r="AH1" s="806"/>
      <c r="AI1" s="806"/>
      <c r="AJ1" s="806"/>
      <c r="AK1" s="806"/>
      <c r="AL1" s="806"/>
      <c r="AM1" s="806"/>
      <c r="AN1" s="806"/>
      <c r="AO1" s="806"/>
      <c r="AP1" s="806"/>
      <c r="AQ1" s="806"/>
      <c r="AR1" s="806"/>
      <c r="AS1" s="806"/>
      <c r="AT1" s="806"/>
      <c r="AU1" s="806"/>
      <c r="AV1" s="806"/>
      <c r="AW1" s="806"/>
      <c r="AX1" s="806"/>
      <c r="AY1" s="806"/>
      <c r="AZ1" s="806"/>
      <c r="BA1" s="806"/>
      <c r="BB1" s="806"/>
      <c r="BC1" s="806"/>
      <c r="BD1" s="806"/>
      <c r="BE1" s="806"/>
      <c r="BF1" s="806"/>
      <c r="BG1" s="806"/>
      <c r="BH1" s="806"/>
      <c r="BI1" s="806"/>
      <c r="BJ1" s="806"/>
      <c r="BK1" s="806"/>
      <c r="BL1" s="806"/>
      <c r="BM1" s="806"/>
      <c r="BN1" s="806"/>
      <c r="BO1" s="806"/>
      <c r="BP1" s="806"/>
      <c r="BQ1" s="806"/>
      <c r="BR1" s="806"/>
      <c r="BS1" s="806"/>
      <c r="BT1" s="806"/>
      <c r="BU1" s="806"/>
      <c r="BV1" s="806"/>
    </row>
    <row r="2" spans="1:74" ht="12.75" customHeight="1" x14ac:dyDescent="0.25">
      <c r="A2" s="783"/>
      <c r="B2" s="505" t="str">
        <f>"U.S. Energy Information Administration  |  Short-Term Energy Outlook  - "&amp;Dates!D1</f>
        <v>U.S. Energy Information Administration  |  Short-Term Energy Outlook  - January 2021</v>
      </c>
      <c r="C2" s="506"/>
      <c r="D2" s="506"/>
      <c r="E2" s="506"/>
      <c r="F2" s="506"/>
      <c r="G2" s="506"/>
      <c r="H2" s="506"/>
      <c r="I2" s="567"/>
      <c r="J2" s="568"/>
      <c r="K2" s="568"/>
      <c r="L2" s="568"/>
      <c r="M2" s="568"/>
      <c r="N2" s="568"/>
      <c r="O2" s="568"/>
      <c r="P2" s="568"/>
      <c r="Q2" s="568"/>
      <c r="R2" s="568"/>
      <c r="S2" s="568"/>
      <c r="T2" s="568"/>
      <c r="U2" s="568"/>
      <c r="V2" s="568"/>
      <c r="W2" s="568"/>
      <c r="X2" s="568"/>
      <c r="Y2" s="568"/>
      <c r="Z2" s="568"/>
      <c r="AA2" s="568"/>
      <c r="AB2" s="568"/>
      <c r="AC2" s="568"/>
      <c r="AD2" s="568"/>
      <c r="AE2" s="568"/>
      <c r="AF2" s="568"/>
      <c r="AG2" s="568"/>
      <c r="AH2" s="568"/>
      <c r="AI2" s="568"/>
      <c r="AJ2" s="568"/>
      <c r="AK2" s="568"/>
      <c r="AL2" s="568"/>
      <c r="AM2" s="569"/>
      <c r="AN2" s="569"/>
      <c r="AO2" s="569"/>
      <c r="AP2" s="569"/>
      <c r="AQ2" s="569"/>
      <c r="AR2" s="569"/>
      <c r="AS2" s="569"/>
      <c r="AT2" s="569"/>
      <c r="AU2" s="569"/>
      <c r="AV2" s="569"/>
      <c r="AW2" s="569"/>
      <c r="AX2" s="569"/>
      <c r="AY2" s="570"/>
      <c r="AZ2" s="570"/>
      <c r="BA2" s="570"/>
      <c r="BB2" s="570"/>
      <c r="BC2" s="570"/>
      <c r="BD2" s="605"/>
      <c r="BE2" s="605"/>
      <c r="BF2" s="605"/>
      <c r="BG2" s="570"/>
      <c r="BH2" s="570"/>
      <c r="BI2" s="570"/>
      <c r="BJ2" s="570"/>
      <c r="BK2" s="569"/>
      <c r="BL2" s="569"/>
      <c r="BM2" s="569"/>
      <c r="BN2" s="569"/>
      <c r="BO2" s="569"/>
      <c r="BP2" s="569"/>
      <c r="BQ2" s="569"/>
      <c r="BR2" s="569"/>
      <c r="BS2" s="569"/>
      <c r="BT2" s="569"/>
      <c r="BU2" s="569"/>
      <c r="BV2" s="571"/>
    </row>
    <row r="3" spans="1:74" ht="13.2" x14ac:dyDescent="0.25">
      <c r="B3" s="443"/>
      <c r="C3" s="785">
        <f>Dates!D3</f>
        <v>2017</v>
      </c>
      <c r="D3" s="776"/>
      <c r="E3" s="776"/>
      <c r="F3" s="776"/>
      <c r="G3" s="776"/>
      <c r="H3" s="776"/>
      <c r="I3" s="776"/>
      <c r="J3" s="776"/>
      <c r="K3" s="776"/>
      <c r="L3" s="776"/>
      <c r="M3" s="776"/>
      <c r="N3" s="777"/>
      <c r="O3" s="785">
        <f>C3+1</f>
        <v>2018</v>
      </c>
      <c r="P3" s="786"/>
      <c r="Q3" s="786"/>
      <c r="R3" s="786"/>
      <c r="S3" s="786"/>
      <c r="T3" s="786"/>
      <c r="U3" s="786"/>
      <c r="V3" s="786"/>
      <c r="W3" s="786"/>
      <c r="X3" s="776"/>
      <c r="Y3" s="776"/>
      <c r="Z3" s="777"/>
      <c r="AA3" s="773">
        <f>O3+1</f>
        <v>2019</v>
      </c>
      <c r="AB3" s="776"/>
      <c r="AC3" s="776"/>
      <c r="AD3" s="776"/>
      <c r="AE3" s="776"/>
      <c r="AF3" s="776"/>
      <c r="AG3" s="776"/>
      <c r="AH3" s="776"/>
      <c r="AI3" s="776"/>
      <c r="AJ3" s="776"/>
      <c r="AK3" s="776"/>
      <c r="AL3" s="777"/>
      <c r="AM3" s="773">
        <f>AA3+1</f>
        <v>2020</v>
      </c>
      <c r="AN3" s="776"/>
      <c r="AO3" s="776"/>
      <c r="AP3" s="776"/>
      <c r="AQ3" s="776"/>
      <c r="AR3" s="776"/>
      <c r="AS3" s="776"/>
      <c r="AT3" s="776"/>
      <c r="AU3" s="776"/>
      <c r="AV3" s="776"/>
      <c r="AW3" s="776"/>
      <c r="AX3" s="777"/>
      <c r="AY3" s="773">
        <f>AM3+1</f>
        <v>2021</v>
      </c>
      <c r="AZ3" s="774"/>
      <c r="BA3" s="774"/>
      <c r="BB3" s="774"/>
      <c r="BC3" s="774"/>
      <c r="BD3" s="774"/>
      <c r="BE3" s="774"/>
      <c r="BF3" s="774"/>
      <c r="BG3" s="774"/>
      <c r="BH3" s="774"/>
      <c r="BI3" s="774"/>
      <c r="BJ3" s="775"/>
      <c r="BK3" s="773">
        <f>AY3+1</f>
        <v>2022</v>
      </c>
      <c r="BL3" s="776"/>
      <c r="BM3" s="776"/>
      <c r="BN3" s="776"/>
      <c r="BO3" s="776"/>
      <c r="BP3" s="776"/>
      <c r="BQ3" s="776"/>
      <c r="BR3" s="776"/>
      <c r="BS3" s="776"/>
      <c r="BT3" s="776"/>
      <c r="BU3" s="776"/>
      <c r="BV3" s="777"/>
    </row>
    <row r="4" spans="1:74" x14ac:dyDescent="0.2">
      <c r="B4" s="444"/>
      <c r="C4" s="18" t="s">
        <v>473</v>
      </c>
      <c r="D4" s="18" t="s">
        <v>474</v>
      </c>
      <c r="E4" s="18" t="s">
        <v>475</v>
      </c>
      <c r="F4" s="18" t="s">
        <v>476</v>
      </c>
      <c r="G4" s="18" t="s">
        <v>477</v>
      </c>
      <c r="H4" s="18" t="s">
        <v>478</v>
      </c>
      <c r="I4" s="18" t="s">
        <v>479</v>
      </c>
      <c r="J4" s="18" t="s">
        <v>480</v>
      </c>
      <c r="K4" s="18" t="s">
        <v>481</v>
      </c>
      <c r="L4" s="18" t="s">
        <v>482</v>
      </c>
      <c r="M4" s="18" t="s">
        <v>483</v>
      </c>
      <c r="N4" s="18" t="s">
        <v>484</v>
      </c>
      <c r="O4" s="18" t="s">
        <v>473</v>
      </c>
      <c r="P4" s="18" t="s">
        <v>474</v>
      </c>
      <c r="Q4" s="18" t="s">
        <v>475</v>
      </c>
      <c r="R4" s="18" t="s">
        <v>476</v>
      </c>
      <c r="S4" s="18" t="s">
        <v>477</v>
      </c>
      <c r="T4" s="18" t="s">
        <v>478</v>
      </c>
      <c r="U4" s="18" t="s">
        <v>479</v>
      </c>
      <c r="V4" s="18" t="s">
        <v>480</v>
      </c>
      <c r="W4" s="18" t="s">
        <v>481</v>
      </c>
      <c r="X4" s="18" t="s">
        <v>482</v>
      </c>
      <c r="Y4" s="18" t="s">
        <v>483</v>
      </c>
      <c r="Z4" s="18" t="s">
        <v>484</v>
      </c>
      <c r="AA4" s="18" t="s">
        <v>473</v>
      </c>
      <c r="AB4" s="18" t="s">
        <v>474</v>
      </c>
      <c r="AC4" s="18" t="s">
        <v>475</v>
      </c>
      <c r="AD4" s="18" t="s">
        <v>476</v>
      </c>
      <c r="AE4" s="18" t="s">
        <v>477</v>
      </c>
      <c r="AF4" s="18" t="s">
        <v>478</v>
      </c>
      <c r="AG4" s="18" t="s">
        <v>479</v>
      </c>
      <c r="AH4" s="18" t="s">
        <v>480</v>
      </c>
      <c r="AI4" s="18" t="s">
        <v>481</v>
      </c>
      <c r="AJ4" s="18" t="s">
        <v>482</v>
      </c>
      <c r="AK4" s="18" t="s">
        <v>483</v>
      </c>
      <c r="AL4" s="18" t="s">
        <v>484</v>
      </c>
      <c r="AM4" s="18" t="s">
        <v>473</v>
      </c>
      <c r="AN4" s="18" t="s">
        <v>474</v>
      </c>
      <c r="AO4" s="18" t="s">
        <v>475</v>
      </c>
      <c r="AP4" s="18" t="s">
        <v>476</v>
      </c>
      <c r="AQ4" s="18" t="s">
        <v>477</v>
      </c>
      <c r="AR4" s="18" t="s">
        <v>478</v>
      </c>
      <c r="AS4" s="18" t="s">
        <v>479</v>
      </c>
      <c r="AT4" s="18" t="s">
        <v>480</v>
      </c>
      <c r="AU4" s="18" t="s">
        <v>481</v>
      </c>
      <c r="AV4" s="18" t="s">
        <v>482</v>
      </c>
      <c r="AW4" s="18" t="s">
        <v>483</v>
      </c>
      <c r="AX4" s="18" t="s">
        <v>484</v>
      </c>
      <c r="AY4" s="18" t="s">
        <v>473</v>
      </c>
      <c r="AZ4" s="18" t="s">
        <v>474</v>
      </c>
      <c r="BA4" s="18" t="s">
        <v>475</v>
      </c>
      <c r="BB4" s="18" t="s">
        <v>476</v>
      </c>
      <c r="BC4" s="18" t="s">
        <v>477</v>
      </c>
      <c r="BD4" s="18" t="s">
        <v>478</v>
      </c>
      <c r="BE4" s="18" t="s">
        <v>479</v>
      </c>
      <c r="BF4" s="18" t="s">
        <v>480</v>
      </c>
      <c r="BG4" s="18" t="s">
        <v>481</v>
      </c>
      <c r="BH4" s="18" t="s">
        <v>482</v>
      </c>
      <c r="BI4" s="18" t="s">
        <v>483</v>
      </c>
      <c r="BJ4" s="18" t="s">
        <v>484</v>
      </c>
      <c r="BK4" s="18" t="s">
        <v>473</v>
      </c>
      <c r="BL4" s="18" t="s">
        <v>474</v>
      </c>
      <c r="BM4" s="18" t="s">
        <v>475</v>
      </c>
      <c r="BN4" s="18" t="s">
        <v>476</v>
      </c>
      <c r="BO4" s="18" t="s">
        <v>477</v>
      </c>
      <c r="BP4" s="18" t="s">
        <v>478</v>
      </c>
      <c r="BQ4" s="18" t="s">
        <v>479</v>
      </c>
      <c r="BR4" s="18" t="s">
        <v>480</v>
      </c>
      <c r="BS4" s="18" t="s">
        <v>481</v>
      </c>
      <c r="BT4" s="18" t="s">
        <v>482</v>
      </c>
      <c r="BU4" s="18" t="s">
        <v>483</v>
      </c>
      <c r="BV4" s="18" t="s">
        <v>484</v>
      </c>
    </row>
    <row r="5" spans="1:74" ht="11.1" customHeight="1" x14ac:dyDescent="0.2">
      <c r="AY5" s="152"/>
      <c r="BG5" s="593"/>
      <c r="BH5" s="593"/>
      <c r="BI5" s="593"/>
    </row>
    <row r="6" spans="1:74" ht="11.1" customHeight="1" x14ac:dyDescent="0.2">
      <c r="A6" s="159" t="s">
        <v>597</v>
      </c>
      <c r="B6" s="169" t="s">
        <v>234</v>
      </c>
      <c r="C6" s="244">
        <v>23.669842163999999</v>
      </c>
      <c r="D6" s="244">
        <v>23.628652288000001</v>
      </c>
      <c r="E6" s="244">
        <v>24.558861938</v>
      </c>
      <c r="F6" s="244">
        <v>23.852599003000002</v>
      </c>
      <c r="G6" s="244">
        <v>24.598918390000001</v>
      </c>
      <c r="H6" s="244">
        <v>25.152520669000001</v>
      </c>
      <c r="I6" s="244">
        <v>24.647339357</v>
      </c>
      <c r="J6" s="244">
        <v>24.87334968</v>
      </c>
      <c r="K6" s="244">
        <v>24.126553003000001</v>
      </c>
      <c r="L6" s="244">
        <v>24.452195421999999</v>
      </c>
      <c r="M6" s="244">
        <v>24.903746336000001</v>
      </c>
      <c r="N6" s="244">
        <v>24.799870002999999</v>
      </c>
      <c r="O6" s="244">
        <v>25.006918802000001</v>
      </c>
      <c r="P6" s="244">
        <v>24.242785728000001</v>
      </c>
      <c r="Q6" s="244">
        <v>25.161880576000001</v>
      </c>
      <c r="R6" s="244">
        <v>24.44875949</v>
      </c>
      <c r="S6" s="244">
        <v>24.827015866</v>
      </c>
      <c r="T6" s="244">
        <v>25.342876489999998</v>
      </c>
      <c r="U6" s="244">
        <v>25.353217124</v>
      </c>
      <c r="V6" s="244">
        <v>26.007654802000001</v>
      </c>
      <c r="W6" s="244">
        <v>24.798447823</v>
      </c>
      <c r="X6" s="244">
        <v>25.496861931000002</v>
      </c>
      <c r="Y6" s="244">
        <v>25.392052823</v>
      </c>
      <c r="Z6" s="244">
        <v>24.566614446999999</v>
      </c>
      <c r="AA6" s="244">
        <v>24.769317000000001</v>
      </c>
      <c r="AB6" s="244">
        <v>24.651038</v>
      </c>
      <c r="AC6" s="244">
        <v>24.362780999999998</v>
      </c>
      <c r="AD6" s="244">
        <v>24.610430000000001</v>
      </c>
      <c r="AE6" s="244">
        <v>24.689554000000001</v>
      </c>
      <c r="AF6" s="244">
        <v>25.132788000000001</v>
      </c>
      <c r="AG6" s="244">
        <v>25.318145999999999</v>
      </c>
      <c r="AH6" s="244">
        <v>25.958364</v>
      </c>
      <c r="AI6" s="244">
        <v>24.784804000000001</v>
      </c>
      <c r="AJ6" s="244">
        <v>25.205822999999999</v>
      </c>
      <c r="AK6" s="244">
        <v>25.175744000000002</v>
      </c>
      <c r="AL6" s="244">
        <v>24.991197</v>
      </c>
      <c r="AM6" s="244">
        <v>24.175769999</v>
      </c>
      <c r="AN6" s="244">
        <v>24.344107998999998</v>
      </c>
      <c r="AO6" s="244">
        <v>22.439036998999999</v>
      </c>
      <c r="AP6" s="244">
        <v>17.805552999</v>
      </c>
      <c r="AQ6" s="244">
        <v>19.410500999</v>
      </c>
      <c r="AR6" s="244">
        <v>21.098538998999999</v>
      </c>
      <c r="AS6" s="244">
        <v>22.030224999000001</v>
      </c>
      <c r="AT6" s="244">
        <v>22.250607999</v>
      </c>
      <c r="AU6" s="244">
        <v>22.205492999000001</v>
      </c>
      <c r="AV6" s="244">
        <v>22.617330152000001</v>
      </c>
      <c r="AW6" s="244">
        <v>22.652423382999999</v>
      </c>
      <c r="AX6" s="244">
        <v>22.302695198999999</v>
      </c>
      <c r="AY6" s="379">
        <v>22.616886772000001</v>
      </c>
      <c r="AZ6" s="379">
        <v>23.090536004000001</v>
      </c>
      <c r="BA6" s="379">
        <v>23.158326590000001</v>
      </c>
      <c r="BB6" s="379">
        <v>23.019610768</v>
      </c>
      <c r="BC6" s="379">
        <v>23.35454541</v>
      </c>
      <c r="BD6" s="379">
        <v>23.767539091</v>
      </c>
      <c r="BE6" s="379">
        <v>23.753893971</v>
      </c>
      <c r="BF6" s="379">
        <v>24.195455156000001</v>
      </c>
      <c r="BG6" s="379">
        <v>23.797390927999999</v>
      </c>
      <c r="BH6" s="379">
        <v>24.080885587000001</v>
      </c>
      <c r="BI6" s="379">
        <v>24.334290728999999</v>
      </c>
      <c r="BJ6" s="379">
        <v>24.076701551999999</v>
      </c>
      <c r="BK6" s="379">
        <v>24.102327754000001</v>
      </c>
      <c r="BL6" s="379">
        <v>24.297599527999999</v>
      </c>
      <c r="BM6" s="379">
        <v>24.385070175999999</v>
      </c>
      <c r="BN6" s="379">
        <v>24.409265637000001</v>
      </c>
      <c r="BO6" s="379">
        <v>24.572442174999999</v>
      </c>
      <c r="BP6" s="379">
        <v>24.843930330999999</v>
      </c>
      <c r="BQ6" s="379">
        <v>24.87725683</v>
      </c>
      <c r="BR6" s="379">
        <v>25.213248775</v>
      </c>
      <c r="BS6" s="379">
        <v>24.665759688000001</v>
      </c>
      <c r="BT6" s="379">
        <v>24.919743119</v>
      </c>
      <c r="BU6" s="379">
        <v>25.028999361</v>
      </c>
      <c r="BV6" s="379">
        <v>24.899257753000001</v>
      </c>
    </row>
    <row r="7" spans="1:74" ht="11.1" customHeight="1" x14ac:dyDescent="0.2">
      <c r="A7" s="159" t="s">
        <v>280</v>
      </c>
      <c r="B7" s="170" t="s">
        <v>338</v>
      </c>
      <c r="C7" s="244">
        <v>2.3911935484</v>
      </c>
      <c r="D7" s="244">
        <v>2.3696428571000001</v>
      </c>
      <c r="E7" s="244">
        <v>2.4168387096999999</v>
      </c>
      <c r="F7" s="244">
        <v>2.2014333332999998</v>
      </c>
      <c r="G7" s="244">
        <v>2.4533870968000002</v>
      </c>
      <c r="H7" s="244">
        <v>2.4792333332999998</v>
      </c>
      <c r="I7" s="244">
        <v>2.505483871</v>
      </c>
      <c r="J7" s="244">
        <v>2.6016129031999999</v>
      </c>
      <c r="K7" s="244">
        <v>2.5175666667000001</v>
      </c>
      <c r="L7" s="244">
        <v>2.5226451612999998</v>
      </c>
      <c r="M7" s="244">
        <v>2.6053000000000002</v>
      </c>
      <c r="N7" s="244">
        <v>2.4930645161</v>
      </c>
      <c r="O7" s="244">
        <v>2.4542580644999998</v>
      </c>
      <c r="P7" s="244">
        <v>2.4815</v>
      </c>
      <c r="Q7" s="244">
        <v>2.3306129032</v>
      </c>
      <c r="R7" s="244">
        <v>2.3505666666999998</v>
      </c>
      <c r="S7" s="244">
        <v>2.5031612903</v>
      </c>
      <c r="T7" s="244">
        <v>2.4690333333000001</v>
      </c>
      <c r="U7" s="244">
        <v>2.6423225806000001</v>
      </c>
      <c r="V7" s="244">
        <v>2.6325806452</v>
      </c>
      <c r="W7" s="244">
        <v>2.6878666667000002</v>
      </c>
      <c r="X7" s="244">
        <v>2.7310645161</v>
      </c>
      <c r="Y7" s="244">
        <v>2.6126333332999998</v>
      </c>
      <c r="Z7" s="244">
        <v>2.4032903226000002</v>
      </c>
      <c r="AA7" s="244">
        <v>2.1531470000000001</v>
      </c>
      <c r="AB7" s="244">
        <v>2.2103459999999999</v>
      </c>
      <c r="AC7" s="244">
        <v>2.0926040000000001</v>
      </c>
      <c r="AD7" s="244">
        <v>2.1832639999999999</v>
      </c>
      <c r="AE7" s="244">
        <v>2.2123529999999998</v>
      </c>
      <c r="AF7" s="244">
        <v>2.4078300000000001</v>
      </c>
      <c r="AG7" s="244">
        <v>2.463679</v>
      </c>
      <c r="AH7" s="244">
        <v>2.697085</v>
      </c>
      <c r="AI7" s="244">
        <v>2.5429909999999998</v>
      </c>
      <c r="AJ7" s="244">
        <v>2.4939469999999999</v>
      </c>
      <c r="AK7" s="244">
        <v>2.4529869999999998</v>
      </c>
      <c r="AL7" s="244">
        <v>2.512273</v>
      </c>
      <c r="AM7" s="244">
        <v>2.2983720000000001</v>
      </c>
      <c r="AN7" s="244">
        <v>2.5021719999999998</v>
      </c>
      <c r="AO7" s="244">
        <v>2.193235</v>
      </c>
      <c r="AP7" s="244">
        <v>1.659899</v>
      </c>
      <c r="AQ7" s="244">
        <v>1.881799</v>
      </c>
      <c r="AR7" s="244">
        <v>2.083456</v>
      </c>
      <c r="AS7" s="244">
        <v>2.1047069999999999</v>
      </c>
      <c r="AT7" s="244">
        <v>2.2299600000000002</v>
      </c>
      <c r="AU7" s="244">
        <v>2.2799779999999998</v>
      </c>
      <c r="AV7" s="244">
        <v>2.1686826209999999</v>
      </c>
      <c r="AW7" s="244">
        <v>2.1983657559999998</v>
      </c>
      <c r="AX7" s="244">
        <v>2.191918636</v>
      </c>
      <c r="AY7" s="379">
        <v>2.190549946</v>
      </c>
      <c r="AZ7" s="379">
        <v>2.2453535680000001</v>
      </c>
      <c r="BA7" s="379">
        <v>2.152354222</v>
      </c>
      <c r="BB7" s="379">
        <v>2.1111524319999999</v>
      </c>
      <c r="BC7" s="379">
        <v>2.166195841</v>
      </c>
      <c r="BD7" s="379">
        <v>2.21491376</v>
      </c>
      <c r="BE7" s="379">
        <v>2.2296833540000001</v>
      </c>
      <c r="BF7" s="379">
        <v>2.2843512129999999</v>
      </c>
      <c r="BG7" s="379">
        <v>2.2538332190000001</v>
      </c>
      <c r="BH7" s="379">
        <v>2.2360864509999998</v>
      </c>
      <c r="BI7" s="379">
        <v>2.2643236739999999</v>
      </c>
      <c r="BJ7" s="379">
        <v>2.265122463</v>
      </c>
      <c r="BK7" s="379">
        <v>2.2840952290000001</v>
      </c>
      <c r="BL7" s="379">
        <v>2.330795707</v>
      </c>
      <c r="BM7" s="379">
        <v>2.2252912789999999</v>
      </c>
      <c r="BN7" s="379">
        <v>2.1698242740000002</v>
      </c>
      <c r="BO7" s="379">
        <v>2.2272964420000001</v>
      </c>
      <c r="BP7" s="379">
        <v>2.2817601220000001</v>
      </c>
      <c r="BQ7" s="379">
        <v>2.3001246559999999</v>
      </c>
      <c r="BR7" s="379">
        <v>2.3568437489999998</v>
      </c>
      <c r="BS7" s="379">
        <v>2.3299533800000001</v>
      </c>
      <c r="BT7" s="379">
        <v>2.3077221620000001</v>
      </c>
      <c r="BU7" s="379">
        <v>2.332101062</v>
      </c>
      <c r="BV7" s="379">
        <v>2.3366656469999998</v>
      </c>
    </row>
    <row r="8" spans="1:74" ht="11.1" customHeight="1" x14ac:dyDescent="0.2">
      <c r="A8" s="159" t="s">
        <v>598</v>
      </c>
      <c r="B8" s="170" t="s">
        <v>339</v>
      </c>
      <c r="C8" s="244">
        <v>1.9794516128999999</v>
      </c>
      <c r="D8" s="244">
        <v>2.1030714285999998</v>
      </c>
      <c r="E8" s="244">
        <v>2.0749032258</v>
      </c>
      <c r="F8" s="244">
        <v>2.0203666667000002</v>
      </c>
      <c r="G8" s="244">
        <v>2.0891612902999999</v>
      </c>
      <c r="H8" s="244">
        <v>2.0985333332999998</v>
      </c>
      <c r="I8" s="244">
        <v>2.0069354839</v>
      </c>
      <c r="J8" s="244">
        <v>1.9880967742</v>
      </c>
      <c r="K8" s="244">
        <v>1.9699333333</v>
      </c>
      <c r="L8" s="244">
        <v>1.9490322580999999</v>
      </c>
      <c r="M8" s="244">
        <v>1.9785333332999999</v>
      </c>
      <c r="N8" s="244">
        <v>1.9779354839000001</v>
      </c>
      <c r="O8" s="244">
        <v>1.9783225806</v>
      </c>
      <c r="P8" s="244">
        <v>2.0581785714</v>
      </c>
      <c r="Q8" s="244">
        <v>2.0900645161</v>
      </c>
      <c r="R8" s="244">
        <v>2.0498666666999998</v>
      </c>
      <c r="S8" s="244">
        <v>2.0626774193999999</v>
      </c>
      <c r="T8" s="244">
        <v>2.0935999999999999</v>
      </c>
      <c r="U8" s="244">
        <v>2.0295483871000002</v>
      </c>
      <c r="V8" s="244">
        <v>2.0089999999999999</v>
      </c>
      <c r="W8" s="244">
        <v>2.0165000000000002</v>
      </c>
      <c r="X8" s="244">
        <v>1.9700322581</v>
      </c>
      <c r="Y8" s="244">
        <v>1.9952333333000001</v>
      </c>
      <c r="Z8" s="244">
        <v>1.8258709677</v>
      </c>
      <c r="AA8" s="244">
        <v>1.991527</v>
      </c>
      <c r="AB8" s="244">
        <v>2.1471629999999999</v>
      </c>
      <c r="AC8" s="244">
        <v>2.0842700000000001</v>
      </c>
      <c r="AD8" s="244">
        <v>2.084905</v>
      </c>
      <c r="AE8" s="244">
        <v>2.0804529999999999</v>
      </c>
      <c r="AF8" s="244">
        <v>2.0613190000000001</v>
      </c>
      <c r="AG8" s="244">
        <v>2.110233</v>
      </c>
      <c r="AH8" s="244">
        <v>2.0937060000000001</v>
      </c>
      <c r="AI8" s="244">
        <v>1.98367</v>
      </c>
      <c r="AJ8" s="244">
        <v>1.9882299999999999</v>
      </c>
      <c r="AK8" s="244">
        <v>1.976945</v>
      </c>
      <c r="AL8" s="244">
        <v>2.0263949999999999</v>
      </c>
      <c r="AM8" s="244">
        <v>1.9620550000000001</v>
      </c>
      <c r="AN8" s="244">
        <v>1.993066</v>
      </c>
      <c r="AO8" s="244">
        <v>1.952029</v>
      </c>
      <c r="AP8" s="244">
        <v>1.4446650000000001</v>
      </c>
      <c r="AQ8" s="244">
        <v>1.415473</v>
      </c>
      <c r="AR8" s="244">
        <v>1.5698749999999999</v>
      </c>
      <c r="AS8" s="244">
        <v>1.5929279999999999</v>
      </c>
      <c r="AT8" s="244">
        <v>1.571302</v>
      </c>
      <c r="AU8" s="244">
        <v>1.608217</v>
      </c>
      <c r="AV8" s="244">
        <v>1.8148125319999999</v>
      </c>
      <c r="AW8" s="244">
        <v>1.809340803</v>
      </c>
      <c r="AX8" s="244">
        <v>1.9032147079999999</v>
      </c>
      <c r="AY8" s="379">
        <v>1.7967368269999999</v>
      </c>
      <c r="AZ8" s="379">
        <v>1.8701724369999999</v>
      </c>
      <c r="BA8" s="379">
        <v>1.865892369</v>
      </c>
      <c r="BB8" s="379">
        <v>1.8567383369999999</v>
      </c>
      <c r="BC8" s="379">
        <v>1.8709895700000001</v>
      </c>
      <c r="BD8" s="379">
        <v>1.903275332</v>
      </c>
      <c r="BE8" s="379">
        <v>1.8976806180000001</v>
      </c>
      <c r="BF8" s="379">
        <v>1.879593944</v>
      </c>
      <c r="BG8" s="379">
        <v>1.84630771</v>
      </c>
      <c r="BH8" s="379">
        <v>1.8639791370000001</v>
      </c>
      <c r="BI8" s="379">
        <v>1.841377056</v>
      </c>
      <c r="BJ8" s="379">
        <v>1.9490090900000001</v>
      </c>
      <c r="BK8" s="379">
        <v>1.8376325259999999</v>
      </c>
      <c r="BL8" s="379">
        <v>1.8961038219999999</v>
      </c>
      <c r="BM8" s="379">
        <v>1.882918898</v>
      </c>
      <c r="BN8" s="379">
        <v>1.8766113639999999</v>
      </c>
      <c r="BO8" s="379">
        <v>1.8870357339999999</v>
      </c>
      <c r="BP8" s="379">
        <v>1.91489021</v>
      </c>
      <c r="BQ8" s="379">
        <v>1.9078421750000001</v>
      </c>
      <c r="BR8" s="379">
        <v>1.8894550269999999</v>
      </c>
      <c r="BS8" s="379">
        <v>1.8552063089999999</v>
      </c>
      <c r="BT8" s="379">
        <v>1.873070958</v>
      </c>
      <c r="BU8" s="379">
        <v>1.8511782999999999</v>
      </c>
      <c r="BV8" s="379">
        <v>1.9596421070000001</v>
      </c>
    </row>
    <row r="9" spans="1:74" ht="11.1" customHeight="1" x14ac:dyDescent="0.2">
      <c r="A9" s="159" t="s">
        <v>278</v>
      </c>
      <c r="B9" s="170" t="s">
        <v>340</v>
      </c>
      <c r="C9" s="244">
        <v>19.289556000000001</v>
      </c>
      <c r="D9" s="244">
        <v>19.146297000000001</v>
      </c>
      <c r="E9" s="244">
        <v>20.057479000000001</v>
      </c>
      <c r="F9" s="244">
        <v>19.621158000000001</v>
      </c>
      <c r="G9" s="244">
        <v>20.046728999999999</v>
      </c>
      <c r="H9" s="244">
        <v>20.565113</v>
      </c>
      <c r="I9" s="244">
        <v>20.125278999999999</v>
      </c>
      <c r="J9" s="244">
        <v>20.273999</v>
      </c>
      <c r="K9" s="244">
        <v>19.629411999999999</v>
      </c>
      <c r="L9" s="244">
        <v>19.970877000000002</v>
      </c>
      <c r="M9" s="244">
        <v>20.310272000000001</v>
      </c>
      <c r="N9" s="244">
        <v>20.319229</v>
      </c>
      <c r="O9" s="244">
        <v>20.564366</v>
      </c>
      <c r="P9" s="244">
        <v>19.693135000000002</v>
      </c>
      <c r="Q9" s="244">
        <v>20.731231000000001</v>
      </c>
      <c r="R9" s="244">
        <v>20.038354000000002</v>
      </c>
      <c r="S9" s="244">
        <v>20.251204999999999</v>
      </c>
      <c r="T9" s="244">
        <v>20.770271000000001</v>
      </c>
      <c r="U9" s="244">
        <v>20.671374</v>
      </c>
      <c r="V9" s="244">
        <v>21.356102</v>
      </c>
      <c r="W9" s="244">
        <v>20.084109000000002</v>
      </c>
      <c r="X9" s="244">
        <v>20.785793000000002</v>
      </c>
      <c r="Y9" s="244">
        <v>20.774214000000001</v>
      </c>
      <c r="Z9" s="244">
        <v>20.327480999999999</v>
      </c>
      <c r="AA9" s="244">
        <v>20.614982999999999</v>
      </c>
      <c r="AB9" s="244">
        <v>20.283868999999999</v>
      </c>
      <c r="AC9" s="244">
        <v>20.176247</v>
      </c>
      <c r="AD9" s="244">
        <v>20.332601</v>
      </c>
      <c r="AE9" s="244">
        <v>20.387087999999999</v>
      </c>
      <c r="AF9" s="244">
        <v>20.653979</v>
      </c>
      <c r="AG9" s="244">
        <v>20.734573999999999</v>
      </c>
      <c r="AH9" s="244">
        <v>21.157913000000001</v>
      </c>
      <c r="AI9" s="244">
        <v>20.248483</v>
      </c>
      <c r="AJ9" s="244">
        <v>20.713985999999998</v>
      </c>
      <c r="AK9" s="244">
        <v>20.736152000000001</v>
      </c>
      <c r="AL9" s="244">
        <v>20.442869000000002</v>
      </c>
      <c r="AM9" s="244">
        <v>19.905342999999998</v>
      </c>
      <c r="AN9" s="244">
        <v>19.83887</v>
      </c>
      <c r="AO9" s="244">
        <v>18.283773</v>
      </c>
      <c r="AP9" s="244">
        <v>14.690989</v>
      </c>
      <c r="AQ9" s="244">
        <v>16.103228999999999</v>
      </c>
      <c r="AR9" s="244">
        <v>17.435207999999999</v>
      </c>
      <c r="AS9" s="244">
        <v>18.322590000000002</v>
      </c>
      <c r="AT9" s="244">
        <v>18.439346</v>
      </c>
      <c r="AU9" s="244">
        <v>18.307297999999999</v>
      </c>
      <c r="AV9" s="244">
        <v>18.623835</v>
      </c>
      <c r="AW9" s="244">
        <v>18.634716825000002</v>
      </c>
      <c r="AX9" s="244">
        <v>18.197561856</v>
      </c>
      <c r="AY9" s="379">
        <v>18.619599999999998</v>
      </c>
      <c r="AZ9" s="379">
        <v>18.965009999999999</v>
      </c>
      <c r="BA9" s="379">
        <v>19.13008</v>
      </c>
      <c r="BB9" s="379">
        <v>19.041720000000002</v>
      </c>
      <c r="BC9" s="379">
        <v>19.307359999999999</v>
      </c>
      <c r="BD9" s="379">
        <v>19.63935</v>
      </c>
      <c r="BE9" s="379">
        <v>19.616530000000001</v>
      </c>
      <c r="BF9" s="379">
        <v>20.021509999999999</v>
      </c>
      <c r="BG9" s="379">
        <v>19.687249999999999</v>
      </c>
      <c r="BH9" s="379">
        <v>19.97082</v>
      </c>
      <c r="BI9" s="379">
        <v>20.218589999999999</v>
      </c>
      <c r="BJ9" s="379">
        <v>19.85257</v>
      </c>
      <c r="BK9" s="379">
        <v>19.970600000000001</v>
      </c>
      <c r="BL9" s="379">
        <v>20.060700000000001</v>
      </c>
      <c r="BM9" s="379">
        <v>20.266860000000001</v>
      </c>
      <c r="BN9" s="379">
        <v>20.352830000000001</v>
      </c>
      <c r="BO9" s="379">
        <v>20.44811</v>
      </c>
      <c r="BP9" s="379">
        <v>20.637280000000001</v>
      </c>
      <c r="BQ9" s="379">
        <v>20.659289999999999</v>
      </c>
      <c r="BR9" s="379">
        <v>20.956949999999999</v>
      </c>
      <c r="BS9" s="379">
        <v>20.470600000000001</v>
      </c>
      <c r="BT9" s="379">
        <v>20.728950000000001</v>
      </c>
      <c r="BU9" s="379">
        <v>20.835719999999998</v>
      </c>
      <c r="BV9" s="379">
        <v>20.592949999999998</v>
      </c>
    </row>
    <row r="10" spans="1:74" ht="11.1" customHeight="1" x14ac:dyDescent="0.2">
      <c r="AY10" s="152"/>
      <c r="AZ10" s="152"/>
      <c r="BA10" s="152"/>
      <c r="BB10" s="152"/>
      <c r="BC10" s="152"/>
      <c r="BD10" s="152"/>
      <c r="BE10" s="152"/>
      <c r="BF10" s="152"/>
      <c r="BG10" s="152"/>
      <c r="BH10" s="152"/>
      <c r="BI10" s="152"/>
      <c r="BJ10" s="152"/>
    </row>
    <row r="11" spans="1:74" ht="11.1" customHeight="1" x14ac:dyDescent="0.2">
      <c r="A11" s="159" t="s">
        <v>599</v>
      </c>
      <c r="B11" s="169" t="s">
        <v>381</v>
      </c>
      <c r="C11" s="244">
        <v>6.6854157496999997</v>
      </c>
      <c r="D11" s="244">
        <v>6.9962675973000001</v>
      </c>
      <c r="E11" s="244">
        <v>7.1610971282999998</v>
      </c>
      <c r="F11" s="244">
        <v>6.9767462445000001</v>
      </c>
      <c r="G11" s="244">
        <v>7.0472990008999998</v>
      </c>
      <c r="H11" s="244">
        <v>7.2479895983000002</v>
      </c>
      <c r="I11" s="244">
        <v>7.1636721139999997</v>
      </c>
      <c r="J11" s="244">
        <v>7.2683163450999997</v>
      </c>
      <c r="K11" s="244">
        <v>7.2778048192</v>
      </c>
      <c r="L11" s="244">
        <v>7.1469220971</v>
      </c>
      <c r="M11" s="244">
        <v>7.1217933891999996</v>
      </c>
      <c r="N11" s="244">
        <v>7.1127661263000004</v>
      </c>
      <c r="O11" s="244">
        <v>6.6597313783000001</v>
      </c>
      <c r="P11" s="244">
        <v>6.9546369660999998</v>
      </c>
      <c r="Q11" s="244">
        <v>6.9832287341999999</v>
      </c>
      <c r="R11" s="244">
        <v>7.0438311732000001</v>
      </c>
      <c r="S11" s="244">
        <v>6.9097059369</v>
      </c>
      <c r="T11" s="244">
        <v>7.0952630637</v>
      </c>
      <c r="U11" s="244">
        <v>7.0854568005000003</v>
      </c>
      <c r="V11" s="244">
        <v>7.1233811595000001</v>
      </c>
      <c r="W11" s="244">
        <v>7.1441718091000004</v>
      </c>
      <c r="X11" s="244">
        <v>7.0782229113000001</v>
      </c>
      <c r="Y11" s="244">
        <v>6.9724739898000001</v>
      </c>
      <c r="Z11" s="244">
        <v>7.0722242991000002</v>
      </c>
      <c r="AA11" s="244">
        <v>6.4371919057999998</v>
      </c>
      <c r="AB11" s="244">
        <v>6.7001786671000003</v>
      </c>
      <c r="AC11" s="244">
        <v>6.7717559446999998</v>
      </c>
      <c r="AD11" s="244">
        <v>6.7530183480000003</v>
      </c>
      <c r="AE11" s="244">
        <v>6.6859482420000003</v>
      </c>
      <c r="AF11" s="244">
        <v>6.8254684210000001</v>
      </c>
      <c r="AG11" s="244">
        <v>6.8350567671000002</v>
      </c>
      <c r="AH11" s="244">
        <v>6.8650964911000001</v>
      </c>
      <c r="AI11" s="244">
        <v>6.8496333910000002</v>
      </c>
      <c r="AJ11" s="244">
        <v>6.9116315166</v>
      </c>
      <c r="AK11" s="244">
        <v>6.8098304140000003</v>
      </c>
      <c r="AL11" s="244">
        <v>6.8529536152999997</v>
      </c>
      <c r="AM11" s="244">
        <v>6.0766746473</v>
      </c>
      <c r="AN11" s="244">
        <v>6.3256834484000004</v>
      </c>
      <c r="AO11" s="244">
        <v>6.2137036379000001</v>
      </c>
      <c r="AP11" s="244">
        <v>5.6388978342999998</v>
      </c>
      <c r="AQ11" s="244">
        <v>5.5023494414999998</v>
      </c>
      <c r="AR11" s="244">
        <v>5.8993867337000001</v>
      </c>
      <c r="AS11" s="244">
        <v>5.9648128721999996</v>
      </c>
      <c r="AT11" s="244">
        <v>6.1078224314999998</v>
      </c>
      <c r="AU11" s="244">
        <v>6.2576503289999996</v>
      </c>
      <c r="AV11" s="244">
        <v>6.3988531359999996</v>
      </c>
      <c r="AW11" s="244">
        <v>6.2821305570000003</v>
      </c>
      <c r="AX11" s="244">
        <v>6.3636883160000002</v>
      </c>
      <c r="AY11" s="379">
        <v>6.0773510750000002</v>
      </c>
      <c r="AZ11" s="379">
        <v>6.3926630380000002</v>
      </c>
      <c r="BA11" s="379">
        <v>6.4721042559999997</v>
      </c>
      <c r="BB11" s="379">
        <v>6.4713549199999996</v>
      </c>
      <c r="BC11" s="379">
        <v>6.431095515</v>
      </c>
      <c r="BD11" s="379">
        <v>6.5965963800000003</v>
      </c>
      <c r="BE11" s="379">
        <v>6.5979646509999998</v>
      </c>
      <c r="BF11" s="379">
        <v>6.6375641740000004</v>
      </c>
      <c r="BG11" s="379">
        <v>6.668311418</v>
      </c>
      <c r="BH11" s="379">
        <v>6.6977693089999999</v>
      </c>
      <c r="BI11" s="379">
        <v>6.5819102029999996</v>
      </c>
      <c r="BJ11" s="379">
        <v>6.6795686979999997</v>
      </c>
      <c r="BK11" s="379">
        <v>6.220834913</v>
      </c>
      <c r="BL11" s="379">
        <v>6.5144752520000004</v>
      </c>
      <c r="BM11" s="379">
        <v>6.5885211559999997</v>
      </c>
      <c r="BN11" s="379">
        <v>6.5801229179999998</v>
      </c>
      <c r="BO11" s="379">
        <v>6.533109896</v>
      </c>
      <c r="BP11" s="379">
        <v>6.6985026349999996</v>
      </c>
      <c r="BQ11" s="379">
        <v>6.7038373900000003</v>
      </c>
      <c r="BR11" s="379">
        <v>6.7457710710000001</v>
      </c>
      <c r="BS11" s="379">
        <v>6.7759075930000003</v>
      </c>
      <c r="BT11" s="379">
        <v>6.8009891050000002</v>
      </c>
      <c r="BU11" s="379">
        <v>6.6824517950000004</v>
      </c>
      <c r="BV11" s="379">
        <v>6.7829476350000002</v>
      </c>
    </row>
    <row r="12" spans="1:74" ht="11.1" customHeight="1" x14ac:dyDescent="0.2">
      <c r="A12" s="159" t="s">
        <v>600</v>
      </c>
      <c r="B12" s="170" t="s">
        <v>342</v>
      </c>
      <c r="C12" s="244">
        <v>2.8607525017</v>
      </c>
      <c r="D12" s="244">
        <v>3.0738158900000001</v>
      </c>
      <c r="E12" s="244">
        <v>3.2514189997999998</v>
      </c>
      <c r="F12" s="244">
        <v>2.9844193154999998</v>
      </c>
      <c r="G12" s="244">
        <v>3.1079632921</v>
      </c>
      <c r="H12" s="244">
        <v>3.2185123632999999</v>
      </c>
      <c r="I12" s="244">
        <v>3.1395439693</v>
      </c>
      <c r="J12" s="244">
        <v>3.2743607340000001</v>
      </c>
      <c r="K12" s="244">
        <v>3.2761685655999999</v>
      </c>
      <c r="L12" s="244">
        <v>3.2340784038999999</v>
      </c>
      <c r="M12" s="244">
        <v>3.1961551061</v>
      </c>
      <c r="N12" s="244">
        <v>3.1189948270999999</v>
      </c>
      <c r="O12" s="244">
        <v>2.8300637451999999</v>
      </c>
      <c r="P12" s="244">
        <v>3.0235634732999999</v>
      </c>
      <c r="Q12" s="244">
        <v>3.0748800688000002</v>
      </c>
      <c r="R12" s="244">
        <v>3.0468216713</v>
      </c>
      <c r="S12" s="244">
        <v>2.9856607396000001</v>
      </c>
      <c r="T12" s="244">
        <v>3.0853620028000002</v>
      </c>
      <c r="U12" s="244">
        <v>3.0641852155999998</v>
      </c>
      <c r="V12" s="244">
        <v>3.1274425787000002</v>
      </c>
      <c r="W12" s="244">
        <v>3.1756692071999999</v>
      </c>
      <c r="X12" s="244">
        <v>3.1783525088000002</v>
      </c>
      <c r="Y12" s="244">
        <v>3.0680607495999999</v>
      </c>
      <c r="Z12" s="244">
        <v>3.0961188149000001</v>
      </c>
      <c r="AA12" s="244">
        <v>2.9357642890000002</v>
      </c>
      <c r="AB12" s="244">
        <v>3.1390949940000001</v>
      </c>
      <c r="AC12" s="244">
        <v>3.1941660180000002</v>
      </c>
      <c r="AD12" s="244">
        <v>3.1664824820000002</v>
      </c>
      <c r="AE12" s="244">
        <v>3.1040840360000002</v>
      </c>
      <c r="AF12" s="244">
        <v>3.2086110780000001</v>
      </c>
      <c r="AG12" s="244">
        <v>3.1872170940000002</v>
      </c>
      <c r="AH12" s="244">
        <v>3.2532891130000001</v>
      </c>
      <c r="AI12" s="244">
        <v>3.303444984</v>
      </c>
      <c r="AJ12" s="244">
        <v>3.3059564780000001</v>
      </c>
      <c r="AK12" s="244">
        <v>3.1907796049999999</v>
      </c>
      <c r="AL12" s="244">
        <v>3.2190647650000002</v>
      </c>
      <c r="AM12" s="244">
        <v>2.7788217519999998</v>
      </c>
      <c r="AN12" s="244">
        <v>2.9749241290000001</v>
      </c>
      <c r="AO12" s="244">
        <v>2.9048585010000001</v>
      </c>
      <c r="AP12" s="244">
        <v>2.6783751840000001</v>
      </c>
      <c r="AQ12" s="244">
        <v>2.514026045</v>
      </c>
      <c r="AR12" s="244">
        <v>2.7844049929999999</v>
      </c>
      <c r="AS12" s="244">
        <v>2.8166953299999999</v>
      </c>
      <c r="AT12" s="244">
        <v>2.9753359850000001</v>
      </c>
      <c r="AU12" s="244">
        <v>3.0912972320000001</v>
      </c>
      <c r="AV12" s="244">
        <v>3.1275368280000002</v>
      </c>
      <c r="AW12" s="244">
        <v>3.0101442469999999</v>
      </c>
      <c r="AX12" s="244">
        <v>3.0197654030000001</v>
      </c>
      <c r="AY12" s="379">
        <v>2.7877893760000001</v>
      </c>
      <c r="AZ12" s="379">
        <v>3.017017665</v>
      </c>
      <c r="BA12" s="379">
        <v>3.0820157899999998</v>
      </c>
      <c r="BB12" s="379">
        <v>3.06267896</v>
      </c>
      <c r="BC12" s="379">
        <v>3.0095650599999999</v>
      </c>
      <c r="BD12" s="379">
        <v>3.1192115739999999</v>
      </c>
      <c r="BE12" s="379">
        <v>3.0998218149999999</v>
      </c>
      <c r="BF12" s="379">
        <v>3.1718953390000002</v>
      </c>
      <c r="BG12" s="379">
        <v>3.2263949420000002</v>
      </c>
      <c r="BH12" s="379">
        <v>3.2346818329999998</v>
      </c>
      <c r="BI12" s="379">
        <v>3.1260481979999999</v>
      </c>
      <c r="BJ12" s="379">
        <v>3.1574906669999998</v>
      </c>
      <c r="BK12" s="379">
        <v>2.8817262129999999</v>
      </c>
      <c r="BL12" s="379">
        <v>3.0936885310000002</v>
      </c>
      <c r="BM12" s="379">
        <v>3.1548580519999998</v>
      </c>
      <c r="BN12" s="379">
        <v>3.132435648</v>
      </c>
      <c r="BO12" s="379">
        <v>3.074322172</v>
      </c>
      <c r="BP12" s="379">
        <v>3.184133594</v>
      </c>
      <c r="BQ12" s="379">
        <v>3.165570395</v>
      </c>
      <c r="BR12" s="379">
        <v>3.2384809919999999</v>
      </c>
      <c r="BS12" s="379">
        <v>3.294482844</v>
      </c>
      <c r="BT12" s="379">
        <v>3.3029067410000001</v>
      </c>
      <c r="BU12" s="379">
        <v>3.192395737</v>
      </c>
      <c r="BV12" s="379">
        <v>3.2260350660000001</v>
      </c>
    </row>
    <row r="13" spans="1:74" ht="11.1" customHeight="1" x14ac:dyDescent="0.2">
      <c r="AY13" s="152"/>
      <c r="AZ13" s="152"/>
      <c r="BA13" s="152"/>
      <c r="BB13" s="152"/>
      <c r="BC13" s="152"/>
      <c r="BD13" s="152"/>
      <c r="BE13" s="152"/>
      <c r="BF13" s="152"/>
      <c r="BG13" s="152"/>
      <c r="BH13" s="152"/>
      <c r="BI13" s="152"/>
      <c r="BJ13" s="152"/>
    </row>
    <row r="14" spans="1:74" ht="11.1" customHeight="1" x14ac:dyDescent="0.2">
      <c r="A14" s="159" t="s">
        <v>601</v>
      </c>
      <c r="B14" s="169" t="s">
        <v>382</v>
      </c>
      <c r="C14" s="244">
        <v>14.30033888</v>
      </c>
      <c r="D14" s="244">
        <v>14.71819022</v>
      </c>
      <c r="E14" s="244">
        <v>14.945852768</v>
      </c>
      <c r="F14" s="244">
        <v>14.688366187</v>
      </c>
      <c r="G14" s="244">
        <v>15.109290483000001</v>
      </c>
      <c r="H14" s="244">
        <v>15.599306010999999</v>
      </c>
      <c r="I14" s="244">
        <v>15.499407411</v>
      </c>
      <c r="J14" s="244">
        <v>15.445190756000001</v>
      </c>
      <c r="K14" s="244">
        <v>15.849965829</v>
      </c>
      <c r="L14" s="244">
        <v>15.401637492000001</v>
      </c>
      <c r="M14" s="244">
        <v>15.407618713</v>
      </c>
      <c r="N14" s="244">
        <v>15.016309187999999</v>
      </c>
      <c r="O14" s="244">
        <v>14.118967211999999</v>
      </c>
      <c r="P14" s="244">
        <v>15.381789526</v>
      </c>
      <c r="Q14" s="244">
        <v>15.057595552</v>
      </c>
      <c r="R14" s="244">
        <v>15.024269514</v>
      </c>
      <c r="S14" s="244">
        <v>14.862049004999999</v>
      </c>
      <c r="T14" s="244">
        <v>15.199614287999999</v>
      </c>
      <c r="U14" s="244">
        <v>15.615910685999999</v>
      </c>
      <c r="V14" s="244">
        <v>15.516525502</v>
      </c>
      <c r="W14" s="244">
        <v>15.279334422</v>
      </c>
      <c r="X14" s="244">
        <v>15.399957179999999</v>
      </c>
      <c r="Y14" s="244">
        <v>14.970917749</v>
      </c>
      <c r="Z14" s="244">
        <v>14.391218309999999</v>
      </c>
      <c r="AA14" s="244">
        <v>14.688051528000001</v>
      </c>
      <c r="AB14" s="244">
        <v>15.051855367</v>
      </c>
      <c r="AC14" s="244">
        <v>14.616195958</v>
      </c>
      <c r="AD14" s="244">
        <v>15.188683568</v>
      </c>
      <c r="AE14" s="244">
        <v>14.676584122</v>
      </c>
      <c r="AF14" s="244">
        <v>14.935518147</v>
      </c>
      <c r="AG14" s="244">
        <v>15.686808995</v>
      </c>
      <c r="AH14" s="244">
        <v>15.280561847</v>
      </c>
      <c r="AI14" s="244">
        <v>15.308760181</v>
      </c>
      <c r="AJ14" s="244">
        <v>15.289783516</v>
      </c>
      <c r="AK14" s="244">
        <v>14.744690629999999</v>
      </c>
      <c r="AL14" s="244">
        <v>14.448829525000001</v>
      </c>
      <c r="AM14" s="244">
        <v>14.145331577</v>
      </c>
      <c r="AN14" s="244">
        <v>14.623030959999999</v>
      </c>
      <c r="AO14" s="244">
        <v>13.428036052</v>
      </c>
      <c r="AP14" s="244">
        <v>11.0227386</v>
      </c>
      <c r="AQ14" s="244">
        <v>11.344725232</v>
      </c>
      <c r="AR14" s="244">
        <v>12.67970738</v>
      </c>
      <c r="AS14" s="244">
        <v>13.652449065000001</v>
      </c>
      <c r="AT14" s="244">
        <v>13.167104066</v>
      </c>
      <c r="AU14" s="244">
        <v>13.838116035000001</v>
      </c>
      <c r="AV14" s="244">
        <v>13.822067853</v>
      </c>
      <c r="AW14" s="244">
        <v>13.418154482</v>
      </c>
      <c r="AX14" s="244">
        <v>13.008058772</v>
      </c>
      <c r="AY14" s="379">
        <v>12.745442575</v>
      </c>
      <c r="AZ14" s="379">
        <v>13.808595988</v>
      </c>
      <c r="BA14" s="379">
        <v>13.63685173</v>
      </c>
      <c r="BB14" s="379">
        <v>13.642715609</v>
      </c>
      <c r="BC14" s="379">
        <v>13.441824705</v>
      </c>
      <c r="BD14" s="379">
        <v>13.936191522</v>
      </c>
      <c r="BE14" s="379">
        <v>14.102419858999999</v>
      </c>
      <c r="BF14" s="379">
        <v>13.955062055999999</v>
      </c>
      <c r="BG14" s="379">
        <v>14.432249534</v>
      </c>
      <c r="BH14" s="379">
        <v>14.278082406999999</v>
      </c>
      <c r="BI14" s="379">
        <v>13.984464401</v>
      </c>
      <c r="BJ14" s="379">
        <v>13.765685636000001</v>
      </c>
      <c r="BK14" s="379">
        <v>13.396528571999999</v>
      </c>
      <c r="BL14" s="379">
        <v>14.315447240999999</v>
      </c>
      <c r="BM14" s="379">
        <v>14.084781753</v>
      </c>
      <c r="BN14" s="379">
        <v>14.113470845</v>
      </c>
      <c r="BO14" s="379">
        <v>13.904767550000001</v>
      </c>
      <c r="BP14" s="379">
        <v>14.434137861</v>
      </c>
      <c r="BQ14" s="379">
        <v>14.646720373000001</v>
      </c>
      <c r="BR14" s="379">
        <v>14.512962045</v>
      </c>
      <c r="BS14" s="379">
        <v>15.009763373</v>
      </c>
      <c r="BT14" s="379">
        <v>14.818411653</v>
      </c>
      <c r="BU14" s="379">
        <v>14.490285776</v>
      </c>
      <c r="BV14" s="379">
        <v>14.284067977999999</v>
      </c>
    </row>
    <row r="15" spans="1:74" ht="11.1" customHeight="1" x14ac:dyDescent="0.2">
      <c r="AY15" s="152"/>
      <c r="AZ15" s="152"/>
      <c r="BA15" s="152"/>
      <c r="BB15" s="152"/>
      <c r="BC15" s="152"/>
      <c r="BD15" s="152"/>
      <c r="BE15" s="152"/>
      <c r="BF15" s="152"/>
      <c r="BG15" s="152"/>
      <c r="BH15" s="152"/>
      <c r="BI15" s="152"/>
      <c r="BJ15" s="152"/>
    </row>
    <row r="16" spans="1:74" ht="11.1" customHeight="1" x14ac:dyDescent="0.2">
      <c r="A16" s="159" t="s">
        <v>602</v>
      </c>
      <c r="B16" s="169" t="s">
        <v>928</v>
      </c>
      <c r="C16" s="244">
        <v>4.4011155845000003</v>
      </c>
      <c r="D16" s="244">
        <v>4.6968632955</v>
      </c>
      <c r="E16" s="244">
        <v>4.5569358921000003</v>
      </c>
      <c r="F16" s="244">
        <v>4.6829155124000001</v>
      </c>
      <c r="G16" s="244">
        <v>4.7096264087000002</v>
      </c>
      <c r="H16" s="244">
        <v>4.9642520113000002</v>
      </c>
      <c r="I16" s="244">
        <v>5.038369801</v>
      </c>
      <c r="J16" s="244">
        <v>5.0223498302999996</v>
      </c>
      <c r="K16" s="244">
        <v>5.0417781504999999</v>
      </c>
      <c r="L16" s="244">
        <v>4.9467322097000004</v>
      </c>
      <c r="M16" s="244">
        <v>4.9304479353000001</v>
      </c>
      <c r="N16" s="244">
        <v>4.8657147719999996</v>
      </c>
      <c r="O16" s="244">
        <v>4.4452659182999996</v>
      </c>
      <c r="P16" s="244">
        <v>4.6772852869000001</v>
      </c>
      <c r="Q16" s="244">
        <v>4.5701746581</v>
      </c>
      <c r="R16" s="244">
        <v>4.4978305309</v>
      </c>
      <c r="S16" s="244">
        <v>4.6326090878999997</v>
      </c>
      <c r="T16" s="244">
        <v>4.8293173825000002</v>
      </c>
      <c r="U16" s="244">
        <v>4.8925072961999998</v>
      </c>
      <c r="V16" s="244">
        <v>5.0100359921999997</v>
      </c>
      <c r="W16" s="244">
        <v>4.9185313876999999</v>
      </c>
      <c r="X16" s="244">
        <v>4.7440867238999997</v>
      </c>
      <c r="Y16" s="244">
        <v>4.8101417847999999</v>
      </c>
      <c r="Z16" s="244">
        <v>4.8540897346999996</v>
      </c>
      <c r="AA16" s="244">
        <v>4.9039162159999998</v>
      </c>
      <c r="AB16" s="244">
        <v>5.1464270450000003</v>
      </c>
      <c r="AC16" s="244">
        <v>5.0066636730000003</v>
      </c>
      <c r="AD16" s="244">
        <v>4.9178540789999996</v>
      </c>
      <c r="AE16" s="244">
        <v>5.052380758</v>
      </c>
      <c r="AF16" s="244">
        <v>5.2668933029999998</v>
      </c>
      <c r="AG16" s="244">
        <v>5.4264466029999996</v>
      </c>
      <c r="AH16" s="244">
        <v>5.5295681239999999</v>
      </c>
      <c r="AI16" s="244">
        <v>5.4432317890000004</v>
      </c>
      <c r="AJ16" s="244">
        <v>5.2425168549999999</v>
      </c>
      <c r="AK16" s="244">
        <v>5.3151169039999999</v>
      </c>
      <c r="AL16" s="244">
        <v>5.3742384870000004</v>
      </c>
      <c r="AM16" s="244">
        <v>4.789729941</v>
      </c>
      <c r="AN16" s="244">
        <v>5.0174515780000002</v>
      </c>
      <c r="AO16" s="244">
        <v>4.7522550560000001</v>
      </c>
      <c r="AP16" s="244">
        <v>4.2454853909999999</v>
      </c>
      <c r="AQ16" s="244">
        <v>4.3752771800000003</v>
      </c>
      <c r="AR16" s="244">
        <v>4.8195822980000003</v>
      </c>
      <c r="AS16" s="244">
        <v>5.1635411099999997</v>
      </c>
      <c r="AT16" s="244">
        <v>5.3498048410000001</v>
      </c>
      <c r="AU16" s="244">
        <v>5.29827563</v>
      </c>
      <c r="AV16" s="244">
        <v>5.106489947</v>
      </c>
      <c r="AW16" s="244">
        <v>5.1781924420000003</v>
      </c>
      <c r="AX16" s="244">
        <v>5.1995341789999996</v>
      </c>
      <c r="AY16" s="379">
        <v>4.7616894509999996</v>
      </c>
      <c r="AZ16" s="379">
        <v>5.0358039369999998</v>
      </c>
      <c r="BA16" s="379">
        <v>4.909464936</v>
      </c>
      <c r="BB16" s="379">
        <v>4.8252120029999999</v>
      </c>
      <c r="BC16" s="379">
        <v>4.9666358629999996</v>
      </c>
      <c r="BD16" s="379">
        <v>5.1827222730000004</v>
      </c>
      <c r="BE16" s="379">
        <v>5.3421971240000001</v>
      </c>
      <c r="BF16" s="379">
        <v>5.4482708960000004</v>
      </c>
      <c r="BG16" s="379">
        <v>5.3669160610000004</v>
      </c>
      <c r="BH16" s="379">
        <v>5.1755487840000001</v>
      </c>
      <c r="BI16" s="379">
        <v>5.2539561790000002</v>
      </c>
      <c r="BJ16" s="379">
        <v>5.3146177019999996</v>
      </c>
      <c r="BK16" s="379">
        <v>4.9681618109999999</v>
      </c>
      <c r="BL16" s="379">
        <v>5.2219779040000001</v>
      </c>
      <c r="BM16" s="379">
        <v>5.0803404859999999</v>
      </c>
      <c r="BN16" s="379">
        <v>4.9907103709999996</v>
      </c>
      <c r="BO16" s="379">
        <v>5.1308255129999996</v>
      </c>
      <c r="BP16" s="379">
        <v>5.3513886910000004</v>
      </c>
      <c r="BQ16" s="379">
        <v>5.5150618480000002</v>
      </c>
      <c r="BR16" s="379">
        <v>5.625172117</v>
      </c>
      <c r="BS16" s="379">
        <v>5.5404616190000002</v>
      </c>
      <c r="BT16" s="379">
        <v>5.3397324260000003</v>
      </c>
      <c r="BU16" s="379">
        <v>5.4189749210000002</v>
      </c>
      <c r="BV16" s="379">
        <v>5.4825393160000004</v>
      </c>
    </row>
    <row r="17" spans="1:74" ht="11.1" customHeight="1" x14ac:dyDescent="0.2">
      <c r="A17" s="159" t="s">
        <v>603</v>
      </c>
      <c r="B17" s="170" t="s">
        <v>369</v>
      </c>
      <c r="C17" s="244">
        <v>3.3035781126999999</v>
      </c>
      <c r="D17" s="244">
        <v>3.5212466152999999</v>
      </c>
      <c r="E17" s="244">
        <v>3.421289786</v>
      </c>
      <c r="F17" s="244">
        <v>3.4993361226999999</v>
      </c>
      <c r="G17" s="244">
        <v>3.5358611120000001</v>
      </c>
      <c r="H17" s="244">
        <v>3.7863902507999998</v>
      </c>
      <c r="I17" s="244">
        <v>3.8333386583000002</v>
      </c>
      <c r="J17" s="244">
        <v>3.8333386583000002</v>
      </c>
      <c r="K17" s="244">
        <v>3.8333386583000002</v>
      </c>
      <c r="L17" s="244">
        <v>3.6766833442000002</v>
      </c>
      <c r="M17" s="244">
        <v>3.6766833442000002</v>
      </c>
      <c r="N17" s="244">
        <v>3.6766833442000002</v>
      </c>
      <c r="O17" s="244">
        <v>3.2759361764000001</v>
      </c>
      <c r="P17" s="244">
        <v>3.5079326559999999</v>
      </c>
      <c r="Q17" s="244">
        <v>3.4005096142000002</v>
      </c>
      <c r="R17" s="244">
        <v>3.3211197591000001</v>
      </c>
      <c r="S17" s="244">
        <v>3.4558699039</v>
      </c>
      <c r="T17" s="244">
        <v>3.6524748534999998</v>
      </c>
      <c r="U17" s="244">
        <v>3.7135645036999998</v>
      </c>
      <c r="V17" s="244">
        <v>3.8309373958999999</v>
      </c>
      <c r="W17" s="244">
        <v>3.7392663609999999</v>
      </c>
      <c r="X17" s="244">
        <v>3.5573172951999998</v>
      </c>
      <c r="Y17" s="244">
        <v>3.6232810902999999</v>
      </c>
      <c r="Z17" s="244">
        <v>3.6673900691000001</v>
      </c>
      <c r="AA17" s="244">
        <v>3.640612505</v>
      </c>
      <c r="AB17" s="244">
        <v>3.8984581129999998</v>
      </c>
      <c r="AC17" s="244">
        <v>3.7790904580000002</v>
      </c>
      <c r="AD17" s="244">
        <v>3.6908775720000002</v>
      </c>
      <c r="AE17" s="244">
        <v>3.840648989</v>
      </c>
      <c r="AF17" s="244">
        <v>4.0591627790000002</v>
      </c>
      <c r="AG17" s="244">
        <v>4.1270719610000004</v>
      </c>
      <c r="AH17" s="244">
        <v>4.2575315739999997</v>
      </c>
      <c r="AI17" s="244">
        <v>4.1556706449999998</v>
      </c>
      <c r="AJ17" s="244">
        <v>3.9534794870000001</v>
      </c>
      <c r="AK17" s="244">
        <v>4.0268060500000002</v>
      </c>
      <c r="AL17" s="244">
        <v>4.0758444259999997</v>
      </c>
      <c r="AM17" s="244">
        <v>3.5685363529999998</v>
      </c>
      <c r="AN17" s="244">
        <v>3.8100754590000001</v>
      </c>
      <c r="AO17" s="244">
        <v>3.5734711510000001</v>
      </c>
      <c r="AP17" s="244">
        <v>3.0898768410000002</v>
      </c>
      <c r="AQ17" s="244">
        <v>3.2316895329999999</v>
      </c>
      <c r="AR17" s="244">
        <v>3.6608067969999998</v>
      </c>
      <c r="AS17" s="244">
        <v>3.9163077369999999</v>
      </c>
      <c r="AT17" s="244">
        <v>4.1294586190000002</v>
      </c>
      <c r="AU17" s="244">
        <v>4.0623687730000002</v>
      </c>
      <c r="AV17" s="244">
        <v>3.8658603810000001</v>
      </c>
      <c r="AW17" s="244">
        <v>3.9385440890000001</v>
      </c>
      <c r="AX17" s="244">
        <v>3.9481275089999999</v>
      </c>
      <c r="AY17" s="379">
        <v>3.5339610019999999</v>
      </c>
      <c r="AZ17" s="379">
        <v>3.8209875160000002</v>
      </c>
      <c r="BA17" s="379">
        <v>3.7137586200000001</v>
      </c>
      <c r="BB17" s="379">
        <v>3.628470546</v>
      </c>
      <c r="BC17" s="379">
        <v>3.7834609650000002</v>
      </c>
      <c r="BD17" s="379">
        <v>4.0040697459999999</v>
      </c>
      <c r="BE17" s="379">
        <v>4.0751807690000001</v>
      </c>
      <c r="BF17" s="379">
        <v>4.2082140509999997</v>
      </c>
      <c r="BG17" s="379">
        <v>4.1112438630000003</v>
      </c>
      <c r="BH17" s="379">
        <v>3.916551718</v>
      </c>
      <c r="BI17" s="379">
        <v>3.9956726279999999</v>
      </c>
      <c r="BJ17" s="379">
        <v>4.0472557650000001</v>
      </c>
      <c r="BK17" s="379">
        <v>3.7098712100000002</v>
      </c>
      <c r="BL17" s="379">
        <v>3.9789612280000002</v>
      </c>
      <c r="BM17" s="379">
        <v>3.8576385919999998</v>
      </c>
      <c r="BN17" s="379">
        <v>3.7686028170000001</v>
      </c>
      <c r="BO17" s="379">
        <v>3.9239022029999999</v>
      </c>
      <c r="BP17" s="379">
        <v>4.1484507500000003</v>
      </c>
      <c r="BQ17" s="379">
        <v>4.2208434539999997</v>
      </c>
      <c r="BR17" s="379">
        <v>4.3581833330000004</v>
      </c>
      <c r="BS17" s="379">
        <v>4.2580098460000002</v>
      </c>
      <c r="BT17" s="379">
        <v>4.0558102829999996</v>
      </c>
      <c r="BU17" s="379">
        <v>4.1357764120000002</v>
      </c>
      <c r="BV17" s="379">
        <v>4.1892976109999998</v>
      </c>
    </row>
    <row r="18" spans="1:74" ht="11.1" customHeight="1" x14ac:dyDescent="0.2">
      <c r="AY18" s="152"/>
      <c r="AZ18" s="152"/>
      <c r="BA18" s="152"/>
      <c r="BB18" s="152"/>
      <c r="BC18" s="152"/>
      <c r="BD18" s="152"/>
      <c r="BE18" s="152"/>
      <c r="BF18" s="152"/>
      <c r="BG18" s="152"/>
      <c r="BH18" s="152"/>
      <c r="BI18" s="152"/>
      <c r="BJ18" s="152"/>
    </row>
    <row r="19" spans="1:74" ht="11.1" customHeight="1" x14ac:dyDescent="0.2">
      <c r="A19" s="159" t="s">
        <v>604</v>
      </c>
      <c r="B19" s="169" t="s">
        <v>383</v>
      </c>
      <c r="C19" s="244">
        <v>8.2366690887999994</v>
      </c>
      <c r="D19" s="244">
        <v>8.1732092829000003</v>
      </c>
      <c r="E19" s="244">
        <v>8.1453872068000006</v>
      </c>
      <c r="F19" s="244">
        <v>8.2399095404999994</v>
      </c>
      <c r="G19" s="244">
        <v>8.8053838699</v>
      </c>
      <c r="H19" s="244">
        <v>9.2081359507999991</v>
      </c>
      <c r="I19" s="244">
        <v>9.1501102308999993</v>
      </c>
      <c r="J19" s="244">
        <v>9.1206994265999999</v>
      </c>
      <c r="K19" s="244">
        <v>8.9129014308999999</v>
      </c>
      <c r="L19" s="244">
        <v>8.7476431727000001</v>
      </c>
      <c r="M19" s="244">
        <v>8.4512072552999999</v>
      </c>
      <c r="N19" s="244">
        <v>8.3971402280999996</v>
      </c>
      <c r="O19" s="244">
        <v>8.0875604309</v>
      </c>
      <c r="P19" s="244">
        <v>8.0413424350000007</v>
      </c>
      <c r="Q19" s="244">
        <v>8.0409600048000005</v>
      </c>
      <c r="R19" s="244">
        <v>8.1250622980999996</v>
      </c>
      <c r="S19" s="244">
        <v>8.6651652852000005</v>
      </c>
      <c r="T19" s="244">
        <v>9.0312625136999998</v>
      </c>
      <c r="U19" s="244">
        <v>8.9718774269000008</v>
      </c>
      <c r="V19" s="244">
        <v>9.0248068988999997</v>
      </c>
      <c r="W19" s="244">
        <v>8.7955200557000008</v>
      </c>
      <c r="X19" s="244">
        <v>8.6546450975999996</v>
      </c>
      <c r="Y19" s="244">
        <v>8.2893937904000001</v>
      </c>
      <c r="Z19" s="244">
        <v>8.2620896193999993</v>
      </c>
      <c r="AA19" s="244">
        <v>8.1167627940999996</v>
      </c>
      <c r="AB19" s="244">
        <v>8.1416094539999992</v>
      </c>
      <c r="AC19" s="244">
        <v>8.0868847435000006</v>
      </c>
      <c r="AD19" s="244">
        <v>8.2697490456999994</v>
      </c>
      <c r="AE19" s="244">
        <v>8.6931251805999992</v>
      </c>
      <c r="AF19" s="244">
        <v>9.0285640953000001</v>
      </c>
      <c r="AG19" s="244">
        <v>9.0905150782999993</v>
      </c>
      <c r="AH19" s="244">
        <v>9.0880835401999995</v>
      </c>
      <c r="AI19" s="244">
        <v>8.9609221497</v>
      </c>
      <c r="AJ19" s="244">
        <v>8.6254860577999999</v>
      </c>
      <c r="AK19" s="244">
        <v>8.2647475526999994</v>
      </c>
      <c r="AL19" s="244">
        <v>8.2999282399999998</v>
      </c>
      <c r="AM19" s="244">
        <v>7.7490102348000001</v>
      </c>
      <c r="AN19" s="244">
        <v>7.7726069633000003</v>
      </c>
      <c r="AO19" s="244">
        <v>7.3162763989000004</v>
      </c>
      <c r="AP19" s="244">
        <v>6.9900602207000002</v>
      </c>
      <c r="AQ19" s="244">
        <v>7.4761417215000003</v>
      </c>
      <c r="AR19" s="244">
        <v>8.1640934306999995</v>
      </c>
      <c r="AS19" s="244">
        <v>8.3874996715000005</v>
      </c>
      <c r="AT19" s="244">
        <v>8.4607356416999995</v>
      </c>
      <c r="AU19" s="244">
        <v>8.4114271946999999</v>
      </c>
      <c r="AV19" s="244">
        <v>8.1129777280000006</v>
      </c>
      <c r="AW19" s="244">
        <v>7.7818353790000003</v>
      </c>
      <c r="AX19" s="244">
        <v>7.7713503900000003</v>
      </c>
      <c r="AY19" s="379">
        <v>7.5873139040000002</v>
      </c>
      <c r="AZ19" s="379">
        <v>7.6210448059999996</v>
      </c>
      <c r="BA19" s="379">
        <v>7.5777557030000002</v>
      </c>
      <c r="BB19" s="379">
        <v>7.7659934230000003</v>
      </c>
      <c r="BC19" s="379">
        <v>8.2123455730000003</v>
      </c>
      <c r="BD19" s="379">
        <v>8.5587616610000001</v>
      </c>
      <c r="BE19" s="379">
        <v>8.6133149499999995</v>
      </c>
      <c r="BF19" s="379">
        <v>8.638394237</v>
      </c>
      <c r="BG19" s="379">
        <v>8.5043383509999995</v>
      </c>
      <c r="BH19" s="379">
        <v>8.1958078430000008</v>
      </c>
      <c r="BI19" s="379">
        <v>7.8415003069999996</v>
      </c>
      <c r="BJ19" s="379">
        <v>7.8724412819999996</v>
      </c>
      <c r="BK19" s="379">
        <v>7.8520265550000001</v>
      </c>
      <c r="BL19" s="379">
        <v>7.881048485</v>
      </c>
      <c r="BM19" s="379">
        <v>7.8376056140000001</v>
      </c>
      <c r="BN19" s="379">
        <v>8.0107852049999995</v>
      </c>
      <c r="BO19" s="379">
        <v>8.4469324589999992</v>
      </c>
      <c r="BP19" s="379">
        <v>8.7967682889999992</v>
      </c>
      <c r="BQ19" s="379">
        <v>8.8480853980000003</v>
      </c>
      <c r="BR19" s="379">
        <v>8.8692540599999994</v>
      </c>
      <c r="BS19" s="379">
        <v>8.7257164679999999</v>
      </c>
      <c r="BT19" s="379">
        <v>8.4040949529999995</v>
      </c>
      <c r="BU19" s="379">
        <v>8.0434433910000003</v>
      </c>
      <c r="BV19" s="379">
        <v>8.0799291419999992</v>
      </c>
    </row>
    <row r="20" spans="1:74" ht="11.1" customHeight="1" x14ac:dyDescent="0.2">
      <c r="AY20" s="152"/>
      <c r="AZ20" s="152"/>
      <c r="BA20" s="152"/>
      <c r="BB20" s="152"/>
      <c r="BC20" s="152"/>
      <c r="BD20" s="152"/>
      <c r="BE20" s="152"/>
      <c r="BF20" s="152"/>
      <c r="BG20" s="152"/>
      <c r="BH20" s="152"/>
      <c r="BI20" s="152"/>
      <c r="BJ20" s="152"/>
    </row>
    <row r="21" spans="1:74" ht="11.1" customHeight="1" x14ac:dyDescent="0.2">
      <c r="A21" s="159" t="s">
        <v>605</v>
      </c>
      <c r="B21" s="169" t="s">
        <v>384</v>
      </c>
      <c r="C21" s="244">
        <v>33.937033038999999</v>
      </c>
      <c r="D21" s="244">
        <v>34.552541976999997</v>
      </c>
      <c r="E21" s="244">
        <v>35.355798460000003</v>
      </c>
      <c r="F21" s="244">
        <v>34.116963009999999</v>
      </c>
      <c r="G21" s="244">
        <v>34.829385201000001</v>
      </c>
      <c r="H21" s="244">
        <v>34.682505538000001</v>
      </c>
      <c r="I21" s="244">
        <v>33.485696427000001</v>
      </c>
      <c r="J21" s="244">
        <v>33.418467722999999</v>
      </c>
      <c r="K21" s="244">
        <v>34.795815586000003</v>
      </c>
      <c r="L21" s="244">
        <v>33.756379514999999</v>
      </c>
      <c r="M21" s="244">
        <v>36.335677883999999</v>
      </c>
      <c r="N21" s="244">
        <v>35.213674732000001</v>
      </c>
      <c r="O21" s="244">
        <v>35.632074883999998</v>
      </c>
      <c r="P21" s="244">
        <v>36.304679948999997</v>
      </c>
      <c r="Q21" s="244">
        <v>35.950878682000003</v>
      </c>
      <c r="R21" s="244">
        <v>35.566908697999999</v>
      </c>
      <c r="S21" s="244">
        <v>35.463839700999998</v>
      </c>
      <c r="T21" s="244">
        <v>34.834648002999998</v>
      </c>
      <c r="U21" s="244">
        <v>34.899100410999999</v>
      </c>
      <c r="V21" s="244">
        <v>34.468115732000001</v>
      </c>
      <c r="W21" s="244">
        <v>34.963422797</v>
      </c>
      <c r="X21" s="244">
        <v>34.423784304999998</v>
      </c>
      <c r="Y21" s="244">
        <v>35.761491675999999</v>
      </c>
      <c r="Z21" s="244">
        <v>36.778761271999997</v>
      </c>
      <c r="AA21" s="244">
        <v>36.311783534</v>
      </c>
      <c r="AB21" s="244">
        <v>37.287215699999997</v>
      </c>
      <c r="AC21" s="244">
        <v>36.533915454000002</v>
      </c>
      <c r="AD21" s="244">
        <v>36.714826711999997</v>
      </c>
      <c r="AE21" s="244">
        <v>36.214917165000003</v>
      </c>
      <c r="AF21" s="244">
        <v>35.797267007000002</v>
      </c>
      <c r="AG21" s="244">
        <v>35.871319974000002</v>
      </c>
      <c r="AH21" s="244">
        <v>35.461456749</v>
      </c>
      <c r="AI21" s="244">
        <v>35.817962903000002</v>
      </c>
      <c r="AJ21" s="244">
        <v>35.155830086000002</v>
      </c>
      <c r="AK21" s="244">
        <v>37.127176798999997</v>
      </c>
      <c r="AL21" s="244">
        <v>37.959577713999998</v>
      </c>
      <c r="AM21" s="244">
        <v>35.542416406000001</v>
      </c>
      <c r="AN21" s="244">
        <v>35.277635560999997</v>
      </c>
      <c r="AO21" s="244">
        <v>32.984782690999999</v>
      </c>
      <c r="AP21" s="244">
        <v>30.907374331</v>
      </c>
      <c r="AQ21" s="244">
        <v>32.320587119000002</v>
      </c>
      <c r="AR21" s="244">
        <v>33.032341312</v>
      </c>
      <c r="AS21" s="244">
        <v>33.549231356</v>
      </c>
      <c r="AT21" s="244">
        <v>33.135634044</v>
      </c>
      <c r="AU21" s="244">
        <v>34.560781056000003</v>
      </c>
      <c r="AV21" s="244">
        <v>34.478835470999996</v>
      </c>
      <c r="AW21" s="244">
        <v>36.057581599000002</v>
      </c>
      <c r="AX21" s="244">
        <v>36.634103566999997</v>
      </c>
      <c r="AY21" s="379">
        <v>35.606294996000003</v>
      </c>
      <c r="AZ21" s="379">
        <v>37.110698341000003</v>
      </c>
      <c r="BA21" s="379">
        <v>36.679057147999998</v>
      </c>
      <c r="BB21" s="379">
        <v>36.504375146999998</v>
      </c>
      <c r="BC21" s="379">
        <v>36.182537478999997</v>
      </c>
      <c r="BD21" s="379">
        <v>35.876334194999998</v>
      </c>
      <c r="BE21" s="379">
        <v>35.688042215999999</v>
      </c>
      <c r="BF21" s="379">
        <v>35.199782956</v>
      </c>
      <c r="BG21" s="379">
        <v>35.941608285000001</v>
      </c>
      <c r="BH21" s="379">
        <v>35.297582327999997</v>
      </c>
      <c r="BI21" s="379">
        <v>36.924252260999999</v>
      </c>
      <c r="BJ21" s="379">
        <v>38.007282556</v>
      </c>
      <c r="BK21" s="379">
        <v>36.958774304000002</v>
      </c>
      <c r="BL21" s="379">
        <v>38.304542423999997</v>
      </c>
      <c r="BM21" s="379">
        <v>37.762917268000002</v>
      </c>
      <c r="BN21" s="379">
        <v>37.588602794000003</v>
      </c>
      <c r="BO21" s="379">
        <v>37.239940910000001</v>
      </c>
      <c r="BP21" s="379">
        <v>36.921338691999999</v>
      </c>
      <c r="BQ21" s="379">
        <v>36.665779802000003</v>
      </c>
      <c r="BR21" s="379">
        <v>36.252737203000002</v>
      </c>
      <c r="BS21" s="379">
        <v>37.012112074000001</v>
      </c>
      <c r="BT21" s="379">
        <v>36.330490513999997</v>
      </c>
      <c r="BU21" s="379">
        <v>37.957889862000002</v>
      </c>
      <c r="BV21" s="379">
        <v>39.025327834999999</v>
      </c>
    </row>
    <row r="22" spans="1:74" ht="11.1" customHeight="1" x14ac:dyDescent="0.2">
      <c r="A22" s="159" t="s">
        <v>287</v>
      </c>
      <c r="B22" s="170" t="s">
        <v>334</v>
      </c>
      <c r="C22" s="244">
        <v>12.894114596</v>
      </c>
      <c r="D22" s="244">
        <v>12.95481159</v>
      </c>
      <c r="E22" s="244">
        <v>13.581670042000001</v>
      </c>
      <c r="F22" s="244">
        <v>13.20405718</v>
      </c>
      <c r="G22" s="244">
        <v>13.821285243</v>
      </c>
      <c r="H22" s="244">
        <v>13.730123412999999</v>
      </c>
      <c r="I22" s="244">
        <v>12.836524353</v>
      </c>
      <c r="J22" s="244">
        <v>12.67085056</v>
      </c>
      <c r="K22" s="244">
        <v>13.984791764000001</v>
      </c>
      <c r="L22" s="244">
        <v>12.963916960000001</v>
      </c>
      <c r="M22" s="244">
        <v>14.469528725</v>
      </c>
      <c r="N22" s="244">
        <v>12.998677503</v>
      </c>
      <c r="O22" s="244">
        <v>13.577158684</v>
      </c>
      <c r="P22" s="244">
        <v>13.990595011</v>
      </c>
      <c r="Q22" s="244">
        <v>13.907940827999999</v>
      </c>
      <c r="R22" s="244">
        <v>14.199877946999999</v>
      </c>
      <c r="S22" s="244">
        <v>13.997776385</v>
      </c>
      <c r="T22" s="244">
        <v>13.842508467</v>
      </c>
      <c r="U22" s="244">
        <v>13.790813395000001</v>
      </c>
      <c r="V22" s="244">
        <v>13.370968932</v>
      </c>
      <c r="W22" s="244">
        <v>14.100139820000001</v>
      </c>
      <c r="X22" s="244">
        <v>13.277759519</v>
      </c>
      <c r="Y22" s="244">
        <v>14.114545649</v>
      </c>
      <c r="Z22" s="244">
        <v>14.51290623</v>
      </c>
      <c r="AA22" s="244">
        <v>14.440246910000001</v>
      </c>
      <c r="AB22" s="244">
        <v>14.87822987</v>
      </c>
      <c r="AC22" s="244">
        <v>14.78880917</v>
      </c>
      <c r="AD22" s="244">
        <v>15.09730448</v>
      </c>
      <c r="AE22" s="244">
        <v>14.880576749999999</v>
      </c>
      <c r="AF22" s="244">
        <v>14.71343959</v>
      </c>
      <c r="AG22" s="244">
        <v>14.65619279</v>
      </c>
      <c r="AH22" s="244">
        <v>14.207512149999999</v>
      </c>
      <c r="AI22" s="244">
        <v>14.97976895</v>
      </c>
      <c r="AJ22" s="244">
        <v>14.10292817</v>
      </c>
      <c r="AK22" s="244">
        <v>14.989189379999999</v>
      </c>
      <c r="AL22" s="244">
        <v>15.40933057</v>
      </c>
      <c r="AM22" s="244">
        <v>14.2282282</v>
      </c>
      <c r="AN22" s="244">
        <v>13.60555124</v>
      </c>
      <c r="AO22" s="244">
        <v>13.431380649999999</v>
      </c>
      <c r="AP22" s="244">
        <v>14.03451136</v>
      </c>
      <c r="AQ22" s="244">
        <v>14.00216062</v>
      </c>
      <c r="AR22" s="244">
        <v>13.82362863</v>
      </c>
      <c r="AS22" s="244">
        <v>14.360549430000001</v>
      </c>
      <c r="AT22" s="244">
        <v>14.206511069999999</v>
      </c>
      <c r="AU22" s="244">
        <v>15.00763764</v>
      </c>
      <c r="AV22" s="244">
        <v>14.21069147</v>
      </c>
      <c r="AW22" s="244">
        <v>15.148779619999999</v>
      </c>
      <c r="AX22" s="244">
        <v>15.58319788</v>
      </c>
      <c r="AY22" s="379">
        <v>14.778034959999999</v>
      </c>
      <c r="AZ22" s="379">
        <v>15.230497140000001</v>
      </c>
      <c r="BA22" s="379">
        <v>15.16092538</v>
      </c>
      <c r="BB22" s="379">
        <v>15.484142520000001</v>
      </c>
      <c r="BC22" s="379">
        <v>15.26949024</v>
      </c>
      <c r="BD22" s="379">
        <v>15.10482571</v>
      </c>
      <c r="BE22" s="379">
        <v>15.04511097</v>
      </c>
      <c r="BF22" s="379">
        <v>14.59385792</v>
      </c>
      <c r="BG22" s="379">
        <v>15.397899150000001</v>
      </c>
      <c r="BH22" s="379">
        <v>14.508127</v>
      </c>
      <c r="BI22" s="379">
        <v>15.46471449</v>
      </c>
      <c r="BJ22" s="379">
        <v>15.941606950000001</v>
      </c>
      <c r="BK22" s="379">
        <v>15.25547564</v>
      </c>
      <c r="BL22" s="379">
        <v>15.71982144</v>
      </c>
      <c r="BM22" s="379">
        <v>15.63409543</v>
      </c>
      <c r="BN22" s="379">
        <v>15.962687750000001</v>
      </c>
      <c r="BO22" s="379">
        <v>15.735629879999999</v>
      </c>
      <c r="BP22" s="379">
        <v>15.560689249999999</v>
      </c>
      <c r="BQ22" s="379">
        <v>15.499865229999999</v>
      </c>
      <c r="BR22" s="379">
        <v>15.02766847</v>
      </c>
      <c r="BS22" s="379">
        <v>15.848322830000001</v>
      </c>
      <c r="BT22" s="379">
        <v>14.92221273</v>
      </c>
      <c r="BU22" s="379">
        <v>15.862348799999999</v>
      </c>
      <c r="BV22" s="379">
        <v>16.30836553</v>
      </c>
    </row>
    <row r="23" spans="1:74" ht="11.1" customHeight="1" x14ac:dyDescent="0.2">
      <c r="A23" s="159" t="s">
        <v>282</v>
      </c>
      <c r="B23" s="170" t="s">
        <v>606</v>
      </c>
      <c r="C23" s="244">
        <v>4.1673870967999997</v>
      </c>
      <c r="D23" s="244">
        <v>4.5548214286000004</v>
      </c>
      <c r="E23" s="244">
        <v>4.2699032258000003</v>
      </c>
      <c r="F23" s="244">
        <v>3.8311666667000002</v>
      </c>
      <c r="G23" s="244">
        <v>3.5437419354999999</v>
      </c>
      <c r="H23" s="244">
        <v>3.5138333333</v>
      </c>
      <c r="I23" s="244">
        <v>3.6263870967999998</v>
      </c>
      <c r="J23" s="244">
        <v>3.7366774193999999</v>
      </c>
      <c r="K23" s="244">
        <v>3.6689333333</v>
      </c>
      <c r="L23" s="244">
        <v>3.6391935484000002</v>
      </c>
      <c r="M23" s="244">
        <v>4.1383666666999996</v>
      </c>
      <c r="N23" s="244">
        <v>4.5405483871000003</v>
      </c>
      <c r="O23" s="244">
        <v>4.300516129</v>
      </c>
      <c r="P23" s="244">
        <v>4.6036428570999997</v>
      </c>
      <c r="Q23" s="244">
        <v>4.0751290322999996</v>
      </c>
      <c r="R23" s="244">
        <v>3.5968666667</v>
      </c>
      <c r="S23" s="244">
        <v>3.43</v>
      </c>
      <c r="T23" s="244">
        <v>3.2311999999999999</v>
      </c>
      <c r="U23" s="244">
        <v>3.4980000000000002</v>
      </c>
      <c r="V23" s="244">
        <v>3.5927741934999999</v>
      </c>
      <c r="W23" s="244">
        <v>3.4896666666999998</v>
      </c>
      <c r="X23" s="244">
        <v>3.6167096773999998</v>
      </c>
      <c r="Y23" s="244">
        <v>3.8548</v>
      </c>
      <c r="Z23" s="244">
        <v>4.1917741934999997</v>
      </c>
      <c r="AA23" s="244">
        <v>4.0535483871000002</v>
      </c>
      <c r="AB23" s="244">
        <v>4.2978928570999999</v>
      </c>
      <c r="AC23" s="244">
        <v>3.8169354839</v>
      </c>
      <c r="AD23" s="244">
        <v>3.5719666666999998</v>
      </c>
      <c r="AE23" s="244">
        <v>3.3067419354999998</v>
      </c>
      <c r="AF23" s="244">
        <v>3.2981333333</v>
      </c>
      <c r="AG23" s="244">
        <v>3.3910645161000001</v>
      </c>
      <c r="AH23" s="244">
        <v>3.4247096774000001</v>
      </c>
      <c r="AI23" s="244">
        <v>3.4733666667</v>
      </c>
      <c r="AJ23" s="244">
        <v>3.3489032258</v>
      </c>
      <c r="AK23" s="244">
        <v>3.7365333333000001</v>
      </c>
      <c r="AL23" s="244">
        <v>4.1484838709999998</v>
      </c>
      <c r="AM23" s="244">
        <v>3.7093548386999999</v>
      </c>
      <c r="AN23" s="244">
        <v>3.9429655172000002</v>
      </c>
      <c r="AO23" s="244">
        <v>3.425516129</v>
      </c>
      <c r="AP23" s="244">
        <v>3.0783666667</v>
      </c>
      <c r="AQ23" s="244">
        <v>2.7280967742</v>
      </c>
      <c r="AR23" s="244">
        <v>2.8604333333</v>
      </c>
      <c r="AS23" s="244">
        <v>2.981483871</v>
      </c>
      <c r="AT23" s="244">
        <v>3.0372258065</v>
      </c>
      <c r="AU23" s="244">
        <v>3.0596999999999999</v>
      </c>
      <c r="AV23" s="244">
        <v>3.028114553</v>
      </c>
      <c r="AW23" s="244">
        <v>3.2747663739999999</v>
      </c>
      <c r="AX23" s="244">
        <v>3.6939607859999999</v>
      </c>
      <c r="AY23" s="379">
        <v>3.5259952050000001</v>
      </c>
      <c r="AZ23" s="379">
        <v>3.8173968760000001</v>
      </c>
      <c r="BA23" s="379">
        <v>3.5323224710000001</v>
      </c>
      <c r="BB23" s="379">
        <v>3.1710451169999998</v>
      </c>
      <c r="BC23" s="379">
        <v>2.893694054</v>
      </c>
      <c r="BD23" s="379">
        <v>2.9141407859999999</v>
      </c>
      <c r="BE23" s="379">
        <v>3.036543499</v>
      </c>
      <c r="BF23" s="379">
        <v>3.1274924070000001</v>
      </c>
      <c r="BG23" s="379">
        <v>3.0408591180000002</v>
      </c>
      <c r="BH23" s="379">
        <v>3.0643978939999998</v>
      </c>
      <c r="BI23" s="379">
        <v>3.2994538699999998</v>
      </c>
      <c r="BJ23" s="379">
        <v>3.7840408710000002</v>
      </c>
      <c r="BK23" s="379">
        <v>3.5762767979999999</v>
      </c>
      <c r="BL23" s="379">
        <v>3.8192845719999999</v>
      </c>
      <c r="BM23" s="379">
        <v>3.4989384779999999</v>
      </c>
      <c r="BN23" s="379">
        <v>3.1471689970000001</v>
      </c>
      <c r="BO23" s="379">
        <v>2.8729107319999998</v>
      </c>
      <c r="BP23" s="379">
        <v>2.8954313730000001</v>
      </c>
      <c r="BQ23" s="379">
        <v>3.019660504</v>
      </c>
      <c r="BR23" s="379">
        <v>3.112500566</v>
      </c>
      <c r="BS23" s="379">
        <v>3.027057342</v>
      </c>
      <c r="BT23" s="379">
        <v>3.0505857199999999</v>
      </c>
      <c r="BU23" s="379">
        <v>3.2862771579999999</v>
      </c>
      <c r="BV23" s="379">
        <v>3.7698575860000001</v>
      </c>
    </row>
    <row r="24" spans="1:74" ht="11.1" customHeight="1" x14ac:dyDescent="0.2">
      <c r="A24" s="159" t="s">
        <v>607</v>
      </c>
      <c r="B24" s="170" t="s">
        <v>335</v>
      </c>
      <c r="C24" s="244">
        <v>4.1117024476999999</v>
      </c>
      <c r="D24" s="244">
        <v>4.5875591511999998</v>
      </c>
      <c r="E24" s="244">
        <v>4.5896121506999998</v>
      </c>
      <c r="F24" s="244">
        <v>4.5864847049000002</v>
      </c>
      <c r="G24" s="244">
        <v>4.7607361626999998</v>
      </c>
      <c r="H24" s="244">
        <v>4.5517240674000004</v>
      </c>
      <c r="I24" s="244">
        <v>4.2425097974000003</v>
      </c>
      <c r="J24" s="244">
        <v>4.4022857546000003</v>
      </c>
      <c r="K24" s="244">
        <v>4.5072796024999997</v>
      </c>
      <c r="L24" s="244">
        <v>4.5703696893999997</v>
      </c>
      <c r="M24" s="244">
        <v>4.7839610774999999</v>
      </c>
      <c r="N24" s="244">
        <v>4.6954178469999999</v>
      </c>
      <c r="O24" s="244">
        <v>4.6749830129000003</v>
      </c>
      <c r="P24" s="244">
        <v>4.5485707915000004</v>
      </c>
      <c r="Q24" s="244">
        <v>5.0089035553999999</v>
      </c>
      <c r="R24" s="244">
        <v>4.7826346396000003</v>
      </c>
      <c r="S24" s="244">
        <v>5.0147277859999999</v>
      </c>
      <c r="T24" s="244">
        <v>4.7749219944999997</v>
      </c>
      <c r="U24" s="244">
        <v>4.6792045530999999</v>
      </c>
      <c r="V24" s="244">
        <v>4.575178137</v>
      </c>
      <c r="W24" s="244">
        <v>4.5029898024000001</v>
      </c>
      <c r="X24" s="244">
        <v>4.7758909778999996</v>
      </c>
      <c r="Y24" s="244">
        <v>4.8152435259999997</v>
      </c>
      <c r="Z24" s="244">
        <v>5.0322898154000004</v>
      </c>
      <c r="AA24" s="244">
        <v>4.7347125810000001</v>
      </c>
      <c r="AB24" s="244">
        <v>4.9627632139999998</v>
      </c>
      <c r="AC24" s="244">
        <v>4.9654151610000001</v>
      </c>
      <c r="AD24" s="244">
        <v>4.9700564800000002</v>
      </c>
      <c r="AE24" s="244">
        <v>5.0316480290000003</v>
      </c>
      <c r="AF24" s="244">
        <v>4.8552281080000004</v>
      </c>
      <c r="AG24" s="244">
        <v>4.7967328489999996</v>
      </c>
      <c r="AH24" s="244">
        <v>4.6773970220000001</v>
      </c>
      <c r="AI24" s="244">
        <v>4.5077813899999999</v>
      </c>
      <c r="AJ24" s="244">
        <v>4.6918350960000001</v>
      </c>
      <c r="AK24" s="244">
        <v>5.1216786120000002</v>
      </c>
      <c r="AL24" s="244">
        <v>5.0236457919999999</v>
      </c>
      <c r="AM24" s="244">
        <v>4.7714075290000002</v>
      </c>
      <c r="AN24" s="244">
        <v>4.9775293449999998</v>
      </c>
      <c r="AO24" s="244">
        <v>4.1673431790000004</v>
      </c>
      <c r="AP24" s="244">
        <v>2.774286032</v>
      </c>
      <c r="AQ24" s="244">
        <v>4.0659155020000002</v>
      </c>
      <c r="AR24" s="244">
        <v>4.4473309199999997</v>
      </c>
      <c r="AS24" s="244">
        <v>4.2165285089999998</v>
      </c>
      <c r="AT24" s="244">
        <v>3.9384329629999999</v>
      </c>
      <c r="AU24" s="244">
        <v>4.3483548150000004</v>
      </c>
      <c r="AV24" s="244">
        <v>4.783160123</v>
      </c>
      <c r="AW24" s="244">
        <v>4.9605683059999999</v>
      </c>
      <c r="AX24" s="244">
        <v>4.8234395990000003</v>
      </c>
      <c r="AY24" s="379">
        <v>4.6925380539999999</v>
      </c>
      <c r="AZ24" s="379">
        <v>5.0526714630000003</v>
      </c>
      <c r="BA24" s="379">
        <v>5.0620275149999996</v>
      </c>
      <c r="BB24" s="379">
        <v>4.94765605</v>
      </c>
      <c r="BC24" s="379">
        <v>5.0276146849999996</v>
      </c>
      <c r="BD24" s="379">
        <v>4.9508144600000001</v>
      </c>
      <c r="BE24" s="379">
        <v>4.7443270890000004</v>
      </c>
      <c r="BF24" s="379">
        <v>4.5384820039999996</v>
      </c>
      <c r="BG24" s="379">
        <v>4.6184803089999997</v>
      </c>
      <c r="BH24" s="379">
        <v>4.7441547689999997</v>
      </c>
      <c r="BI24" s="379">
        <v>4.9488977810000003</v>
      </c>
      <c r="BJ24" s="379">
        <v>5.0077740820000001</v>
      </c>
      <c r="BK24" s="379">
        <v>4.8646988000000002</v>
      </c>
      <c r="BL24" s="379">
        <v>5.2284556850000001</v>
      </c>
      <c r="BM24" s="379">
        <v>5.2251634100000004</v>
      </c>
      <c r="BN24" s="379">
        <v>5.1481715760000002</v>
      </c>
      <c r="BO24" s="379">
        <v>5.2265770649999999</v>
      </c>
      <c r="BP24" s="379">
        <v>5.1418578769999996</v>
      </c>
      <c r="BQ24" s="379">
        <v>4.8719822300000004</v>
      </c>
      <c r="BR24" s="379">
        <v>4.7622361230000001</v>
      </c>
      <c r="BS24" s="379">
        <v>4.8465259510000003</v>
      </c>
      <c r="BT24" s="379">
        <v>4.9787417950000004</v>
      </c>
      <c r="BU24" s="379">
        <v>5.1933243530000004</v>
      </c>
      <c r="BV24" s="379">
        <v>5.2555058829999997</v>
      </c>
    </row>
    <row r="25" spans="1:74" ht="11.1" customHeight="1" x14ac:dyDescent="0.2">
      <c r="AY25" s="152"/>
      <c r="AZ25" s="152"/>
      <c r="BA25" s="152"/>
      <c r="BB25" s="152"/>
      <c r="BC25" s="152"/>
      <c r="BD25" s="152"/>
      <c r="BE25" s="152"/>
      <c r="BF25" s="152"/>
      <c r="BG25" s="152"/>
      <c r="BH25" s="152"/>
      <c r="BI25" s="152"/>
      <c r="BJ25" s="152"/>
    </row>
    <row r="26" spans="1:74" ht="11.1" customHeight="1" x14ac:dyDescent="0.2">
      <c r="A26" s="159" t="s">
        <v>608</v>
      </c>
      <c r="B26" s="169" t="s">
        <v>385</v>
      </c>
      <c r="C26" s="244">
        <v>4.1769655738000004</v>
      </c>
      <c r="D26" s="244">
        <v>4.3804582622000003</v>
      </c>
      <c r="E26" s="244">
        <v>4.3931088999999997</v>
      </c>
      <c r="F26" s="244">
        <v>4.3113706942999999</v>
      </c>
      <c r="G26" s="244">
        <v>4.2075318857999999</v>
      </c>
      <c r="H26" s="244">
        <v>4.2309256788000003</v>
      </c>
      <c r="I26" s="244">
        <v>4.0637847952000001</v>
      </c>
      <c r="J26" s="244">
        <v>4.1587386478999999</v>
      </c>
      <c r="K26" s="244">
        <v>4.2497545100999998</v>
      </c>
      <c r="L26" s="244">
        <v>4.1702822232000001</v>
      </c>
      <c r="M26" s="244">
        <v>4.1693533286999998</v>
      </c>
      <c r="N26" s="244">
        <v>4.3379222966000004</v>
      </c>
      <c r="O26" s="244">
        <v>4.2677562664000002</v>
      </c>
      <c r="P26" s="244">
        <v>4.2631755898000003</v>
      </c>
      <c r="Q26" s="244">
        <v>4.2644974018999999</v>
      </c>
      <c r="R26" s="244">
        <v>4.2624174777999997</v>
      </c>
      <c r="S26" s="244">
        <v>4.2699364987999999</v>
      </c>
      <c r="T26" s="244">
        <v>4.2793154866999998</v>
      </c>
      <c r="U26" s="244">
        <v>4.2137800602000004</v>
      </c>
      <c r="V26" s="244">
        <v>4.2298734783</v>
      </c>
      <c r="W26" s="244">
        <v>4.2212235749999998</v>
      </c>
      <c r="X26" s="244">
        <v>4.2638838421000003</v>
      </c>
      <c r="Y26" s="244">
        <v>4.2868221489999998</v>
      </c>
      <c r="Z26" s="244">
        <v>4.3018863080000003</v>
      </c>
      <c r="AA26" s="244">
        <v>4.268128623</v>
      </c>
      <c r="AB26" s="244">
        <v>4.3251415639999999</v>
      </c>
      <c r="AC26" s="244">
        <v>4.3113240770000001</v>
      </c>
      <c r="AD26" s="244">
        <v>4.3111435220000001</v>
      </c>
      <c r="AE26" s="244">
        <v>4.2673149959999996</v>
      </c>
      <c r="AF26" s="244">
        <v>4.3452045799999999</v>
      </c>
      <c r="AG26" s="244">
        <v>4.2044736829999998</v>
      </c>
      <c r="AH26" s="244">
        <v>4.2141571879999997</v>
      </c>
      <c r="AI26" s="244">
        <v>4.2811494090000002</v>
      </c>
      <c r="AJ26" s="244">
        <v>4.4124765720000001</v>
      </c>
      <c r="AK26" s="244">
        <v>4.4580673690000001</v>
      </c>
      <c r="AL26" s="244">
        <v>4.37339257</v>
      </c>
      <c r="AM26" s="244">
        <v>4.1800384140000002</v>
      </c>
      <c r="AN26" s="244">
        <v>4.2422856549999999</v>
      </c>
      <c r="AO26" s="244">
        <v>4.1481685869999998</v>
      </c>
      <c r="AP26" s="244">
        <v>4.0218138379999999</v>
      </c>
      <c r="AQ26" s="244">
        <v>3.9882758470000002</v>
      </c>
      <c r="AR26" s="244">
        <v>4.1776916770000003</v>
      </c>
      <c r="AS26" s="244">
        <v>4.0482196669999997</v>
      </c>
      <c r="AT26" s="244">
        <v>4.0725365800000004</v>
      </c>
      <c r="AU26" s="244">
        <v>4.1411988930000003</v>
      </c>
      <c r="AV26" s="244">
        <v>4.2957306089999996</v>
      </c>
      <c r="AW26" s="244">
        <v>4.3448191850000004</v>
      </c>
      <c r="AX26" s="244">
        <v>4.2702435569999997</v>
      </c>
      <c r="AY26" s="379">
        <v>4.3075655490000004</v>
      </c>
      <c r="AZ26" s="379">
        <v>4.3751381179999997</v>
      </c>
      <c r="BA26" s="379">
        <v>4.3643815970000004</v>
      </c>
      <c r="BB26" s="379">
        <v>4.369546164</v>
      </c>
      <c r="BC26" s="379">
        <v>4.3297197159999996</v>
      </c>
      <c r="BD26" s="379">
        <v>4.4069346439999997</v>
      </c>
      <c r="BE26" s="379">
        <v>4.2602649870000002</v>
      </c>
      <c r="BF26" s="379">
        <v>4.2680742169999997</v>
      </c>
      <c r="BG26" s="379">
        <v>4.3379372869999999</v>
      </c>
      <c r="BH26" s="379">
        <v>4.4777473079999996</v>
      </c>
      <c r="BI26" s="379">
        <v>4.52395675</v>
      </c>
      <c r="BJ26" s="379">
        <v>4.4347937340000003</v>
      </c>
      <c r="BK26" s="379">
        <v>4.4234592140000002</v>
      </c>
      <c r="BL26" s="379">
        <v>4.4825470300000001</v>
      </c>
      <c r="BM26" s="379">
        <v>4.4682266830000001</v>
      </c>
      <c r="BN26" s="379">
        <v>4.4680395610000003</v>
      </c>
      <c r="BO26" s="379">
        <v>4.4226159760000003</v>
      </c>
      <c r="BP26" s="379">
        <v>4.5033402069999999</v>
      </c>
      <c r="BQ26" s="379">
        <v>4.3574876710000003</v>
      </c>
      <c r="BR26" s="379">
        <v>4.3675235910000003</v>
      </c>
      <c r="BS26" s="379">
        <v>4.4369538650000004</v>
      </c>
      <c r="BT26" s="379">
        <v>4.5730604340000003</v>
      </c>
      <c r="BU26" s="379">
        <v>4.6203104240000004</v>
      </c>
      <c r="BV26" s="379">
        <v>4.5325540430000002</v>
      </c>
    </row>
    <row r="27" spans="1:74" ht="11.1" customHeight="1" x14ac:dyDescent="0.2">
      <c r="AY27" s="152"/>
      <c r="AZ27" s="152"/>
      <c r="BA27" s="152"/>
      <c r="BB27" s="152"/>
      <c r="BC27" s="152"/>
      <c r="BD27" s="152"/>
      <c r="BE27" s="152"/>
      <c r="BF27" s="152"/>
      <c r="BG27" s="152"/>
      <c r="BH27" s="152"/>
      <c r="BI27" s="152"/>
      <c r="BJ27" s="152"/>
    </row>
    <row r="28" spans="1:74" ht="11.1" customHeight="1" x14ac:dyDescent="0.2">
      <c r="A28" s="159" t="s">
        <v>284</v>
      </c>
      <c r="B28" s="169" t="s">
        <v>535</v>
      </c>
      <c r="C28" s="244">
        <v>46.026105297999997</v>
      </c>
      <c r="D28" s="244">
        <v>47.007362213999997</v>
      </c>
      <c r="E28" s="244">
        <v>47.777673858999997</v>
      </c>
      <c r="F28" s="244">
        <v>46.160621143</v>
      </c>
      <c r="G28" s="244">
        <v>47.170449265999999</v>
      </c>
      <c r="H28" s="244">
        <v>48.178942419000002</v>
      </c>
      <c r="I28" s="244">
        <v>47.695876407999997</v>
      </c>
      <c r="J28" s="244">
        <v>47.976282589999997</v>
      </c>
      <c r="K28" s="244">
        <v>47.621247717999999</v>
      </c>
      <c r="L28" s="244">
        <v>47.353705798999997</v>
      </c>
      <c r="M28" s="244">
        <v>48.537972490000001</v>
      </c>
      <c r="N28" s="244">
        <v>48.464317385000001</v>
      </c>
      <c r="O28" s="244">
        <v>47.479476986999998</v>
      </c>
      <c r="P28" s="244">
        <v>48.331651985000001</v>
      </c>
      <c r="Q28" s="244">
        <v>48.215350368000003</v>
      </c>
      <c r="R28" s="244">
        <v>46.995834596000002</v>
      </c>
      <c r="S28" s="244">
        <v>47.081449431000003</v>
      </c>
      <c r="T28" s="244">
        <v>47.705564867</v>
      </c>
      <c r="U28" s="244">
        <v>48.358040748000001</v>
      </c>
      <c r="V28" s="244">
        <v>49.008296129000001</v>
      </c>
      <c r="W28" s="244">
        <v>47.344110419000003</v>
      </c>
      <c r="X28" s="244">
        <v>48.160389059000003</v>
      </c>
      <c r="Y28" s="244">
        <v>48.079318917999998</v>
      </c>
      <c r="Z28" s="244">
        <v>47.120692019000003</v>
      </c>
      <c r="AA28" s="244">
        <v>47.554398429999999</v>
      </c>
      <c r="AB28" s="244">
        <v>47.979462347000002</v>
      </c>
      <c r="AC28" s="244">
        <v>46.634056504</v>
      </c>
      <c r="AD28" s="244">
        <v>47.202070509999999</v>
      </c>
      <c r="AE28" s="244">
        <v>46.43583675</v>
      </c>
      <c r="AF28" s="244">
        <v>47.094121483999999</v>
      </c>
      <c r="AG28" s="244">
        <v>48.287562483000002</v>
      </c>
      <c r="AH28" s="244">
        <v>48.677924601000001</v>
      </c>
      <c r="AI28" s="244">
        <v>47.248647990000002</v>
      </c>
      <c r="AJ28" s="244">
        <v>47.682553968999997</v>
      </c>
      <c r="AK28" s="244">
        <v>47.746772124000003</v>
      </c>
      <c r="AL28" s="244">
        <v>47.678234089</v>
      </c>
      <c r="AM28" s="244">
        <v>45.992188712999997</v>
      </c>
      <c r="AN28" s="244">
        <v>46.844018194999997</v>
      </c>
      <c r="AO28" s="244">
        <v>43.014657403999998</v>
      </c>
      <c r="AP28" s="244">
        <v>34.981173445000003</v>
      </c>
      <c r="AQ28" s="244">
        <v>37.040659980000001</v>
      </c>
      <c r="AR28" s="244">
        <v>40.071514203</v>
      </c>
      <c r="AS28" s="244">
        <v>42.004900597999999</v>
      </c>
      <c r="AT28" s="244">
        <v>41.780707849000002</v>
      </c>
      <c r="AU28" s="244">
        <v>42.532815730000003</v>
      </c>
      <c r="AV28" s="244">
        <v>43.078705296999999</v>
      </c>
      <c r="AW28" s="244">
        <v>43.140665773000002</v>
      </c>
      <c r="AX28" s="244">
        <v>42.675158387000003</v>
      </c>
      <c r="AY28" s="379">
        <v>42.514514138000003</v>
      </c>
      <c r="AZ28" s="379">
        <v>44.570301892000003</v>
      </c>
      <c r="BA28" s="379">
        <v>44.107069027999998</v>
      </c>
      <c r="BB28" s="379">
        <v>43.389801945999999</v>
      </c>
      <c r="BC28" s="379">
        <v>43.341339355999999</v>
      </c>
      <c r="BD28" s="379">
        <v>44.260887345</v>
      </c>
      <c r="BE28" s="379">
        <v>44.524666854000003</v>
      </c>
      <c r="BF28" s="379">
        <v>45.001562999999997</v>
      </c>
      <c r="BG28" s="379">
        <v>44.904539624000002</v>
      </c>
      <c r="BH28" s="379">
        <v>45.102949211000002</v>
      </c>
      <c r="BI28" s="379">
        <v>45.483225838999999</v>
      </c>
      <c r="BJ28" s="379">
        <v>45.504586746999998</v>
      </c>
      <c r="BK28" s="379">
        <v>44.869251095000003</v>
      </c>
      <c r="BL28" s="379">
        <v>46.374909713999998</v>
      </c>
      <c r="BM28" s="379">
        <v>45.815899641000001</v>
      </c>
      <c r="BN28" s="379">
        <v>45.291315392999998</v>
      </c>
      <c r="BO28" s="379">
        <v>45.066637518999997</v>
      </c>
      <c r="BP28" s="379">
        <v>45.872293096999996</v>
      </c>
      <c r="BQ28" s="379">
        <v>46.227550229999999</v>
      </c>
      <c r="BR28" s="379">
        <v>46.615571242999998</v>
      </c>
      <c r="BS28" s="379">
        <v>46.389706101999998</v>
      </c>
      <c r="BT28" s="379">
        <v>46.523668430000001</v>
      </c>
      <c r="BU28" s="379">
        <v>46.729841833000002</v>
      </c>
      <c r="BV28" s="379">
        <v>46.893755294999998</v>
      </c>
    </row>
    <row r="29" spans="1:74" ht="11.1" customHeight="1" x14ac:dyDescent="0.2">
      <c r="A29" s="159" t="s">
        <v>290</v>
      </c>
      <c r="B29" s="169" t="s">
        <v>536</v>
      </c>
      <c r="C29" s="244">
        <v>49.381274781000002</v>
      </c>
      <c r="D29" s="244">
        <v>50.138820709000001</v>
      </c>
      <c r="E29" s="244">
        <v>51.339368434000001</v>
      </c>
      <c r="F29" s="244">
        <v>50.708249049000003</v>
      </c>
      <c r="G29" s="244">
        <v>52.136985973000002</v>
      </c>
      <c r="H29" s="244">
        <v>52.90669304</v>
      </c>
      <c r="I29" s="244">
        <v>51.352503728999999</v>
      </c>
      <c r="J29" s="244">
        <v>51.330829819000002</v>
      </c>
      <c r="K29" s="244">
        <v>52.633325610999997</v>
      </c>
      <c r="L29" s="244">
        <v>51.268086332999999</v>
      </c>
      <c r="M29" s="244">
        <v>52.781872350999997</v>
      </c>
      <c r="N29" s="244">
        <v>51.279079961000001</v>
      </c>
      <c r="O29" s="244">
        <v>50.738797904999998</v>
      </c>
      <c r="P29" s="244">
        <v>51.534043496000002</v>
      </c>
      <c r="Q29" s="244">
        <v>51.813865239999998</v>
      </c>
      <c r="R29" s="244">
        <v>51.973244586</v>
      </c>
      <c r="S29" s="244">
        <v>52.548871949999999</v>
      </c>
      <c r="T29" s="244">
        <v>52.906732359999999</v>
      </c>
      <c r="U29" s="244">
        <v>52.673809057</v>
      </c>
      <c r="V29" s="244">
        <v>52.372097435999997</v>
      </c>
      <c r="W29" s="244">
        <v>52.776541451</v>
      </c>
      <c r="X29" s="244">
        <v>51.901052931999999</v>
      </c>
      <c r="Y29" s="244">
        <v>52.403975043999999</v>
      </c>
      <c r="Z29" s="244">
        <v>53.106191971999998</v>
      </c>
      <c r="AA29" s="244">
        <v>51.940753170000001</v>
      </c>
      <c r="AB29" s="244">
        <v>53.324003449999999</v>
      </c>
      <c r="AC29" s="244">
        <v>53.055464344999997</v>
      </c>
      <c r="AD29" s="244">
        <v>53.563634764</v>
      </c>
      <c r="AE29" s="244">
        <v>53.843987714000001</v>
      </c>
      <c r="AF29" s="244">
        <v>54.237582068999998</v>
      </c>
      <c r="AG29" s="244">
        <v>54.145204618000001</v>
      </c>
      <c r="AH29" s="244">
        <v>53.719363338999997</v>
      </c>
      <c r="AI29" s="244">
        <v>54.197815833</v>
      </c>
      <c r="AJ29" s="244">
        <v>53.160993634</v>
      </c>
      <c r="AK29" s="244">
        <v>54.148601544000002</v>
      </c>
      <c r="AL29" s="244">
        <v>54.621883062000002</v>
      </c>
      <c r="AM29" s="244">
        <v>50.666782505999997</v>
      </c>
      <c r="AN29" s="244">
        <v>50.758783970000003</v>
      </c>
      <c r="AO29" s="244">
        <v>48.267602017000002</v>
      </c>
      <c r="AP29" s="244">
        <v>45.650749769999997</v>
      </c>
      <c r="AQ29" s="244">
        <v>47.377197559999999</v>
      </c>
      <c r="AR29" s="244">
        <v>49.799827626999999</v>
      </c>
      <c r="AS29" s="244">
        <v>50.791078143</v>
      </c>
      <c r="AT29" s="244">
        <v>50.763537753000001</v>
      </c>
      <c r="AU29" s="244">
        <v>52.180126407000003</v>
      </c>
      <c r="AV29" s="244">
        <v>51.753579598999998</v>
      </c>
      <c r="AW29" s="244">
        <v>52.574471254000002</v>
      </c>
      <c r="AX29" s="244">
        <v>52.874515592999998</v>
      </c>
      <c r="AY29" s="379">
        <v>51.188030183999999</v>
      </c>
      <c r="AZ29" s="379">
        <v>52.864178340000002</v>
      </c>
      <c r="BA29" s="379">
        <v>52.690872931999998</v>
      </c>
      <c r="BB29" s="379">
        <v>53.209006088000002</v>
      </c>
      <c r="BC29" s="379">
        <v>53.577364905000003</v>
      </c>
      <c r="BD29" s="379">
        <v>54.064192421000001</v>
      </c>
      <c r="BE29" s="379">
        <v>53.833430903999997</v>
      </c>
      <c r="BF29" s="379">
        <v>53.341040692</v>
      </c>
      <c r="BG29" s="379">
        <v>54.144212240000002</v>
      </c>
      <c r="BH29" s="379">
        <v>53.100474355000003</v>
      </c>
      <c r="BI29" s="379">
        <v>53.961104990999999</v>
      </c>
      <c r="BJ29" s="379">
        <v>54.646504413000002</v>
      </c>
      <c r="BK29" s="379">
        <v>53.052862028</v>
      </c>
      <c r="BL29" s="379">
        <v>54.642728150000003</v>
      </c>
      <c r="BM29" s="379">
        <v>54.391563495</v>
      </c>
      <c r="BN29" s="379">
        <v>54.869681937999999</v>
      </c>
      <c r="BO29" s="379">
        <v>55.183996960000002</v>
      </c>
      <c r="BP29" s="379">
        <v>55.677113609000003</v>
      </c>
      <c r="BQ29" s="379">
        <v>55.386679082000001</v>
      </c>
      <c r="BR29" s="379">
        <v>54.971097618999998</v>
      </c>
      <c r="BS29" s="379">
        <v>55.776968578000002</v>
      </c>
      <c r="BT29" s="379">
        <v>54.662853773999998</v>
      </c>
      <c r="BU29" s="379">
        <v>55.512513697000003</v>
      </c>
      <c r="BV29" s="379">
        <v>56.192868406999999</v>
      </c>
    </row>
    <row r="30" spans="1:74" ht="11.1" customHeight="1" x14ac:dyDescent="0.2">
      <c r="B30" s="169"/>
      <c r="AY30" s="152"/>
      <c r="AZ30" s="152"/>
      <c r="BA30" s="152"/>
      <c r="BB30" s="152"/>
      <c r="BC30" s="152"/>
      <c r="BD30" s="152"/>
      <c r="BE30" s="152"/>
      <c r="BF30" s="152"/>
      <c r="BG30" s="152"/>
      <c r="BH30" s="152"/>
      <c r="BI30" s="152"/>
      <c r="BJ30" s="152"/>
    </row>
    <row r="31" spans="1:74" ht="11.1" customHeight="1" x14ac:dyDescent="0.2">
      <c r="A31" s="159" t="s">
        <v>291</v>
      </c>
      <c r="B31" s="169" t="s">
        <v>537</v>
      </c>
      <c r="C31" s="244">
        <v>95.407380079000006</v>
      </c>
      <c r="D31" s="244">
        <v>97.146182922999998</v>
      </c>
      <c r="E31" s="244">
        <v>99.117042292999997</v>
      </c>
      <c r="F31" s="244">
        <v>96.868870192000003</v>
      </c>
      <c r="G31" s="244">
        <v>99.307435239</v>
      </c>
      <c r="H31" s="244">
        <v>101.08563546000001</v>
      </c>
      <c r="I31" s="244">
        <v>99.048380136000006</v>
      </c>
      <c r="J31" s="244">
        <v>99.307112408999998</v>
      </c>
      <c r="K31" s="244">
        <v>100.25457333</v>
      </c>
      <c r="L31" s="244">
        <v>98.621792131999996</v>
      </c>
      <c r="M31" s="244">
        <v>101.31984484</v>
      </c>
      <c r="N31" s="244">
        <v>99.743397345999995</v>
      </c>
      <c r="O31" s="244">
        <v>98.218274891999997</v>
      </c>
      <c r="P31" s="244">
        <v>99.865695481000003</v>
      </c>
      <c r="Q31" s="244">
        <v>100.02921560999999</v>
      </c>
      <c r="R31" s="244">
        <v>98.969079182000002</v>
      </c>
      <c r="S31" s="244">
        <v>99.630321381000002</v>
      </c>
      <c r="T31" s="244">
        <v>100.61229723</v>
      </c>
      <c r="U31" s="244">
        <v>101.0318498</v>
      </c>
      <c r="V31" s="244">
        <v>101.38039356</v>
      </c>
      <c r="W31" s="244">
        <v>100.12065187</v>
      </c>
      <c r="X31" s="244">
        <v>100.06144199000001</v>
      </c>
      <c r="Y31" s="244">
        <v>100.48329396</v>
      </c>
      <c r="Z31" s="244">
        <v>100.22688399</v>
      </c>
      <c r="AA31" s="244">
        <v>99.4951516</v>
      </c>
      <c r="AB31" s="244">
        <v>101.3034658</v>
      </c>
      <c r="AC31" s="244">
        <v>99.689520849000004</v>
      </c>
      <c r="AD31" s="244">
        <v>100.76570527</v>
      </c>
      <c r="AE31" s="244">
        <v>100.27982446</v>
      </c>
      <c r="AF31" s="244">
        <v>101.33170355</v>
      </c>
      <c r="AG31" s="244">
        <v>102.43276710000001</v>
      </c>
      <c r="AH31" s="244">
        <v>102.39728794</v>
      </c>
      <c r="AI31" s="244">
        <v>101.44646382000001</v>
      </c>
      <c r="AJ31" s="244">
        <v>100.84354759999999</v>
      </c>
      <c r="AK31" s="244">
        <v>101.89537367</v>
      </c>
      <c r="AL31" s="244">
        <v>102.30011715000001</v>
      </c>
      <c r="AM31" s="244">
        <v>96.658971218999994</v>
      </c>
      <c r="AN31" s="244">
        <v>97.602802165</v>
      </c>
      <c r="AO31" s="244">
        <v>91.282259421000006</v>
      </c>
      <c r="AP31" s="244">
        <v>80.631923215</v>
      </c>
      <c r="AQ31" s="244">
        <v>84.41785754</v>
      </c>
      <c r="AR31" s="244">
        <v>89.871341830000006</v>
      </c>
      <c r="AS31" s="244">
        <v>92.795978740999999</v>
      </c>
      <c r="AT31" s="244">
        <v>92.544245602000004</v>
      </c>
      <c r="AU31" s="244">
        <v>94.712942136999999</v>
      </c>
      <c r="AV31" s="244">
        <v>94.832284896000004</v>
      </c>
      <c r="AW31" s="244">
        <v>95.715137026999997</v>
      </c>
      <c r="AX31" s="244">
        <v>95.549673979999994</v>
      </c>
      <c r="AY31" s="379">
        <v>93.702544321999994</v>
      </c>
      <c r="AZ31" s="379">
        <v>97.434480231999999</v>
      </c>
      <c r="BA31" s="379">
        <v>96.797941960000003</v>
      </c>
      <c r="BB31" s="379">
        <v>96.598808034000001</v>
      </c>
      <c r="BC31" s="379">
        <v>96.918704261000002</v>
      </c>
      <c r="BD31" s="379">
        <v>98.325079766000002</v>
      </c>
      <c r="BE31" s="379">
        <v>98.358097758</v>
      </c>
      <c r="BF31" s="379">
        <v>98.342603691999997</v>
      </c>
      <c r="BG31" s="379">
        <v>99.048751863999996</v>
      </c>
      <c r="BH31" s="379">
        <v>98.203423565999998</v>
      </c>
      <c r="BI31" s="379">
        <v>99.444330829999998</v>
      </c>
      <c r="BJ31" s="379">
        <v>100.15109115999999</v>
      </c>
      <c r="BK31" s="379">
        <v>97.922113123000003</v>
      </c>
      <c r="BL31" s="379">
        <v>101.01763785999999</v>
      </c>
      <c r="BM31" s="379">
        <v>100.20746314</v>
      </c>
      <c r="BN31" s="379">
        <v>100.16099733</v>
      </c>
      <c r="BO31" s="379">
        <v>100.25063448</v>
      </c>
      <c r="BP31" s="379">
        <v>101.54940671</v>
      </c>
      <c r="BQ31" s="379">
        <v>101.61422931</v>
      </c>
      <c r="BR31" s="379">
        <v>101.58666886</v>
      </c>
      <c r="BS31" s="379">
        <v>102.16667468</v>
      </c>
      <c r="BT31" s="379">
        <v>101.1865222</v>
      </c>
      <c r="BU31" s="379">
        <v>102.24235553</v>
      </c>
      <c r="BV31" s="379">
        <v>103.0866237</v>
      </c>
    </row>
    <row r="32" spans="1:74" ht="11.1" customHeight="1" x14ac:dyDescent="0.2">
      <c r="B32" s="169"/>
      <c r="C32" s="244"/>
      <c r="D32" s="244"/>
      <c r="E32" s="244"/>
      <c r="F32" s="244"/>
      <c r="G32" s="244"/>
      <c r="H32" s="244"/>
      <c r="I32" s="244"/>
      <c r="J32" s="244"/>
      <c r="K32" s="244"/>
      <c r="L32" s="244"/>
      <c r="M32" s="244"/>
      <c r="N32" s="244"/>
      <c r="O32" s="244"/>
      <c r="P32" s="244"/>
      <c r="Q32" s="244"/>
      <c r="R32" s="244"/>
      <c r="S32" s="244"/>
      <c r="T32" s="244"/>
      <c r="U32" s="244"/>
      <c r="V32" s="244"/>
      <c r="W32" s="244"/>
      <c r="X32" s="244"/>
      <c r="Y32" s="244"/>
      <c r="Z32" s="244"/>
      <c r="AA32" s="244"/>
      <c r="AB32" s="244"/>
      <c r="AC32" s="244"/>
      <c r="AD32" s="244"/>
      <c r="AE32" s="244"/>
      <c r="AF32" s="244"/>
      <c r="AG32" s="244"/>
      <c r="AH32" s="244"/>
      <c r="AI32" s="244"/>
      <c r="AJ32" s="244"/>
      <c r="AK32" s="244"/>
      <c r="AL32" s="244"/>
      <c r="AM32" s="244"/>
      <c r="AN32" s="244"/>
      <c r="AO32" s="244"/>
      <c r="AP32" s="244"/>
      <c r="AQ32" s="244"/>
      <c r="AR32" s="244"/>
      <c r="AS32" s="244"/>
      <c r="AT32" s="244"/>
      <c r="AU32" s="244"/>
      <c r="AV32" s="244"/>
      <c r="AW32" s="244"/>
      <c r="AX32" s="244"/>
      <c r="AY32" s="379"/>
      <c r="AZ32" s="379"/>
      <c r="BA32" s="379"/>
      <c r="BB32" s="379"/>
      <c r="BC32" s="379"/>
      <c r="BD32" s="379"/>
      <c r="BE32" s="379"/>
      <c r="BF32" s="379"/>
      <c r="BG32" s="379"/>
      <c r="BH32" s="379"/>
      <c r="BI32" s="379"/>
      <c r="BJ32" s="379"/>
      <c r="BK32" s="379"/>
      <c r="BL32" s="379"/>
      <c r="BM32" s="379"/>
      <c r="BN32" s="379"/>
      <c r="BO32" s="379"/>
      <c r="BP32" s="379"/>
      <c r="BQ32" s="379"/>
      <c r="BR32" s="379"/>
      <c r="BS32" s="379"/>
      <c r="BT32" s="379"/>
      <c r="BU32" s="379"/>
      <c r="BV32" s="379"/>
    </row>
    <row r="33" spans="1:74" ht="11.1" customHeight="1" x14ac:dyDescent="0.2">
      <c r="B33" s="246" t="s">
        <v>858</v>
      </c>
      <c r="AY33" s="152"/>
      <c r="AZ33" s="152"/>
      <c r="BA33" s="152"/>
      <c r="BB33" s="152"/>
      <c r="BC33" s="152"/>
      <c r="BD33" s="152"/>
      <c r="BE33" s="152"/>
      <c r="BF33" s="152"/>
      <c r="BG33" s="152"/>
      <c r="BH33" s="152"/>
      <c r="BI33" s="152"/>
      <c r="BJ33" s="152"/>
    </row>
    <row r="34" spans="1:74" ht="11.1" customHeight="1" x14ac:dyDescent="0.2">
      <c r="A34" s="159" t="s">
        <v>859</v>
      </c>
      <c r="B34" s="170" t="s">
        <v>1113</v>
      </c>
      <c r="C34" s="244">
        <v>105.27307472</v>
      </c>
      <c r="D34" s="244">
        <v>105.15139369000001</v>
      </c>
      <c r="E34" s="244">
        <v>104.86757138999999</v>
      </c>
      <c r="F34" s="244">
        <v>104.22826044</v>
      </c>
      <c r="G34" s="244">
        <v>103.76516616000001</v>
      </c>
      <c r="H34" s="244">
        <v>103.28494116</v>
      </c>
      <c r="I34" s="244">
        <v>102.49028117</v>
      </c>
      <c r="J34" s="244">
        <v>102.19877295000001</v>
      </c>
      <c r="K34" s="244">
        <v>102.11311223</v>
      </c>
      <c r="L34" s="244">
        <v>102.82061365</v>
      </c>
      <c r="M34" s="244">
        <v>102.70616194</v>
      </c>
      <c r="N34" s="244">
        <v>102.35707175</v>
      </c>
      <c r="O34" s="244">
        <v>100.89186144999999</v>
      </c>
      <c r="P34" s="244">
        <v>100.73460549000001</v>
      </c>
      <c r="Q34" s="244">
        <v>101.00382226000001</v>
      </c>
      <c r="R34" s="244">
        <v>102.16580284</v>
      </c>
      <c r="S34" s="244">
        <v>102.93824673</v>
      </c>
      <c r="T34" s="244">
        <v>103.78744503</v>
      </c>
      <c r="U34" s="244">
        <v>105.13090543</v>
      </c>
      <c r="V34" s="244">
        <v>105.82048177999999</v>
      </c>
      <c r="W34" s="244">
        <v>106.27368176</v>
      </c>
      <c r="X34" s="244">
        <v>106.40283565999999</v>
      </c>
      <c r="Y34" s="244">
        <v>106.4490352</v>
      </c>
      <c r="Z34" s="244">
        <v>106.32461066</v>
      </c>
      <c r="AA34" s="244">
        <v>105.58613301</v>
      </c>
      <c r="AB34" s="244">
        <v>105.45303208999999</v>
      </c>
      <c r="AC34" s="244">
        <v>105.48187885</v>
      </c>
      <c r="AD34" s="244">
        <v>105.90946135999999</v>
      </c>
      <c r="AE34" s="244">
        <v>106.08461244999999</v>
      </c>
      <c r="AF34" s="244">
        <v>106.24412018</v>
      </c>
      <c r="AG34" s="244">
        <v>106.46974231</v>
      </c>
      <c r="AH34" s="244">
        <v>106.53664501</v>
      </c>
      <c r="AI34" s="244">
        <v>106.52658605000001</v>
      </c>
      <c r="AJ34" s="244">
        <v>106.25859883</v>
      </c>
      <c r="AK34" s="244">
        <v>106.23034146000001</v>
      </c>
      <c r="AL34" s="244">
        <v>106.26084736</v>
      </c>
      <c r="AM34" s="244">
        <v>106.20855004000001</v>
      </c>
      <c r="AN34" s="244">
        <v>106.46275731999999</v>
      </c>
      <c r="AO34" s="244">
        <v>106.88190272999999</v>
      </c>
      <c r="AP34" s="244">
        <v>108.14888094</v>
      </c>
      <c r="AQ34" s="244">
        <v>108.38573156</v>
      </c>
      <c r="AR34" s="244">
        <v>108.27534928999999</v>
      </c>
      <c r="AS34" s="244">
        <v>107.31420288</v>
      </c>
      <c r="AT34" s="244">
        <v>106.88700324</v>
      </c>
      <c r="AU34" s="244">
        <v>106.49021911</v>
      </c>
      <c r="AV34" s="244">
        <v>106.15743394</v>
      </c>
      <c r="AW34" s="244">
        <v>105.7962933</v>
      </c>
      <c r="AX34" s="244">
        <v>105.44038061000001</v>
      </c>
      <c r="AY34" s="379">
        <v>104.94323648</v>
      </c>
      <c r="AZ34" s="379">
        <v>104.70762424999999</v>
      </c>
      <c r="BA34" s="379">
        <v>104.58708451</v>
      </c>
      <c r="BB34" s="379">
        <v>104.75090751</v>
      </c>
      <c r="BC34" s="379">
        <v>104.73354508</v>
      </c>
      <c r="BD34" s="379">
        <v>104.70428746</v>
      </c>
      <c r="BE34" s="379">
        <v>104.68262399</v>
      </c>
      <c r="BF34" s="379">
        <v>104.614959</v>
      </c>
      <c r="BG34" s="379">
        <v>104.52078183</v>
      </c>
      <c r="BH34" s="379">
        <v>104.34977755</v>
      </c>
      <c r="BI34" s="379">
        <v>104.24031219</v>
      </c>
      <c r="BJ34" s="379">
        <v>104.14207084</v>
      </c>
      <c r="BK34" s="379">
        <v>104.03410044</v>
      </c>
      <c r="BL34" s="379">
        <v>103.97402187</v>
      </c>
      <c r="BM34" s="379">
        <v>103.94088207999999</v>
      </c>
      <c r="BN34" s="379">
        <v>103.99453298</v>
      </c>
      <c r="BO34" s="379">
        <v>103.97038182999999</v>
      </c>
      <c r="BP34" s="379">
        <v>103.92828052</v>
      </c>
      <c r="BQ34" s="379">
        <v>103.85582835</v>
      </c>
      <c r="BR34" s="379">
        <v>103.78712728000001</v>
      </c>
      <c r="BS34" s="379">
        <v>103.70977658</v>
      </c>
      <c r="BT34" s="379">
        <v>103.6061112</v>
      </c>
      <c r="BU34" s="379">
        <v>103.52471005</v>
      </c>
      <c r="BV34" s="379">
        <v>103.44790807</v>
      </c>
    </row>
    <row r="35" spans="1:74" ht="11.1" customHeight="1" x14ac:dyDescent="0.2">
      <c r="A35" s="159" t="s">
        <v>860</v>
      </c>
      <c r="B35" s="445" t="s">
        <v>9</v>
      </c>
      <c r="C35" s="446">
        <v>2.8422144566999999E-2</v>
      </c>
      <c r="D35" s="446">
        <v>-0.16134851307</v>
      </c>
      <c r="E35" s="446">
        <v>-0.16247035141999999</v>
      </c>
      <c r="F35" s="446">
        <v>0.56493116398999998</v>
      </c>
      <c r="G35" s="446">
        <v>0.54720405857999999</v>
      </c>
      <c r="H35" s="446">
        <v>0.31539090183000001</v>
      </c>
      <c r="I35" s="446">
        <v>-0.40250546828</v>
      </c>
      <c r="J35" s="446">
        <v>-0.85638706348000004</v>
      </c>
      <c r="K35" s="446">
        <v>-1.3150685345999999</v>
      </c>
      <c r="L35" s="446">
        <v>-1.7203507135</v>
      </c>
      <c r="M35" s="446">
        <v>-2.2209038049999998</v>
      </c>
      <c r="N35" s="446">
        <v>-2.7656876569</v>
      </c>
      <c r="O35" s="446">
        <v>-4.1617605236999999</v>
      </c>
      <c r="P35" s="446">
        <v>-4.2004086075</v>
      </c>
      <c r="Q35" s="446">
        <v>-3.6844079430000001</v>
      </c>
      <c r="R35" s="446">
        <v>-1.9787892351</v>
      </c>
      <c r="S35" s="446">
        <v>-0.79691427864999997</v>
      </c>
      <c r="T35" s="446">
        <v>0.48652191189999999</v>
      </c>
      <c r="U35" s="446">
        <v>2.5764630937000002</v>
      </c>
      <c r="V35" s="446">
        <v>3.5437889552000001</v>
      </c>
      <c r="W35" s="446">
        <v>4.0744713740999998</v>
      </c>
      <c r="X35" s="446">
        <v>3.4839531496</v>
      </c>
      <c r="Y35" s="446">
        <v>3.6442538439000001</v>
      </c>
      <c r="Z35" s="446">
        <v>3.8761746910000001</v>
      </c>
      <c r="AA35" s="446">
        <v>4.6527752533999998</v>
      </c>
      <c r="AB35" s="446">
        <v>4.6840175413000003</v>
      </c>
      <c r="AC35" s="446">
        <v>4.4335516087000002</v>
      </c>
      <c r="AD35" s="446">
        <v>3.6642970713</v>
      </c>
      <c r="AE35" s="446">
        <v>3.0565565450999999</v>
      </c>
      <c r="AF35" s="446">
        <v>2.3670253656</v>
      </c>
      <c r="AG35" s="446">
        <v>1.2734950483</v>
      </c>
      <c r="AH35" s="446">
        <v>0.67677185376000004</v>
      </c>
      <c r="AI35" s="446">
        <v>0.23797452616000001</v>
      </c>
      <c r="AJ35" s="446">
        <v>-0.13555731732000001</v>
      </c>
      <c r="AK35" s="446">
        <v>-0.20544454682999999</v>
      </c>
      <c r="AL35" s="446">
        <v>-5.9970407555999999E-2</v>
      </c>
      <c r="AM35" s="446">
        <v>0.58948747403000001</v>
      </c>
      <c r="AN35" s="446">
        <v>0.95751181238000005</v>
      </c>
      <c r="AO35" s="446">
        <v>1.3272648298</v>
      </c>
      <c r="AP35" s="446">
        <v>2.1144660259000001</v>
      </c>
      <c r="AQ35" s="446">
        <v>2.1691356147</v>
      </c>
      <c r="AR35" s="446">
        <v>1.9118508382999999</v>
      </c>
      <c r="AS35" s="446">
        <v>0.79314606760999995</v>
      </c>
      <c r="AT35" s="446">
        <v>0.32886169988000002</v>
      </c>
      <c r="AU35" s="446">
        <v>-3.4138834978999999E-2</v>
      </c>
      <c r="AV35" s="446">
        <v>-9.5206307643000004E-2</v>
      </c>
      <c r="AW35" s="446">
        <v>-0.40859151509000002</v>
      </c>
      <c r="AX35" s="446">
        <v>-0.77212516793999997</v>
      </c>
      <c r="AY35" s="447">
        <v>-1.1913481158999999</v>
      </c>
      <c r="AZ35" s="447">
        <v>-1.6485887857999999</v>
      </c>
      <c r="BA35" s="447">
        <v>-2.1470596621000002</v>
      </c>
      <c r="BB35" s="447">
        <v>-3.1419404423000001</v>
      </c>
      <c r="BC35" s="447">
        <v>-3.3696192558</v>
      </c>
      <c r="BD35" s="447">
        <v>-3.2981300427</v>
      </c>
      <c r="BE35" s="447">
        <v>-2.4522186477000001</v>
      </c>
      <c r="BF35" s="447">
        <v>-2.1256506098000001</v>
      </c>
      <c r="BG35" s="447">
        <v>-1.8494067376000001</v>
      </c>
      <c r="BH35" s="447">
        <v>-1.702807164</v>
      </c>
      <c r="BI35" s="447">
        <v>-1.4707330999999999</v>
      </c>
      <c r="BJ35" s="447">
        <v>-1.2313212105</v>
      </c>
      <c r="BK35" s="447">
        <v>-0.86631218170000002</v>
      </c>
      <c r="BL35" s="447">
        <v>-0.70061982733999995</v>
      </c>
      <c r="BM35" s="447">
        <v>-0.61786063624999998</v>
      </c>
      <c r="BN35" s="447">
        <v>-0.72206966402999995</v>
      </c>
      <c r="BO35" s="447">
        <v>-0.72867127036000001</v>
      </c>
      <c r="BP35" s="447">
        <v>-0.74114151656000005</v>
      </c>
      <c r="BQ35" s="447">
        <v>-0.78981172073999995</v>
      </c>
      <c r="BR35" s="447">
        <v>-0.79131295498999998</v>
      </c>
      <c r="BS35" s="447">
        <v>-0.77592726992000005</v>
      </c>
      <c r="BT35" s="447">
        <v>-0.71266692427</v>
      </c>
      <c r="BU35" s="447">
        <v>-0.68649270863</v>
      </c>
      <c r="BV35" s="447">
        <v>-0.66655364223000002</v>
      </c>
    </row>
    <row r="36" spans="1:74" ht="12.6" customHeight="1" x14ac:dyDescent="0.25">
      <c r="B36" s="778" t="s">
        <v>815</v>
      </c>
      <c r="C36" s="779"/>
      <c r="D36" s="779"/>
      <c r="E36" s="779"/>
      <c r="F36" s="779"/>
      <c r="G36" s="779"/>
      <c r="H36" s="779"/>
      <c r="I36" s="779"/>
      <c r="J36" s="779"/>
      <c r="K36" s="779"/>
      <c r="L36" s="779"/>
      <c r="M36" s="779"/>
      <c r="N36" s="779"/>
      <c r="O36" s="779"/>
      <c r="P36" s="779"/>
      <c r="Q36" s="779"/>
    </row>
    <row r="37" spans="1:74" ht="12.6" customHeight="1" x14ac:dyDescent="0.2">
      <c r="B37" s="797" t="s">
        <v>650</v>
      </c>
      <c r="C37" s="764"/>
      <c r="D37" s="764"/>
      <c r="E37" s="764"/>
      <c r="F37" s="764"/>
      <c r="G37" s="764"/>
      <c r="H37" s="764"/>
      <c r="I37" s="764"/>
      <c r="J37" s="764"/>
      <c r="K37" s="764"/>
      <c r="L37" s="764"/>
      <c r="M37" s="764"/>
      <c r="N37" s="764"/>
      <c r="O37" s="764"/>
      <c r="P37" s="764"/>
      <c r="Q37" s="758"/>
    </row>
    <row r="38" spans="1:74" ht="12.6" customHeight="1" x14ac:dyDescent="0.2">
      <c r="B38" s="797" t="s">
        <v>1371</v>
      </c>
      <c r="C38" s="758"/>
      <c r="D38" s="758"/>
      <c r="E38" s="758"/>
      <c r="F38" s="758"/>
      <c r="G38" s="758"/>
      <c r="H38" s="758"/>
      <c r="I38" s="758"/>
      <c r="J38" s="758"/>
      <c r="K38" s="758"/>
      <c r="L38" s="758"/>
      <c r="M38" s="758"/>
      <c r="N38" s="758"/>
      <c r="O38" s="758"/>
      <c r="P38" s="758"/>
      <c r="Q38" s="758"/>
    </row>
    <row r="39" spans="1:74" ht="12.6" customHeight="1" x14ac:dyDescent="0.2">
      <c r="B39" s="797" t="s">
        <v>1370</v>
      </c>
      <c r="C39" s="758"/>
      <c r="D39" s="758"/>
      <c r="E39" s="758"/>
      <c r="F39" s="758"/>
      <c r="G39" s="758"/>
      <c r="H39" s="758"/>
      <c r="I39" s="758"/>
      <c r="J39" s="758"/>
      <c r="K39" s="758"/>
      <c r="L39" s="758"/>
      <c r="M39" s="758"/>
      <c r="N39" s="758"/>
      <c r="O39" s="758"/>
      <c r="P39" s="758"/>
      <c r="Q39" s="758"/>
    </row>
    <row r="40" spans="1:74" ht="24" customHeight="1" x14ac:dyDescent="0.2">
      <c r="B40" s="795" t="s">
        <v>1404</v>
      </c>
      <c r="C40" s="795"/>
      <c r="D40" s="795"/>
      <c r="E40" s="795"/>
      <c r="F40" s="795"/>
      <c r="G40" s="795"/>
      <c r="H40" s="795"/>
      <c r="I40" s="795"/>
      <c r="J40" s="795"/>
      <c r="K40" s="795"/>
      <c r="L40" s="795"/>
      <c r="M40" s="795"/>
      <c r="N40" s="795"/>
      <c r="O40" s="795"/>
      <c r="P40" s="795"/>
      <c r="Q40" s="795"/>
    </row>
    <row r="41" spans="1:74" ht="12.6" customHeight="1" x14ac:dyDescent="0.25">
      <c r="B41" s="807" t="str">
        <f>"Notes: "&amp;"EIA completed modeling and analysis for this report on " &amp;Dates!D2&amp;"."</f>
        <v>Notes: EIA completed modeling and analysis for this report on Thursday January 7, 2021.</v>
      </c>
      <c r="C41" s="779"/>
      <c r="D41" s="779"/>
      <c r="E41" s="779"/>
      <c r="F41" s="779"/>
      <c r="G41" s="779"/>
      <c r="H41" s="779"/>
      <c r="I41" s="779"/>
      <c r="J41" s="779"/>
      <c r="K41" s="779"/>
      <c r="L41" s="779"/>
      <c r="M41" s="779"/>
      <c r="N41" s="779"/>
      <c r="O41" s="779"/>
      <c r="P41" s="779"/>
      <c r="Q41" s="779"/>
    </row>
    <row r="42" spans="1:74" ht="12.6" customHeight="1" x14ac:dyDescent="0.2">
      <c r="B42" s="772" t="s">
        <v>353</v>
      </c>
      <c r="C42" s="771"/>
      <c r="D42" s="771"/>
      <c r="E42" s="771"/>
      <c r="F42" s="771"/>
      <c r="G42" s="771"/>
      <c r="H42" s="771"/>
      <c r="I42" s="771"/>
      <c r="J42" s="771"/>
      <c r="K42" s="771"/>
      <c r="L42" s="771"/>
      <c r="M42" s="771"/>
      <c r="N42" s="771"/>
      <c r="O42" s="771"/>
      <c r="P42" s="771"/>
      <c r="Q42" s="771"/>
    </row>
    <row r="43" spans="1:74" ht="12.6" customHeight="1" x14ac:dyDescent="0.2">
      <c r="B43" s="799" t="s">
        <v>854</v>
      </c>
      <c r="C43" s="758"/>
      <c r="D43" s="758"/>
      <c r="E43" s="758"/>
      <c r="F43" s="758"/>
      <c r="G43" s="758"/>
      <c r="H43" s="758"/>
      <c r="I43" s="758"/>
      <c r="J43" s="758"/>
      <c r="K43" s="758"/>
      <c r="L43" s="758"/>
      <c r="M43" s="758"/>
      <c r="N43" s="758"/>
      <c r="O43" s="758"/>
      <c r="P43" s="758"/>
      <c r="Q43" s="758"/>
    </row>
    <row r="44" spans="1:74" ht="12.6" customHeight="1" x14ac:dyDescent="0.2">
      <c r="B44" s="767" t="s">
        <v>838</v>
      </c>
      <c r="C44" s="768"/>
      <c r="D44" s="768"/>
      <c r="E44" s="768"/>
      <c r="F44" s="768"/>
      <c r="G44" s="768"/>
      <c r="H44" s="768"/>
      <c r="I44" s="768"/>
      <c r="J44" s="768"/>
      <c r="K44" s="768"/>
      <c r="L44" s="768"/>
      <c r="M44" s="768"/>
      <c r="N44" s="768"/>
      <c r="O44" s="768"/>
      <c r="P44" s="768"/>
      <c r="Q44" s="758"/>
    </row>
    <row r="45" spans="1:74" ht="12.6" customHeight="1" x14ac:dyDescent="0.2">
      <c r="B45" s="792" t="s">
        <v>1410</v>
      </c>
      <c r="C45" s="758"/>
      <c r="D45" s="758"/>
      <c r="E45" s="758"/>
      <c r="F45" s="758"/>
      <c r="G45" s="758"/>
      <c r="H45" s="758"/>
      <c r="I45" s="758"/>
      <c r="J45" s="758"/>
      <c r="K45" s="758"/>
      <c r="L45" s="758"/>
      <c r="M45" s="758"/>
      <c r="N45" s="758"/>
      <c r="O45" s="758"/>
      <c r="P45" s="758"/>
      <c r="Q45" s="758"/>
    </row>
  </sheetData>
  <mergeCells count="18">
    <mergeCell ref="A1:A2"/>
    <mergeCell ref="AY3:BJ3"/>
    <mergeCell ref="B45:Q45"/>
    <mergeCell ref="B39:Q39"/>
    <mergeCell ref="B43:Q43"/>
    <mergeCell ref="B44:Q44"/>
    <mergeCell ref="B40:Q40"/>
    <mergeCell ref="B36:Q36"/>
    <mergeCell ref="B37:Q37"/>
    <mergeCell ref="B38:Q38"/>
    <mergeCell ref="B41:Q41"/>
    <mergeCell ref="B42:Q42"/>
    <mergeCell ref="BK3:BV3"/>
    <mergeCell ref="B1:BV1"/>
    <mergeCell ref="C3:N3"/>
    <mergeCell ref="O3:Z3"/>
    <mergeCell ref="AA3:AL3"/>
    <mergeCell ref="AM3:AX3"/>
  </mergeCells>
  <phoneticPr fontId="3" type="noConversion"/>
  <hyperlinks>
    <hyperlink ref="A1:A2" location="Contents!A1" display="Table of Contents"/>
  </hyperlinks>
  <pageMargins left="0.75" right="0.75" top="1" bottom="1" header="0.5" footer="0.5"/>
  <pageSetup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7">
    <pageSetUpPr fitToPage="1"/>
  </sheetPr>
  <dimension ref="A1:BV140"/>
  <sheetViews>
    <sheetView showGridLines="0" zoomScaleNormal="100" workbookViewId="0">
      <pane xSplit="2" ySplit="4" topLeftCell="AN5" activePane="bottomRight" state="frozen"/>
      <selection activeCell="BF63" sqref="BF63"/>
      <selection pane="topRight" activeCell="BF63" sqref="BF63"/>
      <selection pane="bottomLeft" activeCell="BF63" sqref="BF63"/>
      <selection pane="bottomRight" activeCell="AR40" sqref="AR40"/>
    </sheetView>
  </sheetViews>
  <sheetFormatPr defaultColWidth="9.5546875" defaultRowHeight="10.199999999999999" x14ac:dyDescent="0.2"/>
  <cols>
    <col min="1" max="1" width="14.5546875" style="70" customWidth="1"/>
    <col min="2" max="2" width="40" style="47" customWidth="1"/>
    <col min="3" max="50" width="6.5546875" style="47" customWidth="1"/>
    <col min="51" max="55" width="6.5546875" style="378" customWidth="1"/>
    <col min="56" max="58" width="6.5546875" style="606" customWidth="1"/>
    <col min="59" max="62" width="6.5546875" style="378" customWidth="1"/>
    <col min="63" max="74" width="6.5546875" style="47" customWidth="1"/>
    <col min="75" max="16384" width="9.5546875" style="47"/>
  </cols>
  <sheetData>
    <row r="1" spans="1:74" ht="13.35" customHeight="1" x14ac:dyDescent="0.25">
      <c r="A1" s="782" t="s">
        <v>798</v>
      </c>
      <c r="B1" s="808" t="s">
        <v>905</v>
      </c>
      <c r="C1" s="809"/>
      <c r="D1" s="809"/>
      <c r="E1" s="809"/>
      <c r="F1" s="809"/>
      <c r="G1" s="809"/>
      <c r="H1" s="809"/>
      <c r="I1" s="809"/>
      <c r="J1" s="809"/>
      <c r="K1" s="809"/>
      <c r="L1" s="809"/>
      <c r="M1" s="809"/>
      <c r="N1" s="809"/>
      <c r="O1" s="809"/>
      <c r="P1" s="809"/>
      <c r="Q1" s="809"/>
      <c r="R1" s="809"/>
      <c r="S1" s="809"/>
      <c r="T1" s="809"/>
      <c r="U1" s="809"/>
      <c r="V1" s="809"/>
      <c r="W1" s="809"/>
      <c r="X1" s="809"/>
      <c r="Y1" s="809"/>
      <c r="Z1" s="809"/>
      <c r="AA1" s="809"/>
      <c r="AB1" s="809"/>
      <c r="AC1" s="809"/>
      <c r="AD1" s="809"/>
      <c r="AE1" s="809"/>
      <c r="AF1" s="809"/>
      <c r="AG1" s="809"/>
      <c r="AH1" s="809"/>
      <c r="AI1" s="809"/>
      <c r="AJ1" s="809"/>
      <c r="AK1" s="809"/>
      <c r="AL1" s="809"/>
      <c r="AM1" s="283"/>
    </row>
    <row r="2" spans="1:74" ht="13.2" x14ac:dyDescent="0.25">
      <c r="A2" s="783"/>
      <c r="B2" s="505" t="str">
        <f>"U.S. Energy Information Administration  |  Short-Term Energy Outlook  - "&amp;Dates!D1</f>
        <v>U.S. Energy Information Administration  |  Short-Term Energy Outlook  - January 2021</v>
      </c>
      <c r="C2" s="506"/>
      <c r="D2" s="506"/>
      <c r="E2" s="506"/>
      <c r="F2" s="506"/>
      <c r="G2" s="506"/>
      <c r="H2" s="506"/>
      <c r="I2" s="506"/>
      <c r="J2" s="506"/>
      <c r="K2" s="506"/>
      <c r="L2" s="506"/>
      <c r="M2" s="506"/>
      <c r="N2" s="506"/>
      <c r="O2" s="506"/>
      <c r="P2" s="506"/>
      <c r="Q2" s="506"/>
      <c r="R2" s="506"/>
      <c r="S2" s="506"/>
      <c r="T2" s="506"/>
      <c r="U2" s="506"/>
      <c r="V2" s="506"/>
      <c r="W2" s="506"/>
      <c r="X2" s="506"/>
      <c r="Y2" s="506"/>
      <c r="Z2" s="506"/>
      <c r="AA2" s="506"/>
      <c r="AB2" s="506"/>
      <c r="AC2" s="506"/>
      <c r="AD2" s="506"/>
      <c r="AE2" s="506"/>
      <c r="AF2" s="506"/>
      <c r="AG2" s="506"/>
      <c r="AH2" s="506"/>
      <c r="AI2" s="506"/>
      <c r="AJ2" s="506"/>
      <c r="AK2" s="506"/>
      <c r="AL2" s="506"/>
      <c r="AM2" s="283"/>
    </row>
    <row r="3" spans="1:74" s="12" customFormat="1" ht="13.2" x14ac:dyDescent="0.25">
      <c r="A3" s="14"/>
      <c r="B3" s="15"/>
      <c r="C3" s="785">
        <f>Dates!D3</f>
        <v>2017</v>
      </c>
      <c r="D3" s="776"/>
      <c r="E3" s="776"/>
      <c r="F3" s="776"/>
      <c r="G3" s="776"/>
      <c r="H3" s="776"/>
      <c r="I3" s="776"/>
      <c r="J3" s="776"/>
      <c r="K3" s="776"/>
      <c r="L3" s="776"/>
      <c r="M3" s="776"/>
      <c r="N3" s="777"/>
      <c r="O3" s="785">
        <f>C3+1</f>
        <v>2018</v>
      </c>
      <c r="P3" s="786"/>
      <c r="Q3" s="786"/>
      <c r="R3" s="786"/>
      <c r="S3" s="786"/>
      <c r="T3" s="786"/>
      <c r="U3" s="786"/>
      <c r="V3" s="786"/>
      <c r="W3" s="786"/>
      <c r="X3" s="776"/>
      <c r="Y3" s="776"/>
      <c r="Z3" s="777"/>
      <c r="AA3" s="773">
        <f>O3+1</f>
        <v>2019</v>
      </c>
      <c r="AB3" s="776"/>
      <c r="AC3" s="776"/>
      <c r="AD3" s="776"/>
      <c r="AE3" s="776"/>
      <c r="AF3" s="776"/>
      <c r="AG3" s="776"/>
      <c r="AH3" s="776"/>
      <c r="AI3" s="776"/>
      <c r="AJ3" s="776"/>
      <c r="AK3" s="776"/>
      <c r="AL3" s="777"/>
      <c r="AM3" s="773">
        <f>AA3+1</f>
        <v>2020</v>
      </c>
      <c r="AN3" s="776"/>
      <c r="AO3" s="776"/>
      <c r="AP3" s="776"/>
      <c r="AQ3" s="776"/>
      <c r="AR3" s="776"/>
      <c r="AS3" s="776"/>
      <c r="AT3" s="776"/>
      <c r="AU3" s="776"/>
      <c r="AV3" s="776"/>
      <c r="AW3" s="776"/>
      <c r="AX3" s="777"/>
      <c r="AY3" s="773">
        <f>AM3+1</f>
        <v>2021</v>
      </c>
      <c r="AZ3" s="774"/>
      <c r="BA3" s="774"/>
      <c r="BB3" s="774"/>
      <c r="BC3" s="774"/>
      <c r="BD3" s="774"/>
      <c r="BE3" s="774"/>
      <c r="BF3" s="774"/>
      <c r="BG3" s="774"/>
      <c r="BH3" s="774"/>
      <c r="BI3" s="774"/>
      <c r="BJ3" s="775"/>
      <c r="BK3" s="773">
        <f>AY3+1</f>
        <v>2022</v>
      </c>
      <c r="BL3" s="776"/>
      <c r="BM3" s="776"/>
      <c r="BN3" s="776"/>
      <c r="BO3" s="776"/>
      <c r="BP3" s="776"/>
      <c r="BQ3" s="776"/>
      <c r="BR3" s="776"/>
      <c r="BS3" s="776"/>
      <c r="BT3" s="776"/>
      <c r="BU3" s="776"/>
      <c r="BV3" s="777"/>
    </row>
    <row r="4" spans="1:74" s="12" customFormat="1" x14ac:dyDescent="0.2">
      <c r="A4" s="16"/>
      <c r="B4" s="17"/>
      <c r="C4" s="18" t="s">
        <v>473</v>
      </c>
      <c r="D4" s="18" t="s">
        <v>474</v>
      </c>
      <c r="E4" s="18" t="s">
        <v>475</v>
      </c>
      <c r="F4" s="18" t="s">
        <v>476</v>
      </c>
      <c r="G4" s="18" t="s">
        <v>477</v>
      </c>
      <c r="H4" s="18" t="s">
        <v>478</v>
      </c>
      <c r="I4" s="18" t="s">
        <v>479</v>
      </c>
      <c r="J4" s="18" t="s">
        <v>480</v>
      </c>
      <c r="K4" s="18" t="s">
        <v>481</v>
      </c>
      <c r="L4" s="18" t="s">
        <v>482</v>
      </c>
      <c r="M4" s="18" t="s">
        <v>483</v>
      </c>
      <c r="N4" s="18" t="s">
        <v>484</v>
      </c>
      <c r="O4" s="18" t="s">
        <v>473</v>
      </c>
      <c r="P4" s="18" t="s">
        <v>474</v>
      </c>
      <c r="Q4" s="18" t="s">
        <v>475</v>
      </c>
      <c r="R4" s="18" t="s">
        <v>476</v>
      </c>
      <c r="S4" s="18" t="s">
        <v>477</v>
      </c>
      <c r="T4" s="18" t="s">
        <v>478</v>
      </c>
      <c r="U4" s="18" t="s">
        <v>479</v>
      </c>
      <c r="V4" s="18" t="s">
        <v>480</v>
      </c>
      <c r="W4" s="18" t="s">
        <v>481</v>
      </c>
      <c r="X4" s="18" t="s">
        <v>482</v>
      </c>
      <c r="Y4" s="18" t="s">
        <v>483</v>
      </c>
      <c r="Z4" s="18" t="s">
        <v>484</v>
      </c>
      <c r="AA4" s="18" t="s">
        <v>473</v>
      </c>
      <c r="AB4" s="18" t="s">
        <v>474</v>
      </c>
      <c r="AC4" s="18" t="s">
        <v>475</v>
      </c>
      <c r="AD4" s="18" t="s">
        <v>476</v>
      </c>
      <c r="AE4" s="18" t="s">
        <v>477</v>
      </c>
      <c r="AF4" s="18" t="s">
        <v>478</v>
      </c>
      <c r="AG4" s="18" t="s">
        <v>479</v>
      </c>
      <c r="AH4" s="18" t="s">
        <v>480</v>
      </c>
      <c r="AI4" s="18" t="s">
        <v>481</v>
      </c>
      <c r="AJ4" s="18" t="s">
        <v>482</v>
      </c>
      <c r="AK4" s="18" t="s">
        <v>483</v>
      </c>
      <c r="AL4" s="18" t="s">
        <v>484</v>
      </c>
      <c r="AM4" s="18" t="s">
        <v>473</v>
      </c>
      <c r="AN4" s="18" t="s">
        <v>474</v>
      </c>
      <c r="AO4" s="18" t="s">
        <v>475</v>
      </c>
      <c r="AP4" s="18" t="s">
        <v>476</v>
      </c>
      <c r="AQ4" s="18" t="s">
        <v>477</v>
      </c>
      <c r="AR4" s="18" t="s">
        <v>478</v>
      </c>
      <c r="AS4" s="18" t="s">
        <v>479</v>
      </c>
      <c r="AT4" s="18" t="s">
        <v>480</v>
      </c>
      <c r="AU4" s="18" t="s">
        <v>481</v>
      </c>
      <c r="AV4" s="18" t="s">
        <v>482</v>
      </c>
      <c r="AW4" s="18" t="s">
        <v>483</v>
      </c>
      <c r="AX4" s="18" t="s">
        <v>484</v>
      </c>
      <c r="AY4" s="18" t="s">
        <v>473</v>
      </c>
      <c r="AZ4" s="18" t="s">
        <v>474</v>
      </c>
      <c r="BA4" s="18" t="s">
        <v>475</v>
      </c>
      <c r="BB4" s="18" t="s">
        <v>476</v>
      </c>
      <c r="BC4" s="18" t="s">
        <v>477</v>
      </c>
      <c r="BD4" s="18" t="s">
        <v>478</v>
      </c>
      <c r="BE4" s="18" t="s">
        <v>479</v>
      </c>
      <c r="BF4" s="18" t="s">
        <v>480</v>
      </c>
      <c r="BG4" s="18" t="s">
        <v>481</v>
      </c>
      <c r="BH4" s="18" t="s">
        <v>482</v>
      </c>
      <c r="BI4" s="18" t="s">
        <v>483</v>
      </c>
      <c r="BJ4" s="18" t="s">
        <v>484</v>
      </c>
      <c r="BK4" s="18" t="s">
        <v>473</v>
      </c>
      <c r="BL4" s="18" t="s">
        <v>474</v>
      </c>
      <c r="BM4" s="18" t="s">
        <v>475</v>
      </c>
      <c r="BN4" s="18" t="s">
        <v>476</v>
      </c>
      <c r="BO4" s="18" t="s">
        <v>477</v>
      </c>
      <c r="BP4" s="18" t="s">
        <v>478</v>
      </c>
      <c r="BQ4" s="18" t="s">
        <v>479</v>
      </c>
      <c r="BR4" s="18" t="s">
        <v>480</v>
      </c>
      <c r="BS4" s="18" t="s">
        <v>481</v>
      </c>
      <c r="BT4" s="18" t="s">
        <v>482</v>
      </c>
      <c r="BU4" s="18" t="s">
        <v>483</v>
      </c>
      <c r="BV4" s="18" t="s">
        <v>484</v>
      </c>
    </row>
    <row r="5" spans="1:74" ht="11.1" customHeight="1" x14ac:dyDescent="0.2">
      <c r="A5" s="57"/>
      <c r="B5" s="59" t="s">
        <v>771</v>
      </c>
      <c r="C5" s="58"/>
      <c r="D5" s="58"/>
      <c r="E5" s="58"/>
      <c r="F5" s="58"/>
      <c r="G5" s="58"/>
      <c r="H5" s="58"/>
      <c r="I5" s="58"/>
      <c r="J5" s="58"/>
      <c r="K5" s="58"/>
      <c r="L5" s="58"/>
      <c r="M5" s="58"/>
      <c r="N5" s="58"/>
      <c r="O5" s="58"/>
      <c r="P5" s="58"/>
      <c r="Q5" s="58"/>
      <c r="R5" s="58"/>
      <c r="S5" s="58"/>
      <c r="T5" s="58"/>
      <c r="U5" s="58"/>
      <c r="V5" s="58"/>
      <c r="W5" s="58"/>
      <c r="X5" s="58"/>
      <c r="Y5" s="58"/>
      <c r="Z5" s="58"/>
      <c r="AA5" s="58"/>
      <c r="AB5" s="58"/>
      <c r="AC5" s="58"/>
      <c r="AD5" s="58"/>
      <c r="AE5" s="58"/>
      <c r="AF5" s="58"/>
      <c r="AG5" s="58"/>
      <c r="AH5" s="58"/>
      <c r="AI5" s="58"/>
      <c r="AJ5" s="58"/>
      <c r="AK5" s="58"/>
      <c r="AL5" s="58"/>
      <c r="AM5" s="58"/>
      <c r="AN5" s="58"/>
      <c r="AO5" s="58"/>
      <c r="AP5" s="58"/>
      <c r="AQ5" s="58"/>
      <c r="AR5" s="58"/>
      <c r="AS5" s="58"/>
      <c r="AT5" s="58"/>
      <c r="AU5" s="58"/>
      <c r="AV5" s="58"/>
      <c r="AW5" s="58"/>
      <c r="AX5" s="58"/>
      <c r="AY5" s="397"/>
      <c r="AZ5" s="397"/>
      <c r="BA5" s="397"/>
      <c r="BB5" s="397"/>
      <c r="BC5" s="397"/>
      <c r="BD5" s="58"/>
      <c r="BE5" s="58"/>
      <c r="BF5" s="58"/>
      <c r="BG5" s="58"/>
      <c r="BH5" s="397"/>
      <c r="BI5" s="397"/>
      <c r="BJ5" s="397"/>
      <c r="BK5" s="397"/>
      <c r="BL5" s="397"/>
      <c r="BM5" s="397"/>
      <c r="BN5" s="397"/>
      <c r="BO5" s="397"/>
      <c r="BP5" s="397"/>
      <c r="BQ5" s="397"/>
      <c r="BR5" s="397"/>
      <c r="BS5" s="397"/>
      <c r="BT5" s="397"/>
      <c r="BU5" s="397"/>
      <c r="BV5" s="397"/>
    </row>
    <row r="6" spans="1:74" ht="11.1" customHeight="1" x14ac:dyDescent="0.2">
      <c r="A6" s="57"/>
      <c r="B6" s="44" t="s">
        <v>740</v>
      </c>
      <c r="C6" s="60"/>
      <c r="D6" s="60"/>
      <c r="E6" s="60"/>
      <c r="F6" s="60"/>
      <c r="G6" s="60"/>
      <c r="H6" s="60"/>
      <c r="I6" s="60"/>
      <c r="J6" s="60"/>
      <c r="K6" s="60"/>
      <c r="L6" s="60"/>
      <c r="M6" s="60"/>
      <c r="N6" s="60"/>
      <c r="O6" s="60"/>
      <c r="P6" s="60"/>
      <c r="Q6" s="60"/>
      <c r="R6" s="60"/>
      <c r="S6" s="60"/>
      <c r="T6" s="60"/>
      <c r="U6" s="60"/>
      <c r="V6" s="60"/>
      <c r="W6" s="60"/>
      <c r="X6" s="60"/>
      <c r="Y6" s="60"/>
      <c r="Z6" s="60"/>
      <c r="AA6" s="60"/>
      <c r="AB6" s="60"/>
      <c r="AC6" s="60"/>
      <c r="AD6" s="60"/>
      <c r="AE6" s="60"/>
      <c r="AF6" s="60"/>
      <c r="AG6" s="60"/>
      <c r="AH6" s="60"/>
      <c r="AI6" s="60"/>
      <c r="AJ6" s="60"/>
      <c r="AK6" s="60"/>
      <c r="AL6" s="60"/>
      <c r="AM6" s="60"/>
      <c r="AN6" s="60"/>
      <c r="AO6" s="60"/>
      <c r="AP6" s="60"/>
      <c r="AQ6" s="60"/>
      <c r="AR6" s="60"/>
      <c r="AS6" s="60"/>
      <c r="AT6" s="60"/>
      <c r="AU6" s="60"/>
      <c r="AV6" s="60"/>
      <c r="AW6" s="60"/>
      <c r="AX6" s="711"/>
      <c r="AY6" s="711"/>
      <c r="AZ6" s="711"/>
      <c r="BA6" s="711"/>
      <c r="BB6" s="711"/>
      <c r="BC6" s="711"/>
      <c r="BD6" s="711"/>
      <c r="BE6" s="711"/>
      <c r="BF6" s="711"/>
      <c r="BG6" s="711"/>
      <c r="BH6" s="711"/>
      <c r="BI6" s="711"/>
      <c r="BJ6" s="711"/>
      <c r="BK6" s="711"/>
      <c r="BL6" s="711"/>
      <c r="BM6" s="711"/>
      <c r="BN6" s="711"/>
      <c r="BO6" s="711"/>
      <c r="BP6" s="711"/>
      <c r="BQ6" s="711"/>
      <c r="BR6" s="711"/>
      <c r="BS6" s="711"/>
      <c r="BT6" s="711"/>
      <c r="BU6" s="711"/>
      <c r="BV6" s="711"/>
    </row>
    <row r="7" spans="1:74" ht="11.1" customHeight="1" x14ac:dyDescent="0.2">
      <c r="A7" s="61" t="s">
        <v>502</v>
      </c>
      <c r="B7" s="172" t="s">
        <v>119</v>
      </c>
      <c r="C7" s="210">
        <v>8.8735900000000001</v>
      </c>
      <c r="D7" s="210">
        <v>9.1081160000000008</v>
      </c>
      <c r="E7" s="210">
        <v>9.1924080000000004</v>
      </c>
      <c r="F7" s="210">
        <v>9.1148070000000008</v>
      </c>
      <c r="G7" s="210">
        <v>9.2077039999999997</v>
      </c>
      <c r="H7" s="210">
        <v>9.1344849999999997</v>
      </c>
      <c r="I7" s="210">
        <v>9.2657760000000007</v>
      </c>
      <c r="J7" s="210">
        <v>9.2639449999999997</v>
      </c>
      <c r="K7" s="210">
        <v>9.5335920000000005</v>
      </c>
      <c r="L7" s="210">
        <v>9.6680379999999992</v>
      </c>
      <c r="M7" s="210">
        <v>10.087902</v>
      </c>
      <c r="N7" s="210">
        <v>9.9928659999999994</v>
      </c>
      <c r="O7" s="210">
        <v>9.9983160000000009</v>
      </c>
      <c r="P7" s="210">
        <v>10.260786</v>
      </c>
      <c r="Q7" s="210">
        <v>10.488575000000001</v>
      </c>
      <c r="R7" s="210">
        <v>10.496371</v>
      </c>
      <c r="S7" s="210">
        <v>10.456747999999999</v>
      </c>
      <c r="T7" s="210">
        <v>10.604911</v>
      </c>
      <c r="U7" s="210">
        <v>10.903438</v>
      </c>
      <c r="V7" s="210">
        <v>11.383527000000001</v>
      </c>
      <c r="W7" s="210">
        <v>11.463372</v>
      </c>
      <c r="X7" s="210">
        <v>11.553960999999999</v>
      </c>
      <c r="Y7" s="210">
        <v>11.907087000000001</v>
      </c>
      <c r="Z7" s="210">
        <v>12.00375</v>
      </c>
      <c r="AA7" s="210">
        <v>11.865012999999999</v>
      </c>
      <c r="AB7" s="210">
        <v>11.678834</v>
      </c>
      <c r="AC7" s="210">
        <v>11.937306</v>
      </c>
      <c r="AD7" s="210">
        <v>12.134698</v>
      </c>
      <c r="AE7" s="210">
        <v>12.163192</v>
      </c>
      <c r="AF7" s="210">
        <v>12.087543999999999</v>
      </c>
      <c r="AG7" s="210">
        <v>11.819095000000001</v>
      </c>
      <c r="AH7" s="210">
        <v>12.424769</v>
      </c>
      <c r="AI7" s="210">
        <v>12.495187</v>
      </c>
      <c r="AJ7" s="210">
        <v>12.672552</v>
      </c>
      <c r="AK7" s="210">
        <v>12.859780000000001</v>
      </c>
      <c r="AL7" s="210">
        <v>12.802096000000001</v>
      </c>
      <c r="AM7" s="210">
        <v>12.754821</v>
      </c>
      <c r="AN7" s="210">
        <v>12.745602</v>
      </c>
      <c r="AO7" s="210">
        <v>12.737068000000001</v>
      </c>
      <c r="AP7" s="210">
        <v>12.009976999999999</v>
      </c>
      <c r="AQ7" s="210">
        <v>10.018784999999999</v>
      </c>
      <c r="AR7" s="210">
        <v>10.442129</v>
      </c>
      <c r="AS7" s="210">
        <v>10.972654</v>
      </c>
      <c r="AT7" s="210">
        <v>10.584394</v>
      </c>
      <c r="AU7" s="210">
        <v>10.861392</v>
      </c>
      <c r="AV7" s="210">
        <v>10.41883</v>
      </c>
      <c r="AW7" s="210">
        <v>11.014879274</v>
      </c>
      <c r="AX7" s="210">
        <v>10.990109967</v>
      </c>
      <c r="AY7" s="307">
        <v>11.106450000000001</v>
      </c>
      <c r="AZ7" s="307">
        <v>11.04937</v>
      </c>
      <c r="BA7" s="307">
        <v>11.01502</v>
      </c>
      <c r="BB7" s="307">
        <v>11.042590000000001</v>
      </c>
      <c r="BC7" s="307">
        <v>11.031650000000001</v>
      </c>
      <c r="BD7" s="307">
        <v>11.02563</v>
      </c>
      <c r="BE7" s="307">
        <v>11.049950000000001</v>
      </c>
      <c r="BF7" s="307">
        <v>11.03567</v>
      </c>
      <c r="BG7" s="307">
        <v>11.141080000000001</v>
      </c>
      <c r="BH7" s="307">
        <v>11.10436</v>
      </c>
      <c r="BI7" s="307">
        <v>11.31246</v>
      </c>
      <c r="BJ7" s="307">
        <v>11.328110000000001</v>
      </c>
      <c r="BK7" s="307">
        <v>11.324170000000001</v>
      </c>
      <c r="BL7" s="307">
        <v>11.322190000000001</v>
      </c>
      <c r="BM7" s="307">
        <v>11.32339</v>
      </c>
      <c r="BN7" s="307">
        <v>11.36598</v>
      </c>
      <c r="BO7" s="307">
        <v>11.36035</v>
      </c>
      <c r="BP7" s="307">
        <v>11.38786</v>
      </c>
      <c r="BQ7" s="307">
        <v>11.467409999999999</v>
      </c>
      <c r="BR7" s="307">
        <v>11.48409</v>
      </c>
      <c r="BS7" s="307">
        <v>11.62551</v>
      </c>
      <c r="BT7" s="307">
        <v>11.580539999999999</v>
      </c>
      <c r="BU7" s="307">
        <v>11.803940000000001</v>
      </c>
      <c r="BV7" s="307">
        <v>11.826090000000001</v>
      </c>
    </row>
    <row r="8" spans="1:74" ht="11.1" customHeight="1" x14ac:dyDescent="0.2">
      <c r="A8" s="61" t="s">
        <v>503</v>
      </c>
      <c r="B8" s="172" t="s">
        <v>394</v>
      </c>
      <c r="C8" s="210">
        <v>0.51790499999999995</v>
      </c>
      <c r="D8" s="210">
        <v>0.515486</v>
      </c>
      <c r="E8" s="210">
        <v>0.52579399999999998</v>
      </c>
      <c r="F8" s="210">
        <v>0.52529099999999995</v>
      </c>
      <c r="G8" s="210">
        <v>0.50753700000000002</v>
      </c>
      <c r="H8" s="210">
        <v>0.46144000000000002</v>
      </c>
      <c r="I8" s="210">
        <v>0.42263099999999998</v>
      </c>
      <c r="J8" s="210">
        <v>0.45069100000000001</v>
      </c>
      <c r="K8" s="210">
        <v>0.482157</v>
      </c>
      <c r="L8" s="210">
        <v>0.50662399999999996</v>
      </c>
      <c r="M8" s="210">
        <v>0.50991500000000001</v>
      </c>
      <c r="N8" s="210">
        <v>0.51234800000000003</v>
      </c>
      <c r="O8" s="210">
        <v>0.50769600000000004</v>
      </c>
      <c r="P8" s="210">
        <v>0.51309899999999997</v>
      </c>
      <c r="Q8" s="210">
        <v>0.51219199999999998</v>
      </c>
      <c r="R8" s="210">
        <v>0.49740699999999999</v>
      </c>
      <c r="S8" s="210">
        <v>0.49571599999999999</v>
      </c>
      <c r="T8" s="210">
        <v>0.450706</v>
      </c>
      <c r="U8" s="210">
        <v>0.394735</v>
      </c>
      <c r="V8" s="210">
        <v>0.42770900000000001</v>
      </c>
      <c r="W8" s="210">
        <v>0.47146500000000002</v>
      </c>
      <c r="X8" s="210">
        <v>0.48655599999999999</v>
      </c>
      <c r="Y8" s="210">
        <v>0.49729600000000002</v>
      </c>
      <c r="Z8" s="210">
        <v>0.49566300000000002</v>
      </c>
      <c r="AA8" s="210">
        <v>0.496226</v>
      </c>
      <c r="AB8" s="210">
        <v>0.48759200000000003</v>
      </c>
      <c r="AC8" s="210">
        <v>0.48107100000000003</v>
      </c>
      <c r="AD8" s="210">
        <v>0.47547200000000001</v>
      </c>
      <c r="AE8" s="210">
        <v>0.47444999999999998</v>
      </c>
      <c r="AF8" s="210">
        <v>0.45476499999999997</v>
      </c>
      <c r="AG8" s="210">
        <v>0.44849899999999998</v>
      </c>
      <c r="AH8" s="210">
        <v>0.381745</v>
      </c>
      <c r="AI8" s="210">
        <v>0.44939299999999999</v>
      </c>
      <c r="AJ8" s="210">
        <v>0.47478399999999998</v>
      </c>
      <c r="AK8" s="210">
        <v>0.48411100000000001</v>
      </c>
      <c r="AL8" s="210">
        <v>0.48136899999999999</v>
      </c>
      <c r="AM8" s="210">
        <v>0.48244900000000002</v>
      </c>
      <c r="AN8" s="210">
        <v>0.47666599999999998</v>
      </c>
      <c r="AO8" s="210">
        <v>0.469553</v>
      </c>
      <c r="AP8" s="210">
        <v>0.46270299999999998</v>
      </c>
      <c r="AQ8" s="210">
        <v>0.40412100000000001</v>
      </c>
      <c r="AR8" s="210">
        <v>0.36097499999999999</v>
      </c>
      <c r="AS8" s="210">
        <v>0.44400499999999998</v>
      </c>
      <c r="AT8" s="210">
        <v>0.44358199999999998</v>
      </c>
      <c r="AU8" s="210">
        <v>0.44173499999999999</v>
      </c>
      <c r="AV8" s="210">
        <v>0.45936100000000002</v>
      </c>
      <c r="AW8" s="210">
        <v>0.47666776764000002</v>
      </c>
      <c r="AX8" s="210">
        <v>0.46494350392</v>
      </c>
      <c r="AY8" s="307">
        <v>0.47626497493999997</v>
      </c>
      <c r="AZ8" s="307">
        <v>0.47193415646999998</v>
      </c>
      <c r="BA8" s="307">
        <v>0.44544124941000002</v>
      </c>
      <c r="BB8" s="307">
        <v>0.44918510510999998</v>
      </c>
      <c r="BC8" s="307">
        <v>0.40371537809000002</v>
      </c>
      <c r="BD8" s="307">
        <v>0.38886143912999999</v>
      </c>
      <c r="BE8" s="307">
        <v>0.38703742789000001</v>
      </c>
      <c r="BF8" s="307">
        <v>0.38491688869000001</v>
      </c>
      <c r="BG8" s="307">
        <v>0.44745051001000002</v>
      </c>
      <c r="BH8" s="307">
        <v>0.46239155450000002</v>
      </c>
      <c r="BI8" s="307">
        <v>0.48542697700999998</v>
      </c>
      <c r="BJ8" s="307">
        <v>0.47178737821</v>
      </c>
      <c r="BK8" s="307">
        <v>0.47701926451999999</v>
      </c>
      <c r="BL8" s="307">
        <v>0.47110516740000002</v>
      </c>
      <c r="BM8" s="307">
        <v>0.44023898831000002</v>
      </c>
      <c r="BN8" s="307">
        <v>0.44292780746999999</v>
      </c>
      <c r="BO8" s="307">
        <v>0.38605349438999997</v>
      </c>
      <c r="BP8" s="307">
        <v>0.36825106590000001</v>
      </c>
      <c r="BQ8" s="307">
        <v>0.39568791121000002</v>
      </c>
      <c r="BR8" s="307">
        <v>0.38681936121999999</v>
      </c>
      <c r="BS8" s="307">
        <v>0.44685417449999998</v>
      </c>
      <c r="BT8" s="307">
        <v>0.45024096362999999</v>
      </c>
      <c r="BU8" s="307">
        <v>0.47620311362000001</v>
      </c>
      <c r="BV8" s="307">
        <v>0.45638792382999999</v>
      </c>
    </row>
    <row r="9" spans="1:74" ht="11.1" customHeight="1" x14ac:dyDescent="0.2">
      <c r="A9" s="61" t="s">
        <v>504</v>
      </c>
      <c r="B9" s="172" t="s">
        <v>233</v>
      </c>
      <c r="C9" s="210">
        <v>1.750904</v>
      </c>
      <c r="D9" s="210">
        <v>1.7536179999999999</v>
      </c>
      <c r="E9" s="210">
        <v>1.77535</v>
      </c>
      <c r="F9" s="210">
        <v>1.6644460000000001</v>
      </c>
      <c r="G9" s="210">
        <v>1.6849289999999999</v>
      </c>
      <c r="H9" s="210">
        <v>1.6313260000000001</v>
      </c>
      <c r="I9" s="210">
        <v>1.7568159999999999</v>
      </c>
      <c r="J9" s="210">
        <v>1.7185299999999999</v>
      </c>
      <c r="K9" s="210">
        <v>1.6933510000000001</v>
      </c>
      <c r="L9" s="210">
        <v>1.482453</v>
      </c>
      <c r="M9" s="210">
        <v>1.698094</v>
      </c>
      <c r="N9" s="210">
        <v>1.5691660000000001</v>
      </c>
      <c r="O9" s="210">
        <v>1.6373610000000001</v>
      </c>
      <c r="P9" s="210">
        <v>1.7123630000000001</v>
      </c>
      <c r="Q9" s="210">
        <v>1.704564</v>
      </c>
      <c r="R9" s="210">
        <v>1.6024510000000001</v>
      </c>
      <c r="S9" s="210">
        <v>1.5362229999999999</v>
      </c>
      <c r="T9" s="210">
        <v>1.663573</v>
      </c>
      <c r="U9" s="210">
        <v>1.866757</v>
      </c>
      <c r="V9" s="210">
        <v>1.954796</v>
      </c>
      <c r="W9" s="210">
        <v>1.797722</v>
      </c>
      <c r="X9" s="210">
        <v>1.7515039999999999</v>
      </c>
      <c r="Y9" s="210">
        <v>1.9503919999999999</v>
      </c>
      <c r="Z9" s="210">
        <v>1.9206510000000001</v>
      </c>
      <c r="AA9" s="210">
        <v>1.9173659999999999</v>
      </c>
      <c r="AB9" s="210">
        <v>1.7367360000000001</v>
      </c>
      <c r="AC9" s="210">
        <v>1.9251119999999999</v>
      </c>
      <c r="AD9" s="210">
        <v>1.962815</v>
      </c>
      <c r="AE9" s="210">
        <v>1.9138930000000001</v>
      </c>
      <c r="AF9" s="210">
        <v>1.9155709999999999</v>
      </c>
      <c r="AG9" s="210">
        <v>1.53226</v>
      </c>
      <c r="AH9" s="210">
        <v>2.0450599999999999</v>
      </c>
      <c r="AI9" s="210">
        <v>1.9173500000000001</v>
      </c>
      <c r="AJ9" s="210">
        <v>1.9145570000000001</v>
      </c>
      <c r="AK9" s="210">
        <v>2.0006110000000001</v>
      </c>
      <c r="AL9" s="210">
        <v>1.972947</v>
      </c>
      <c r="AM9" s="210">
        <v>1.981495</v>
      </c>
      <c r="AN9" s="210">
        <v>1.971158</v>
      </c>
      <c r="AO9" s="210">
        <v>1.930739</v>
      </c>
      <c r="AP9" s="210">
        <v>1.911754</v>
      </c>
      <c r="AQ9" s="210">
        <v>1.6121829999999999</v>
      </c>
      <c r="AR9" s="210">
        <v>1.563574</v>
      </c>
      <c r="AS9" s="210">
        <v>1.6484289999999999</v>
      </c>
      <c r="AT9" s="210">
        <v>1.194402</v>
      </c>
      <c r="AU9" s="210">
        <v>1.5053030000000001</v>
      </c>
      <c r="AV9" s="210">
        <v>1.057337</v>
      </c>
      <c r="AW9" s="210">
        <v>1.6349831503000001</v>
      </c>
      <c r="AX9" s="210">
        <v>1.7071219939</v>
      </c>
      <c r="AY9" s="307">
        <v>1.8533151901</v>
      </c>
      <c r="AZ9" s="307">
        <v>1.8461439717000001</v>
      </c>
      <c r="BA9" s="307">
        <v>1.8351876863000001</v>
      </c>
      <c r="BB9" s="307">
        <v>1.8250216269999999</v>
      </c>
      <c r="BC9" s="307">
        <v>1.8150419565</v>
      </c>
      <c r="BD9" s="307">
        <v>1.7787108876</v>
      </c>
      <c r="BE9" s="307">
        <v>1.7612986579000001</v>
      </c>
      <c r="BF9" s="307">
        <v>1.7088171481000001</v>
      </c>
      <c r="BG9" s="307">
        <v>1.7150997094</v>
      </c>
      <c r="BH9" s="307">
        <v>1.6351845318</v>
      </c>
      <c r="BI9" s="307">
        <v>1.7967620094000001</v>
      </c>
      <c r="BJ9" s="307">
        <v>1.8182108882000001</v>
      </c>
      <c r="BK9" s="307">
        <v>1.8107652906</v>
      </c>
      <c r="BL9" s="307">
        <v>1.8091228031</v>
      </c>
      <c r="BM9" s="307">
        <v>1.8144924462000001</v>
      </c>
      <c r="BN9" s="307">
        <v>1.8094494499</v>
      </c>
      <c r="BO9" s="307">
        <v>1.8048036998000001</v>
      </c>
      <c r="BP9" s="307">
        <v>1.7872490386</v>
      </c>
      <c r="BQ9" s="307">
        <v>1.777031093</v>
      </c>
      <c r="BR9" s="307">
        <v>1.7393768696</v>
      </c>
      <c r="BS9" s="307">
        <v>1.7605681414000001</v>
      </c>
      <c r="BT9" s="307">
        <v>1.6642514238999999</v>
      </c>
      <c r="BU9" s="307">
        <v>1.8255912614000001</v>
      </c>
      <c r="BV9" s="307">
        <v>1.8509901323</v>
      </c>
    </row>
    <row r="10" spans="1:74" ht="11.1" customHeight="1" x14ac:dyDescent="0.2">
      <c r="A10" s="61" t="s">
        <v>505</v>
      </c>
      <c r="B10" s="172" t="s">
        <v>118</v>
      </c>
      <c r="C10" s="210">
        <v>6.604781</v>
      </c>
      <c r="D10" s="210">
        <v>6.8390120000000003</v>
      </c>
      <c r="E10" s="210">
        <v>6.8912639999999996</v>
      </c>
      <c r="F10" s="210">
        <v>6.9250699999999998</v>
      </c>
      <c r="G10" s="210">
        <v>7.0152380000000001</v>
      </c>
      <c r="H10" s="210">
        <v>7.0417189999999996</v>
      </c>
      <c r="I10" s="210">
        <v>7.0863290000000001</v>
      </c>
      <c r="J10" s="210">
        <v>7.0947240000000003</v>
      </c>
      <c r="K10" s="210">
        <v>7.3580839999999998</v>
      </c>
      <c r="L10" s="210">
        <v>7.6789610000000001</v>
      </c>
      <c r="M10" s="210">
        <v>7.879893</v>
      </c>
      <c r="N10" s="210">
        <v>7.9113519999999999</v>
      </c>
      <c r="O10" s="210">
        <v>7.8532590000000004</v>
      </c>
      <c r="P10" s="210">
        <v>8.0353239999999992</v>
      </c>
      <c r="Q10" s="210">
        <v>8.2718190000000007</v>
      </c>
      <c r="R10" s="210">
        <v>8.3965130000000006</v>
      </c>
      <c r="S10" s="210">
        <v>8.4248089999999998</v>
      </c>
      <c r="T10" s="210">
        <v>8.4906319999999997</v>
      </c>
      <c r="U10" s="210">
        <v>8.6419460000000008</v>
      </c>
      <c r="V10" s="210">
        <v>9.0010220000000007</v>
      </c>
      <c r="W10" s="210">
        <v>9.1941849999999992</v>
      </c>
      <c r="X10" s="210">
        <v>9.3159010000000002</v>
      </c>
      <c r="Y10" s="210">
        <v>9.4593989999999994</v>
      </c>
      <c r="Z10" s="210">
        <v>9.5874360000000003</v>
      </c>
      <c r="AA10" s="210">
        <v>9.4514209999999999</v>
      </c>
      <c r="AB10" s="210">
        <v>9.4545060000000003</v>
      </c>
      <c r="AC10" s="210">
        <v>9.5311229999999991</v>
      </c>
      <c r="AD10" s="210">
        <v>9.6964109999999994</v>
      </c>
      <c r="AE10" s="210">
        <v>9.7748489999999997</v>
      </c>
      <c r="AF10" s="210">
        <v>9.7172079999999994</v>
      </c>
      <c r="AG10" s="210">
        <v>9.838336</v>
      </c>
      <c r="AH10" s="210">
        <v>9.9979639999999996</v>
      </c>
      <c r="AI10" s="210">
        <v>10.128444</v>
      </c>
      <c r="AJ10" s="210">
        <v>10.283211</v>
      </c>
      <c r="AK10" s="210">
        <v>10.375057999999999</v>
      </c>
      <c r="AL10" s="210">
        <v>10.34778</v>
      </c>
      <c r="AM10" s="210">
        <v>10.290877</v>
      </c>
      <c r="AN10" s="210">
        <v>10.297777999999999</v>
      </c>
      <c r="AO10" s="210">
        <v>10.336776</v>
      </c>
      <c r="AP10" s="210">
        <v>9.6355199999999996</v>
      </c>
      <c r="AQ10" s="210">
        <v>8.0024809999999995</v>
      </c>
      <c r="AR10" s="210">
        <v>8.5175800000000006</v>
      </c>
      <c r="AS10" s="210">
        <v>8.8802199999999996</v>
      </c>
      <c r="AT10" s="210">
        <v>8.9464100000000002</v>
      </c>
      <c r="AU10" s="210">
        <v>8.9143539999999994</v>
      </c>
      <c r="AV10" s="210">
        <v>8.9021319999999999</v>
      </c>
      <c r="AW10" s="210">
        <v>8.9032283562999996</v>
      </c>
      <c r="AX10" s="210">
        <v>8.8180444690000002</v>
      </c>
      <c r="AY10" s="307">
        <v>8.7768731179999993</v>
      </c>
      <c r="AZ10" s="307">
        <v>8.7312933314999999</v>
      </c>
      <c r="BA10" s="307">
        <v>8.7343960288000009</v>
      </c>
      <c r="BB10" s="307">
        <v>8.7683855001000008</v>
      </c>
      <c r="BC10" s="307">
        <v>8.8128910378</v>
      </c>
      <c r="BD10" s="307">
        <v>8.8580564660000007</v>
      </c>
      <c r="BE10" s="307">
        <v>8.9016146978999995</v>
      </c>
      <c r="BF10" s="307">
        <v>8.9419349112000006</v>
      </c>
      <c r="BG10" s="307">
        <v>8.9785274167000004</v>
      </c>
      <c r="BH10" s="307">
        <v>9.0067804544999994</v>
      </c>
      <c r="BI10" s="307">
        <v>9.0302694780999992</v>
      </c>
      <c r="BJ10" s="307">
        <v>9.0381164692000002</v>
      </c>
      <c r="BK10" s="307">
        <v>9.0363871397000004</v>
      </c>
      <c r="BL10" s="307">
        <v>9.0419649033000002</v>
      </c>
      <c r="BM10" s="307">
        <v>9.0686599592999997</v>
      </c>
      <c r="BN10" s="307">
        <v>9.1135998020999995</v>
      </c>
      <c r="BO10" s="307">
        <v>9.1694901602000005</v>
      </c>
      <c r="BP10" s="307">
        <v>9.2323601628999992</v>
      </c>
      <c r="BQ10" s="307">
        <v>9.2946880526999998</v>
      </c>
      <c r="BR10" s="307">
        <v>9.3578941108000002</v>
      </c>
      <c r="BS10" s="307">
        <v>9.4180858053000005</v>
      </c>
      <c r="BT10" s="307">
        <v>9.4660479780000006</v>
      </c>
      <c r="BU10" s="307">
        <v>9.5021443670999997</v>
      </c>
      <c r="BV10" s="307">
        <v>9.5187109323999994</v>
      </c>
    </row>
    <row r="11" spans="1:74" ht="11.1" customHeight="1" x14ac:dyDescent="0.2">
      <c r="A11" s="61" t="s">
        <v>737</v>
      </c>
      <c r="B11" s="172" t="s">
        <v>120</v>
      </c>
      <c r="C11" s="210">
        <v>7.7666180000000002</v>
      </c>
      <c r="D11" s="210">
        <v>6.7309130000000001</v>
      </c>
      <c r="E11" s="210">
        <v>7.2349480000000002</v>
      </c>
      <c r="F11" s="210">
        <v>7.0765719999999996</v>
      </c>
      <c r="G11" s="210">
        <v>7.3889500000000004</v>
      </c>
      <c r="H11" s="210">
        <v>7.224145</v>
      </c>
      <c r="I11" s="210">
        <v>6.9589410000000003</v>
      </c>
      <c r="J11" s="210">
        <v>7.1055869999999999</v>
      </c>
      <c r="K11" s="210">
        <v>5.860284</v>
      </c>
      <c r="L11" s="210">
        <v>5.9607109999999999</v>
      </c>
      <c r="M11" s="210">
        <v>6.1302180000000002</v>
      </c>
      <c r="N11" s="210">
        <v>6.2600389999999999</v>
      </c>
      <c r="O11" s="210">
        <v>6.6558380000000001</v>
      </c>
      <c r="P11" s="210">
        <v>5.7626109999999997</v>
      </c>
      <c r="Q11" s="210">
        <v>5.650512</v>
      </c>
      <c r="R11" s="210">
        <v>6.3342210000000003</v>
      </c>
      <c r="S11" s="210">
        <v>5.7670110000000001</v>
      </c>
      <c r="T11" s="210">
        <v>6.2085739999999996</v>
      </c>
      <c r="U11" s="210">
        <v>5.6292080000000002</v>
      </c>
      <c r="V11" s="210">
        <v>6.1302110000000001</v>
      </c>
      <c r="W11" s="210">
        <v>5.578074</v>
      </c>
      <c r="X11" s="210">
        <v>5.097556</v>
      </c>
      <c r="Y11" s="210">
        <v>5.1412800000000001</v>
      </c>
      <c r="Z11" s="210">
        <v>4.7062280000000003</v>
      </c>
      <c r="AA11" s="210">
        <v>4.9153419999999999</v>
      </c>
      <c r="AB11" s="210">
        <v>3.7550110000000001</v>
      </c>
      <c r="AC11" s="210">
        <v>4.1100700000000003</v>
      </c>
      <c r="AD11" s="210">
        <v>4.0878839999999999</v>
      </c>
      <c r="AE11" s="210">
        <v>4.1950570000000003</v>
      </c>
      <c r="AF11" s="210">
        <v>4.0522790000000004</v>
      </c>
      <c r="AG11" s="210">
        <v>4.232246</v>
      </c>
      <c r="AH11" s="210">
        <v>4.1892469999999999</v>
      </c>
      <c r="AI11" s="210">
        <v>3.3901720000000002</v>
      </c>
      <c r="AJ11" s="210">
        <v>2.8297590000000001</v>
      </c>
      <c r="AK11" s="210">
        <v>2.737447</v>
      </c>
      <c r="AL11" s="210">
        <v>3.2964319999999998</v>
      </c>
      <c r="AM11" s="210">
        <v>3.1577459999999999</v>
      </c>
      <c r="AN11" s="210">
        <v>2.811439</v>
      </c>
      <c r="AO11" s="210">
        <v>2.7393239999999999</v>
      </c>
      <c r="AP11" s="210">
        <v>2.4423560000000002</v>
      </c>
      <c r="AQ11" s="210">
        <v>3.158274</v>
      </c>
      <c r="AR11" s="210">
        <v>3.644476</v>
      </c>
      <c r="AS11" s="210">
        <v>2.6394099999999998</v>
      </c>
      <c r="AT11" s="210">
        <v>2.1342379999999999</v>
      </c>
      <c r="AU11" s="210">
        <v>2.1591879999999999</v>
      </c>
      <c r="AV11" s="210">
        <v>2.358657</v>
      </c>
      <c r="AW11" s="210">
        <v>2.6724000000000001</v>
      </c>
      <c r="AX11" s="210">
        <v>2.4140322581000002</v>
      </c>
      <c r="AY11" s="307">
        <v>2.9228649999999998</v>
      </c>
      <c r="AZ11" s="307">
        <v>2.7279879999999999</v>
      </c>
      <c r="BA11" s="307">
        <v>3.0495800000000002</v>
      </c>
      <c r="BB11" s="307">
        <v>3.153807</v>
      </c>
      <c r="BC11" s="307">
        <v>3.6314549999999999</v>
      </c>
      <c r="BD11" s="307">
        <v>3.242915</v>
      </c>
      <c r="BE11" s="307">
        <v>4.0441409999999998</v>
      </c>
      <c r="BF11" s="307">
        <v>4.2692860000000001</v>
      </c>
      <c r="BG11" s="307">
        <v>3.7533479999999999</v>
      </c>
      <c r="BH11" s="307">
        <v>3.0793539999999999</v>
      </c>
      <c r="BI11" s="307">
        <v>3.4468570000000001</v>
      </c>
      <c r="BJ11" s="307">
        <v>3.8127659999999999</v>
      </c>
      <c r="BK11" s="307">
        <v>3.7712850000000002</v>
      </c>
      <c r="BL11" s="307">
        <v>3.3476400000000002</v>
      </c>
      <c r="BM11" s="307">
        <v>4.3290090000000001</v>
      </c>
      <c r="BN11" s="307">
        <v>4.8903860000000003</v>
      </c>
      <c r="BO11" s="307">
        <v>5.013007</v>
      </c>
      <c r="BP11" s="307">
        <v>4.8539099999999999</v>
      </c>
      <c r="BQ11" s="307">
        <v>4.9160570000000003</v>
      </c>
      <c r="BR11" s="307">
        <v>5.2880289999999999</v>
      </c>
      <c r="BS11" s="307">
        <v>4.7412840000000003</v>
      </c>
      <c r="BT11" s="307">
        <v>4.1661219999999997</v>
      </c>
      <c r="BU11" s="307">
        <v>4.1554719999999996</v>
      </c>
      <c r="BV11" s="307">
        <v>4.3953699999999998</v>
      </c>
    </row>
    <row r="12" spans="1:74" ht="11.1" customHeight="1" x14ac:dyDescent="0.2">
      <c r="A12" s="61" t="s">
        <v>739</v>
      </c>
      <c r="B12" s="172" t="s">
        <v>124</v>
      </c>
      <c r="C12" s="210">
        <v>1.2903225807E-4</v>
      </c>
      <c r="D12" s="210">
        <v>9.0357142857000004E-3</v>
      </c>
      <c r="E12" s="210">
        <v>0.10693548387</v>
      </c>
      <c r="F12" s="210">
        <v>9.0766666667000007E-2</v>
      </c>
      <c r="G12" s="210">
        <v>0.13900000000000001</v>
      </c>
      <c r="H12" s="210">
        <v>0.17680000000000001</v>
      </c>
      <c r="I12" s="210">
        <v>9.3870967742000003E-3</v>
      </c>
      <c r="J12" s="210">
        <v>2.7096774194000002E-3</v>
      </c>
      <c r="K12" s="210">
        <v>0.17196666666999999</v>
      </c>
      <c r="L12" s="210">
        <v>0.15125806452000001</v>
      </c>
      <c r="M12" s="210">
        <v>0.25576666666999998</v>
      </c>
      <c r="N12" s="210">
        <v>-5.0096774194E-2</v>
      </c>
      <c r="O12" s="210">
        <v>-4.5258064516E-2</v>
      </c>
      <c r="P12" s="210">
        <v>-4.3714285713999997E-2</v>
      </c>
      <c r="Q12" s="210">
        <v>6.4516129031E-5</v>
      </c>
      <c r="R12" s="210">
        <v>4.9666666667000002E-2</v>
      </c>
      <c r="S12" s="210">
        <v>0.1225483871</v>
      </c>
      <c r="T12" s="210">
        <v>5.0666666666999999E-3</v>
      </c>
      <c r="U12" s="210">
        <v>6.4516129031E-5</v>
      </c>
      <c r="V12" s="210">
        <v>6.4516129034000001E-5</v>
      </c>
      <c r="W12" s="210">
        <v>6.6666666664999994E-5</v>
      </c>
      <c r="X12" s="210">
        <v>0.16674193547999999</v>
      </c>
      <c r="Y12" s="210">
        <v>0.17576666666999999</v>
      </c>
      <c r="Z12" s="210">
        <v>1.3806451613000001E-2</v>
      </c>
      <c r="AA12" s="210">
        <v>0</v>
      </c>
      <c r="AB12" s="210">
        <v>4.6428571429000002E-4</v>
      </c>
      <c r="AC12" s="210">
        <v>0</v>
      </c>
      <c r="AD12" s="210">
        <v>1.7933333332999998E-2</v>
      </c>
      <c r="AE12" s="210">
        <v>0.12161290323</v>
      </c>
      <c r="AF12" s="210">
        <v>0</v>
      </c>
      <c r="AG12" s="210">
        <v>0</v>
      </c>
      <c r="AH12" s="210">
        <v>0</v>
      </c>
      <c r="AI12" s="210">
        <v>0</v>
      </c>
      <c r="AJ12" s="210">
        <v>0.11822580645</v>
      </c>
      <c r="AK12" s="210">
        <v>0.20619999999999999</v>
      </c>
      <c r="AL12" s="210">
        <v>0</v>
      </c>
      <c r="AM12" s="210">
        <v>0</v>
      </c>
      <c r="AN12" s="210">
        <v>0</v>
      </c>
      <c r="AO12" s="210">
        <v>0</v>
      </c>
      <c r="AP12" s="210">
        <v>-9.5299999999999996E-2</v>
      </c>
      <c r="AQ12" s="210">
        <v>-0.33870967742000002</v>
      </c>
      <c r="AR12" s="210">
        <v>-0.25656666667</v>
      </c>
      <c r="AS12" s="210">
        <v>-3.7741935483999998E-3</v>
      </c>
      <c r="AT12" s="210">
        <v>0.27774193547999998</v>
      </c>
      <c r="AU12" s="210">
        <v>0.17813333333</v>
      </c>
      <c r="AV12" s="210">
        <v>0.11709677419</v>
      </c>
      <c r="AW12" s="210">
        <v>1.5699999999999999E-2</v>
      </c>
      <c r="AX12" s="210">
        <v>0</v>
      </c>
      <c r="AY12" s="307">
        <v>4.07258E-2</v>
      </c>
      <c r="AZ12" s="307">
        <v>4.5089299999999999E-2</v>
      </c>
      <c r="BA12" s="307">
        <v>4.07258E-2</v>
      </c>
      <c r="BB12" s="307">
        <v>9.7638900000000001E-2</v>
      </c>
      <c r="BC12" s="307">
        <v>9.4489199999999995E-2</v>
      </c>
      <c r="BD12" s="307">
        <v>9.7638900000000001E-2</v>
      </c>
      <c r="BE12" s="307">
        <v>9.4489199999999995E-2</v>
      </c>
      <c r="BF12" s="307">
        <v>5.3763400000000003E-2</v>
      </c>
      <c r="BG12" s="307">
        <v>5.5555599999999997E-2</v>
      </c>
      <c r="BH12" s="307">
        <v>4.59677E-2</v>
      </c>
      <c r="BI12" s="307">
        <v>4.7500000000000001E-2</v>
      </c>
      <c r="BJ12" s="307">
        <v>4.59677E-2</v>
      </c>
      <c r="BK12" s="307">
        <v>4.59677E-2</v>
      </c>
      <c r="BL12" s="307">
        <v>5.0892899999999998E-2</v>
      </c>
      <c r="BM12" s="307">
        <v>4.59677E-2</v>
      </c>
      <c r="BN12" s="307">
        <v>4.7500000000000001E-2</v>
      </c>
      <c r="BO12" s="307">
        <v>4.59677E-2</v>
      </c>
      <c r="BP12" s="307">
        <v>4.7500000000000001E-2</v>
      </c>
      <c r="BQ12" s="307">
        <v>4.59677E-2</v>
      </c>
      <c r="BR12" s="307">
        <v>2.01613E-2</v>
      </c>
      <c r="BS12" s="307">
        <v>2.0833299999999999E-2</v>
      </c>
      <c r="BT12" s="307">
        <v>0.10403229999999999</v>
      </c>
      <c r="BU12" s="307">
        <v>0.1075</v>
      </c>
      <c r="BV12" s="307">
        <v>0.10403229999999999</v>
      </c>
    </row>
    <row r="13" spans="1:74" ht="11.1" customHeight="1" x14ac:dyDescent="0.2">
      <c r="A13" s="61" t="s">
        <v>738</v>
      </c>
      <c r="B13" s="172" t="s">
        <v>395</v>
      </c>
      <c r="C13" s="210">
        <v>-0.71535483871000005</v>
      </c>
      <c r="D13" s="210">
        <v>-0.66503571428999997</v>
      </c>
      <c r="E13" s="210">
        <v>-0.42503225806</v>
      </c>
      <c r="F13" s="210">
        <v>0.47696666666999998</v>
      </c>
      <c r="G13" s="210">
        <v>0.24122580645</v>
      </c>
      <c r="H13" s="210">
        <v>0.50836666666999997</v>
      </c>
      <c r="I13" s="210">
        <v>0.58535483871000005</v>
      </c>
      <c r="J13" s="210">
        <v>0.75577419354999997</v>
      </c>
      <c r="K13" s="210">
        <v>-0.32019999999999998</v>
      </c>
      <c r="L13" s="210">
        <v>0.31796774193999999</v>
      </c>
      <c r="M13" s="210">
        <v>0.22256666667</v>
      </c>
      <c r="N13" s="210">
        <v>1.0131612903</v>
      </c>
      <c r="O13" s="210">
        <v>2.8580645161E-2</v>
      </c>
      <c r="P13" s="210">
        <v>-0.11010714286000001</v>
      </c>
      <c r="Q13" s="210">
        <v>-3.5354838710000003E-2</v>
      </c>
      <c r="R13" s="210">
        <v>-0.38796666667000002</v>
      </c>
      <c r="S13" s="210">
        <v>7.6806451612999996E-2</v>
      </c>
      <c r="T13" s="210">
        <v>0.63483333333000003</v>
      </c>
      <c r="U13" s="210">
        <v>0.17777419354999999</v>
      </c>
      <c r="V13" s="210">
        <v>6.6387096773999996E-2</v>
      </c>
      <c r="W13" s="210">
        <v>-0.30336666667000001</v>
      </c>
      <c r="X13" s="210">
        <v>-0.55238709676999997</v>
      </c>
      <c r="Y13" s="210">
        <v>-0.51903333333000001</v>
      </c>
      <c r="Z13" s="210">
        <v>0.22187096774000001</v>
      </c>
      <c r="AA13" s="210">
        <v>-0.20874193548</v>
      </c>
      <c r="AB13" s="210">
        <v>-9.6000000000000002E-2</v>
      </c>
      <c r="AC13" s="210">
        <v>-0.23322580644999999</v>
      </c>
      <c r="AD13" s="210">
        <v>-0.36373333333000002</v>
      </c>
      <c r="AE13" s="210">
        <v>-0.36525806451999998</v>
      </c>
      <c r="AF13" s="210">
        <v>0.58930000000000005</v>
      </c>
      <c r="AG13" s="210">
        <v>0.70509677419000005</v>
      </c>
      <c r="AH13" s="210">
        <v>0.37</v>
      </c>
      <c r="AI13" s="210">
        <v>0.15013333333000001</v>
      </c>
      <c r="AJ13" s="210">
        <v>-0.57267741935000005</v>
      </c>
      <c r="AK13" s="210">
        <v>-8.4000000000000005E-2</v>
      </c>
      <c r="AL13" s="210">
        <v>0.42306451613000001</v>
      </c>
      <c r="AM13" s="210">
        <v>-0.32458064516000001</v>
      </c>
      <c r="AN13" s="210">
        <v>-0.39279310345000001</v>
      </c>
      <c r="AO13" s="210">
        <v>-0.91061290322999999</v>
      </c>
      <c r="AP13" s="210">
        <v>-1.5569999999999999</v>
      </c>
      <c r="AQ13" s="210">
        <v>0.26461290322999997</v>
      </c>
      <c r="AR13" s="210">
        <v>-0.36549999999999999</v>
      </c>
      <c r="AS13" s="210">
        <v>0.40793548387</v>
      </c>
      <c r="AT13" s="210">
        <v>0.49264516129000002</v>
      </c>
      <c r="AU13" s="210">
        <v>0.22286666666999999</v>
      </c>
      <c r="AV13" s="210">
        <v>0.12029032258</v>
      </c>
      <c r="AW13" s="210">
        <v>-0.32126666666999998</v>
      </c>
      <c r="AX13" s="210">
        <v>0.57329032258000001</v>
      </c>
      <c r="AY13" s="307">
        <v>-6.3592400000000004E-3</v>
      </c>
      <c r="AZ13" s="307">
        <v>-0.15795989999999999</v>
      </c>
      <c r="BA13" s="307">
        <v>-0.33663189999999998</v>
      </c>
      <c r="BB13" s="307">
        <v>-5.1470599999999998E-2</v>
      </c>
      <c r="BC13" s="307">
        <v>4.6573600000000001E-3</v>
      </c>
      <c r="BD13" s="307">
        <v>0.52073199999999997</v>
      </c>
      <c r="BE13" s="307">
        <v>0.47180280000000002</v>
      </c>
      <c r="BF13" s="307">
        <v>0.31311119999999998</v>
      </c>
      <c r="BG13" s="307">
        <v>1.4867500000000001E-2</v>
      </c>
      <c r="BH13" s="307">
        <v>-0.28338289999999999</v>
      </c>
      <c r="BI13" s="307">
        <v>-4.5898099999999997E-2</v>
      </c>
      <c r="BJ13" s="307">
        <v>0.39429530000000002</v>
      </c>
      <c r="BK13" s="307">
        <v>-0.26002229999999998</v>
      </c>
      <c r="BL13" s="307">
        <v>-0.2087186</v>
      </c>
      <c r="BM13" s="307">
        <v>-0.36475370000000001</v>
      </c>
      <c r="BN13" s="307">
        <v>-0.24145990000000001</v>
      </c>
      <c r="BO13" s="307">
        <v>2.0536800000000001E-2</v>
      </c>
      <c r="BP13" s="307">
        <v>0.3049654</v>
      </c>
      <c r="BQ13" s="307">
        <v>0.40258349999999998</v>
      </c>
      <c r="BR13" s="307">
        <v>0.28410730000000001</v>
      </c>
      <c r="BS13" s="307">
        <v>-2.4431000000000001E-2</v>
      </c>
      <c r="BT13" s="307">
        <v>-0.27599089999999998</v>
      </c>
      <c r="BU13" s="307">
        <v>-5.6276300000000001E-2</v>
      </c>
      <c r="BV13" s="307">
        <v>0.37818239999999997</v>
      </c>
    </row>
    <row r="14" spans="1:74" ht="11.1" customHeight="1" x14ac:dyDescent="0.2">
      <c r="A14" s="61" t="s">
        <v>507</v>
      </c>
      <c r="B14" s="172" t="s">
        <v>121</v>
      </c>
      <c r="C14" s="210">
        <v>0.19324380645</v>
      </c>
      <c r="D14" s="210">
        <v>0.31007800000000002</v>
      </c>
      <c r="E14" s="210">
        <v>-6.1323225805999998E-2</v>
      </c>
      <c r="F14" s="210">
        <v>0.19532066667</v>
      </c>
      <c r="G14" s="210">
        <v>0.24550719355</v>
      </c>
      <c r="H14" s="210">
        <v>0.16027033332999999</v>
      </c>
      <c r="I14" s="210">
        <v>0.49799306451999997</v>
      </c>
      <c r="J14" s="210">
        <v>-0.14749987097</v>
      </c>
      <c r="K14" s="210">
        <v>0.21455733332999999</v>
      </c>
      <c r="L14" s="210">
        <v>-3.6780806451999999E-2</v>
      </c>
      <c r="M14" s="210">
        <v>0.14314666667000001</v>
      </c>
      <c r="N14" s="210">
        <v>5.8417483871000001E-2</v>
      </c>
      <c r="O14" s="210">
        <v>-3.8282580645000001E-2</v>
      </c>
      <c r="P14" s="210">
        <v>6.6674428571000005E-2</v>
      </c>
      <c r="Q14" s="210">
        <v>0.56133232257999999</v>
      </c>
      <c r="R14" s="210">
        <v>0.27390799999999998</v>
      </c>
      <c r="S14" s="210">
        <v>0.54562816129000002</v>
      </c>
      <c r="T14" s="210">
        <v>0.212282</v>
      </c>
      <c r="U14" s="210">
        <v>0.64651529031999999</v>
      </c>
      <c r="V14" s="210">
        <v>4.2713387096999997E-2</v>
      </c>
      <c r="W14" s="210">
        <v>0.25272099999999997</v>
      </c>
      <c r="X14" s="210">
        <v>0.14635416129000001</v>
      </c>
      <c r="Y14" s="210">
        <v>0.45699966667000003</v>
      </c>
      <c r="Z14" s="210">
        <v>0.46373158064999997</v>
      </c>
      <c r="AA14" s="210">
        <v>0.21135493548000001</v>
      </c>
      <c r="AB14" s="210">
        <v>0.50744071429000004</v>
      </c>
      <c r="AC14" s="210">
        <v>0.12052680645</v>
      </c>
      <c r="AD14" s="210">
        <v>0.464418</v>
      </c>
      <c r="AE14" s="210">
        <v>0.60484816128999996</v>
      </c>
      <c r="AF14" s="210">
        <v>0.50667700000000004</v>
      </c>
      <c r="AG14" s="210">
        <v>0.41875622580999999</v>
      </c>
      <c r="AH14" s="210">
        <v>0.31282300000000002</v>
      </c>
      <c r="AI14" s="210">
        <v>0.36760766667</v>
      </c>
      <c r="AJ14" s="210">
        <v>0.63301161289999996</v>
      </c>
      <c r="AK14" s="210">
        <v>0.76234000000000002</v>
      </c>
      <c r="AL14" s="210">
        <v>0.27095548387000001</v>
      </c>
      <c r="AM14" s="210">
        <v>0.64288464515999999</v>
      </c>
      <c r="AN14" s="210">
        <v>0.70240710345000001</v>
      </c>
      <c r="AO14" s="210">
        <v>0.66051090322999995</v>
      </c>
      <c r="AP14" s="210">
        <v>-1.3632999999999999E-2</v>
      </c>
      <c r="AQ14" s="210">
        <v>-0.14515522581000001</v>
      </c>
      <c r="AR14" s="210">
        <v>0.26749466666999999</v>
      </c>
      <c r="AS14" s="210">
        <v>0.32171070967999998</v>
      </c>
      <c r="AT14" s="210">
        <v>0.66239990322999998</v>
      </c>
      <c r="AU14" s="210">
        <v>0.151253</v>
      </c>
      <c r="AV14" s="210">
        <v>0.42986790323000001</v>
      </c>
      <c r="AW14" s="210">
        <v>0.61132072569999996</v>
      </c>
      <c r="AX14" s="210">
        <v>0.25895454934000001</v>
      </c>
      <c r="AY14" s="307">
        <v>0.23782120000000001</v>
      </c>
      <c r="AZ14" s="307">
        <v>0.19917380000000001</v>
      </c>
      <c r="BA14" s="307">
        <v>0.22451199999999999</v>
      </c>
      <c r="BB14" s="307">
        <v>0.15075530000000001</v>
      </c>
      <c r="BC14" s="307">
        <v>0.21702949999999999</v>
      </c>
      <c r="BD14" s="307">
        <v>0.27837329999999999</v>
      </c>
      <c r="BE14" s="307">
        <v>0.23597409999999999</v>
      </c>
      <c r="BF14" s="307">
        <v>0.1963104</v>
      </c>
      <c r="BG14" s="307">
        <v>0.24405370000000001</v>
      </c>
      <c r="BH14" s="307">
        <v>0.1580019</v>
      </c>
      <c r="BI14" s="307">
        <v>0.15845629999999999</v>
      </c>
      <c r="BJ14" s="307">
        <v>0.17102310000000001</v>
      </c>
      <c r="BK14" s="307">
        <v>0.23782120000000001</v>
      </c>
      <c r="BL14" s="307">
        <v>0.19917380000000001</v>
      </c>
      <c r="BM14" s="307">
        <v>0.22451199999999999</v>
      </c>
      <c r="BN14" s="307">
        <v>0.15075530000000001</v>
      </c>
      <c r="BO14" s="307">
        <v>0.21702949999999999</v>
      </c>
      <c r="BP14" s="307">
        <v>0.27837329999999999</v>
      </c>
      <c r="BQ14" s="307">
        <v>0.23597409999999999</v>
      </c>
      <c r="BR14" s="307">
        <v>0.1963104</v>
      </c>
      <c r="BS14" s="307">
        <v>0.24405370000000001</v>
      </c>
      <c r="BT14" s="307">
        <v>0.1580019</v>
      </c>
      <c r="BU14" s="307">
        <v>0.15845629999999999</v>
      </c>
      <c r="BV14" s="307">
        <v>0.17102310000000001</v>
      </c>
    </row>
    <row r="15" spans="1:74" ht="11.1" customHeight="1" x14ac:dyDescent="0.2">
      <c r="A15" s="61" t="s">
        <v>508</v>
      </c>
      <c r="B15" s="172" t="s">
        <v>166</v>
      </c>
      <c r="C15" s="210">
        <v>16.118226</v>
      </c>
      <c r="D15" s="210">
        <v>15.493107</v>
      </c>
      <c r="E15" s="210">
        <v>16.047936</v>
      </c>
      <c r="F15" s="210">
        <v>16.954433000000002</v>
      </c>
      <c r="G15" s="210">
        <v>17.222387000000001</v>
      </c>
      <c r="H15" s="210">
        <v>17.204066999999998</v>
      </c>
      <c r="I15" s="210">
        <v>17.317451999999999</v>
      </c>
      <c r="J15" s="210">
        <v>16.980516000000001</v>
      </c>
      <c r="K15" s="210">
        <v>15.4602</v>
      </c>
      <c r="L15" s="210">
        <v>16.061194</v>
      </c>
      <c r="M15" s="210">
        <v>16.839600000000001</v>
      </c>
      <c r="N15" s="210">
        <v>17.274387000000001</v>
      </c>
      <c r="O15" s="210">
        <v>16.599194000000001</v>
      </c>
      <c r="P15" s="210">
        <v>15.936249999999999</v>
      </c>
      <c r="Q15" s="210">
        <v>16.665129</v>
      </c>
      <c r="R15" s="210">
        <v>16.766200000000001</v>
      </c>
      <c r="S15" s="210">
        <v>16.968741999999999</v>
      </c>
      <c r="T15" s="210">
        <v>17.665666999999999</v>
      </c>
      <c r="U15" s="210">
        <v>17.356999999999999</v>
      </c>
      <c r="V15" s="210">
        <v>17.622903000000001</v>
      </c>
      <c r="W15" s="210">
        <v>16.990867000000001</v>
      </c>
      <c r="X15" s="210">
        <v>16.412226</v>
      </c>
      <c r="Y15" s="210">
        <v>17.162099999999999</v>
      </c>
      <c r="Z15" s="210">
        <v>17.409386999999999</v>
      </c>
      <c r="AA15" s="210">
        <v>16.782968</v>
      </c>
      <c r="AB15" s="210">
        <v>15.845750000000001</v>
      </c>
      <c r="AC15" s="210">
        <v>15.934677000000001</v>
      </c>
      <c r="AD15" s="210">
        <v>16.341200000000001</v>
      </c>
      <c r="AE15" s="210">
        <v>16.719452</v>
      </c>
      <c r="AF15" s="210">
        <v>17.235800000000001</v>
      </c>
      <c r="AG15" s="210">
        <v>17.175194000000001</v>
      </c>
      <c r="AH15" s="210">
        <v>17.296838999999999</v>
      </c>
      <c r="AI15" s="210">
        <v>16.403099999999998</v>
      </c>
      <c r="AJ15" s="210">
        <v>15.680871</v>
      </c>
      <c r="AK15" s="210">
        <v>16.481767000000001</v>
      </c>
      <c r="AL15" s="210">
        <v>16.792548</v>
      </c>
      <c r="AM15" s="210">
        <v>16.230871</v>
      </c>
      <c r="AN15" s="210">
        <v>15.866655</v>
      </c>
      <c r="AO15" s="210">
        <v>15.226290000000001</v>
      </c>
      <c r="AP15" s="210">
        <v>12.7864</v>
      </c>
      <c r="AQ15" s="210">
        <v>12.957807000000001</v>
      </c>
      <c r="AR15" s="210">
        <v>13.732032999999999</v>
      </c>
      <c r="AS15" s="210">
        <v>14.337935999999999</v>
      </c>
      <c r="AT15" s="210">
        <v>14.151419000000001</v>
      </c>
      <c r="AU15" s="210">
        <v>13.572832999999999</v>
      </c>
      <c r="AV15" s="210">
        <v>13.444742</v>
      </c>
      <c r="AW15" s="210">
        <v>13.993033333</v>
      </c>
      <c r="AX15" s="210">
        <v>14.236387097</v>
      </c>
      <c r="AY15" s="307">
        <v>14.30151</v>
      </c>
      <c r="AZ15" s="307">
        <v>13.863659999999999</v>
      </c>
      <c r="BA15" s="307">
        <v>13.993209999999999</v>
      </c>
      <c r="BB15" s="307">
        <v>14.393319999999999</v>
      </c>
      <c r="BC15" s="307">
        <v>14.979279999999999</v>
      </c>
      <c r="BD15" s="307">
        <v>15.165290000000001</v>
      </c>
      <c r="BE15" s="307">
        <v>15.89636</v>
      </c>
      <c r="BF15" s="307">
        <v>15.86814</v>
      </c>
      <c r="BG15" s="307">
        <v>15.2089</v>
      </c>
      <c r="BH15" s="307">
        <v>14.1043</v>
      </c>
      <c r="BI15" s="307">
        <v>14.919370000000001</v>
      </c>
      <c r="BJ15" s="307">
        <v>15.75217</v>
      </c>
      <c r="BK15" s="307">
        <v>15.11922</v>
      </c>
      <c r="BL15" s="307">
        <v>14.711180000000001</v>
      </c>
      <c r="BM15" s="307">
        <v>15.55813</v>
      </c>
      <c r="BN15" s="307">
        <v>16.213159999999998</v>
      </c>
      <c r="BO15" s="307">
        <v>16.656890000000001</v>
      </c>
      <c r="BP15" s="307">
        <v>16.872610000000002</v>
      </c>
      <c r="BQ15" s="307">
        <v>17.067990000000002</v>
      </c>
      <c r="BR15" s="307">
        <v>17.2727</v>
      </c>
      <c r="BS15" s="307">
        <v>16.607250000000001</v>
      </c>
      <c r="BT15" s="307">
        <v>15.732710000000001</v>
      </c>
      <c r="BU15" s="307">
        <v>16.169090000000001</v>
      </c>
      <c r="BV15" s="307">
        <v>16.874700000000001</v>
      </c>
    </row>
    <row r="16" spans="1:74" ht="11.1" customHeight="1" x14ac:dyDescent="0.2">
      <c r="A16" s="57"/>
      <c r="B16" s="44" t="s">
        <v>741</v>
      </c>
      <c r="C16" s="63"/>
      <c r="D16" s="63"/>
      <c r="E16" s="63"/>
      <c r="F16" s="63"/>
      <c r="G16" s="63"/>
      <c r="H16" s="63"/>
      <c r="I16" s="63"/>
      <c r="J16" s="63"/>
      <c r="K16" s="63"/>
      <c r="L16" s="63"/>
      <c r="M16" s="63"/>
      <c r="N16" s="63"/>
      <c r="O16" s="63"/>
      <c r="P16" s="63"/>
      <c r="Q16" s="63"/>
      <c r="R16" s="63"/>
      <c r="S16" s="63"/>
      <c r="T16" s="63"/>
      <c r="U16" s="63"/>
      <c r="V16" s="63"/>
      <c r="W16" s="63"/>
      <c r="X16" s="63"/>
      <c r="Y16" s="63"/>
      <c r="Z16" s="63"/>
      <c r="AA16" s="63"/>
      <c r="AB16" s="63"/>
      <c r="AC16" s="63"/>
      <c r="AD16" s="63"/>
      <c r="AE16" s="63"/>
      <c r="AF16" s="63"/>
      <c r="AG16" s="63"/>
      <c r="AH16" s="63"/>
      <c r="AI16" s="63"/>
      <c r="AJ16" s="63"/>
      <c r="AK16" s="63"/>
      <c r="AL16" s="63"/>
      <c r="AM16" s="63"/>
      <c r="AN16" s="63"/>
      <c r="AO16" s="63"/>
      <c r="AP16" s="63"/>
      <c r="AQ16" s="63"/>
      <c r="AR16" s="63"/>
      <c r="AS16" s="63"/>
      <c r="AT16" s="63"/>
      <c r="AU16" s="63"/>
      <c r="AV16" s="210"/>
      <c r="AW16" s="210"/>
      <c r="AX16" s="210"/>
      <c r="AY16" s="377"/>
      <c r="AZ16" s="377"/>
      <c r="BA16" s="377"/>
      <c r="BB16" s="377"/>
      <c r="BC16" s="377"/>
      <c r="BD16" s="377"/>
      <c r="BE16" s="377"/>
      <c r="BF16" s="377"/>
      <c r="BG16" s="377"/>
      <c r="BH16" s="377"/>
      <c r="BI16" s="377"/>
      <c r="BJ16" s="377"/>
      <c r="BK16" s="377"/>
      <c r="BL16" s="377"/>
      <c r="BM16" s="377"/>
      <c r="BN16" s="377"/>
      <c r="BO16" s="377"/>
      <c r="BP16" s="377"/>
      <c r="BQ16" s="377"/>
      <c r="BR16" s="377"/>
      <c r="BS16" s="377"/>
      <c r="BT16" s="377"/>
      <c r="BU16" s="377"/>
      <c r="BV16" s="377"/>
    </row>
    <row r="17" spans="1:74" ht="11.1" customHeight="1" x14ac:dyDescent="0.2">
      <c r="A17" s="61" t="s">
        <v>510</v>
      </c>
      <c r="B17" s="172" t="s">
        <v>396</v>
      </c>
      <c r="C17" s="210">
        <v>1.1390020000000001</v>
      </c>
      <c r="D17" s="210">
        <v>1.0624990000000001</v>
      </c>
      <c r="E17" s="210">
        <v>1.112063</v>
      </c>
      <c r="F17" s="210">
        <v>1.145969</v>
      </c>
      <c r="G17" s="210">
        <v>1.1351610000000001</v>
      </c>
      <c r="H17" s="210">
        <v>1.1592009999999999</v>
      </c>
      <c r="I17" s="210">
        <v>1.1010310000000001</v>
      </c>
      <c r="J17" s="210">
        <v>1.112841</v>
      </c>
      <c r="K17" s="210">
        <v>1.0098</v>
      </c>
      <c r="L17" s="210">
        <v>1.081485</v>
      </c>
      <c r="M17" s="210">
        <v>1.146164</v>
      </c>
      <c r="N17" s="210">
        <v>1.125775</v>
      </c>
      <c r="O17" s="210">
        <v>1.1024210000000001</v>
      </c>
      <c r="P17" s="210">
        <v>1.0965020000000001</v>
      </c>
      <c r="Q17" s="210">
        <v>1.095742</v>
      </c>
      <c r="R17" s="210">
        <v>1.113267</v>
      </c>
      <c r="S17" s="210">
        <v>1.1414200000000001</v>
      </c>
      <c r="T17" s="210">
        <v>1.1328990000000001</v>
      </c>
      <c r="U17" s="210">
        <v>1.1689050000000001</v>
      </c>
      <c r="V17" s="210">
        <v>1.1854849999999999</v>
      </c>
      <c r="W17" s="210">
        <v>1.1408659999999999</v>
      </c>
      <c r="X17" s="210">
        <v>1.1155809999999999</v>
      </c>
      <c r="Y17" s="210">
        <v>1.1494329999999999</v>
      </c>
      <c r="Z17" s="210">
        <v>1.210356</v>
      </c>
      <c r="AA17" s="210">
        <v>1.108708</v>
      </c>
      <c r="AB17" s="210">
        <v>1.007071</v>
      </c>
      <c r="AC17" s="210">
        <v>1.0383579999999999</v>
      </c>
      <c r="AD17" s="210">
        <v>1.0650999999999999</v>
      </c>
      <c r="AE17" s="210">
        <v>1.064227</v>
      </c>
      <c r="AF17" s="210">
        <v>1.0761670000000001</v>
      </c>
      <c r="AG17" s="210">
        <v>1.066033</v>
      </c>
      <c r="AH17" s="210">
        <v>1.098679</v>
      </c>
      <c r="AI17" s="210">
        <v>1.0174989999999999</v>
      </c>
      <c r="AJ17" s="210">
        <v>1.0142260000000001</v>
      </c>
      <c r="AK17" s="210">
        <v>1.1312009999999999</v>
      </c>
      <c r="AL17" s="210">
        <v>1.1334200000000001</v>
      </c>
      <c r="AM17" s="210">
        <v>1.1360269999999999</v>
      </c>
      <c r="AN17" s="210">
        <v>0.93948100000000001</v>
      </c>
      <c r="AO17" s="210">
        <v>0.97841800000000001</v>
      </c>
      <c r="AP17" s="210">
        <v>0.76726499999999997</v>
      </c>
      <c r="AQ17" s="210">
        <v>0.80670799999999998</v>
      </c>
      <c r="AR17" s="210">
        <v>0.872498</v>
      </c>
      <c r="AS17" s="210">
        <v>0.93551600000000001</v>
      </c>
      <c r="AT17" s="210">
        <v>0.92400000000000004</v>
      </c>
      <c r="AU17" s="210">
        <v>0.94583600000000001</v>
      </c>
      <c r="AV17" s="210">
        <v>0.92458099999999999</v>
      </c>
      <c r="AW17" s="210">
        <v>1.0275259999999999</v>
      </c>
      <c r="AX17" s="210">
        <v>1.071132</v>
      </c>
      <c r="AY17" s="307">
        <v>1.0521039999999999</v>
      </c>
      <c r="AZ17" s="307">
        <v>0.97958310000000004</v>
      </c>
      <c r="BA17" s="307">
        <v>0.97034779999999998</v>
      </c>
      <c r="BB17" s="307">
        <v>1.0116339999999999</v>
      </c>
      <c r="BC17" s="307">
        <v>1.0639609999999999</v>
      </c>
      <c r="BD17" s="307">
        <v>1.0755509999999999</v>
      </c>
      <c r="BE17" s="307">
        <v>1.0537559999999999</v>
      </c>
      <c r="BF17" s="307">
        <v>1.08765</v>
      </c>
      <c r="BG17" s="307">
        <v>1.042527</v>
      </c>
      <c r="BH17" s="307">
        <v>0.97105280000000005</v>
      </c>
      <c r="BI17" s="307">
        <v>1.0351330000000001</v>
      </c>
      <c r="BJ17" s="307">
        <v>1.0974489999999999</v>
      </c>
      <c r="BK17" s="307">
        <v>1.06481</v>
      </c>
      <c r="BL17" s="307">
        <v>1.045809</v>
      </c>
      <c r="BM17" s="307">
        <v>1.0608869999999999</v>
      </c>
      <c r="BN17" s="307">
        <v>1.0681579999999999</v>
      </c>
      <c r="BO17" s="307">
        <v>1.1048039999999999</v>
      </c>
      <c r="BP17" s="307">
        <v>1.099993</v>
      </c>
      <c r="BQ17" s="307">
        <v>1.1146149999999999</v>
      </c>
      <c r="BR17" s="307">
        <v>1.1623950000000001</v>
      </c>
      <c r="BS17" s="307">
        <v>1.121669</v>
      </c>
      <c r="BT17" s="307">
        <v>1.080379</v>
      </c>
      <c r="BU17" s="307">
        <v>1.1241570000000001</v>
      </c>
      <c r="BV17" s="307">
        <v>1.2043839999999999</v>
      </c>
    </row>
    <row r="18" spans="1:74" ht="11.1" customHeight="1" x14ac:dyDescent="0.2">
      <c r="A18" s="61" t="s">
        <v>509</v>
      </c>
      <c r="B18" s="172" t="s">
        <v>903</v>
      </c>
      <c r="C18" s="210">
        <v>3.395032</v>
      </c>
      <c r="D18" s="210">
        <v>3.6327859999999998</v>
      </c>
      <c r="E18" s="210">
        <v>3.6852580000000001</v>
      </c>
      <c r="F18" s="210">
        <v>3.6822330000000001</v>
      </c>
      <c r="G18" s="210">
        <v>3.7710970000000001</v>
      </c>
      <c r="H18" s="210">
        <v>3.8073000000000001</v>
      </c>
      <c r="I18" s="210">
        <v>3.8220969999999999</v>
      </c>
      <c r="J18" s="210">
        <v>3.7635160000000001</v>
      </c>
      <c r="K18" s="210">
        <v>3.731033</v>
      </c>
      <c r="L18" s="210">
        <v>4.0197419999999999</v>
      </c>
      <c r="M18" s="210">
        <v>4.1056670000000004</v>
      </c>
      <c r="N18" s="210">
        <v>3.9689679999999998</v>
      </c>
      <c r="O18" s="210">
        <v>3.8529680000000002</v>
      </c>
      <c r="P18" s="210">
        <v>4.0605000000000002</v>
      </c>
      <c r="Q18" s="210">
        <v>4.2002579999999998</v>
      </c>
      <c r="R18" s="210">
        <v>4.2857669999999999</v>
      </c>
      <c r="S18" s="210">
        <v>4.351871</v>
      </c>
      <c r="T18" s="210">
        <v>4.3366670000000003</v>
      </c>
      <c r="U18" s="210">
        <v>4.4516770000000001</v>
      </c>
      <c r="V18" s="210">
        <v>4.6016130000000004</v>
      </c>
      <c r="W18" s="210">
        <v>4.6383000000000001</v>
      </c>
      <c r="X18" s="210">
        <v>4.5876770000000002</v>
      </c>
      <c r="Y18" s="210">
        <v>4.5627000000000004</v>
      </c>
      <c r="Z18" s="210">
        <v>4.4834839999999998</v>
      </c>
      <c r="AA18" s="210">
        <v>4.5540649999999996</v>
      </c>
      <c r="AB18" s="210">
        <v>4.7127499999999998</v>
      </c>
      <c r="AC18" s="210">
        <v>4.7294840000000002</v>
      </c>
      <c r="AD18" s="210">
        <v>4.7902329999999997</v>
      </c>
      <c r="AE18" s="210">
        <v>4.8398070000000004</v>
      </c>
      <c r="AF18" s="210">
        <v>4.7946999999999997</v>
      </c>
      <c r="AG18" s="210">
        <v>4.7073229999999997</v>
      </c>
      <c r="AH18" s="210">
        <v>4.7658709999999997</v>
      </c>
      <c r="AI18" s="210">
        <v>4.9894999999999996</v>
      </c>
      <c r="AJ18" s="210">
        <v>5.0222579999999999</v>
      </c>
      <c r="AK18" s="210">
        <v>4.9945000000000004</v>
      </c>
      <c r="AL18" s="210">
        <v>4.9915159999999998</v>
      </c>
      <c r="AM18" s="210">
        <v>5.1452900000000001</v>
      </c>
      <c r="AN18" s="210">
        <v>4.9652070000000004</v>
      </c>
      <c r="AO18" s="210">
        <v>5.2528709999999998</v>
      </c>
      <c r="AP18" s="210">
        <v>4.9342670000000002</v>
      </c>
      <c r="AQ18" s="210">
        <v>4.7448709999999998</v>
      </c>
      <c r="AR18" s="210">
        <v>5.1973330000000004</v>
      </c>
      <c r="AS18" s="210">
        <v>5.3689359999999997</v>
      </c>
      <c r="AT18" s="210">
        <v>5.3248389999999999</v>
      </c>
      <c r="AU18" s="210">
        <v>5.3088670000000002</v>
      </c>
      <c r="AV18" s="210">
        <v>5.2991609999999998</v>
      </c>
      <c r="AW18" s="210">
        <v>5.0867401066999998</v>
      </c>
      <c r="AX18" s="210">
        <v>5.0332261593999998</v>
      </c>
      <c r="AY18" s="307">
        <v>4.8960600000000003</v>
      </c>
      <c r="AZ18" s="307">
        <v>5.0298189999999998</v>
      </c>
      <c r="BA18" s="307">
        <v>5.1354699999999998</v>
      </c>
      <c r="BB18" s="307">
        <v>5.2576900000000002</v>
      </c>
      <c r="BC18" s="307">
        <v>5.3329829999999996</v>
      </c>
      <c r="BD18" s="307">
        <v>5.2537159999999998</v>
      </c>
      <c r="BE18" s="307">
        <v>5.2837889999999996</v>
      </c>
      <c r="BF18" s="307">
        <v>5.3574960000000003</v>
      </c>
      <c r="BG18" s="307">
        <v>5.3933369999999998</v>
      </c>
      <c r="BH18" s="307">
        <v>5.4348219999999996</v>
      </c>
      <c r="BI18" s="307">
        <v>5.4599840000000004</v>
      </c>
      <c r="BJ18" s="307">
        <v>5.3607379999999996</v>
      </c>
      <c r="BK18" s="307">
        <v>5.2659669999999998</v>
      </c>
      <c r="BL18" s="307">
        <v>5.327483</v>
      </c>
      <c r="BM18" s="307">
        <v>5.4348000000000001</v>
      </c>
      <c r="BN18" s="307">
        <v>5.5369999999999999</v>
      </c>
      <c r="BO18" s="307">
        <v>5.6830360000000004</v>
      </c>
      <c r="BP18" s="307">
        <v>5.6355370000000002</v>
      </c>
      <c r="BQ18" s="307">
        <v>5.6426530000000001</v>
      </c>
      <c r="BR18" s="307">
        <v>5.7438690000000001</v>
      </c>
      <c r="BS18" s="307">
        <v>5.7655380000000003</v>
      </c>
      <c r="BT18" s="307">
        <v>5.820811</v>
      </c>
      <c r="BU18" s="307">
        <v>5.8228299999999997</v>
      </c>
      <c r="BV18" s="307">
        <v>5.7125729999999999</v>
      </c>
    </row>
    <row r="19" spans="1:74" ht="11.1" customHeight="1" x14ac:dyDescent="0.2">
      <c r="A19" s="61" t="s">
        <v>880</v>
      </c>
      <c r="B19" s="172" t="s">
        <v>881</v>
      </c>
      <c r="C19" s="210">
        <v>1.1839839999999999</v>
      </c>
      <c r="D19" s="210">
        <v>1.1706669999999999</v>
      </c>
      <c r="E19" s="210">
        <v>1.17675</v>
      </c>
      <c r="F19" s="210">
        <v>1.139551</v>
      </c>
      <c r="G19" s="210">
        <v>1.17611</v>
      </c>
      <c r="H19" s="210">
        <v>1.1870750000000001</v>
      </c>
      <c r="I19" s="210">
        <v>1.190156</v>
      </c>
      <c r="J19" s="210">
        <v>1.2177169999999999</v>
      </c>
      <c r="K19" s="210">
        <v>1.176067</v>
      </c>
      <c r="L19" s="210">
        <v>1.2098679999999999</v>
      </c>
      <c r="M19" s="210">
        <v>1.2626790000000001</v>
      </c>
      <c r="N19" s="210">
        <v>1.235943</v>
      </c>
      <c r="O19" s="210">
        <v>1.2053119999999999</v>
      </c>
      <c r="P19" s="210">
        <v>1.2232970000000001</v>
      </c>
      <c r="Q19" s="210">
        <v>1.2091499999999999</v>
      </c>
      <c r="R19" s="210">
        <v>1.2004159999999999</v>
      </c>
      <c r="S19" s="210">
        <v>1.2244409999999999</v>
      </c>
      <c r="T19" s="210">
        <v>1.2542850000000001</v>
      </c>
      <c r="U19" s="210">
        <v>1.2677499999999999</v>
      </c>
      <c r="V19" s="210">
        <v>1.284127</v>
      </c>
      <c r="W19" s="210">
        <v>1.208539</v>
      </c>
      <c r="X19" s="210">
        <v>1.21401</v>
      </c>
      <c r="Y19" s="210">
        <v>1.235635</v>
      </c>
      <c r="Z19" s="210">
        <v>1.219158</v>
      </c>
      <c r="AA19" s="210">
        <v>1.1097619999999999</v>
      </c>
      <c r="AB19" s="210">
        <v>1.1117079999999999</v>
      </c>
      <c r="AC19" s="210">
        <v>1.0845469999999999</v>
      </c>
      <c r="AD19" s="210">
        <v>1.1336200000000001</v>
      </c>
      <c r="AE19" s="210">
        <v>1.1457329999999999</v>
      </c>
      <c r="AF19" s="210">
        <v>1.1544779999999999</v>
      </c>
      <c r="AG19" s="210">
        <v>1.1503049999999999</v>
      </c>
      <c r="AH19" s="210">
        <v>1.1285449999999999</v>
      </c>
      <c r="AI19" s="210">
        <v>1.0668759999999999</v>
      </c>
      <c r="AJ19" s="210">
        <v>1.088292</v>
      </c>
      <c r="AK19" s="210">
        <v>1.125297</v>
      </c>
      <c r="AL19" s="210">
        <v>1.1539699999999999</v>
      </c>
      <c r="AM19" s="210">
        <v>1.158323</v>
      </c>
      <c r="AN19" s="210">
        <v>1.1383190000000001</v>
      </c>
      <c r="AO19" s="210">
        <v>1.0465139999999999</v>
      </c>
      <c r="AP19" s="210">
        <v>0.66727599999999998</v>
      </c>
      <c r="AQ19" s="210">
        <v>0.78</v>
      </c>
      <c r="AR19" s="210">
        <v>0.96706199999999998</v>
      </c>
      <c r="AS19" s="210">
        <v>1.0307170000000001</v>
      </c>
      <c r="AT19" s="210">
        <v>1.0227310000000001</v>
      </c>
      <c r="AU19" s="210">
        <v>1.0329839999999999</v>
      </c>
      <c r="AV19" s="210">
        <v>1.0517350000000001</v>
      </c>
      <c r="AW19" s="210">
        <v>1.0801318</v>
      </c>
      <c r="AX19" s="210">
        <v>1.0599542548000001</v>
      </c>
      <c r="AY19" s="307">
        <v>1.029847</v>
      </c>
      <c r="AZ19" s="307">
        <v>1.059809</v>
      </c>
      <c r="BA19" s="307">
        <v>1.0426169999999999</v>
      </c>
      <c r="BB19" s="307">
        <v>1.0387470000000001</v>
      </c>
      <c r="BC19" s="307">
        <v>1.073739</v>
      </c>
      <c r="BD19" s="307">
        <v>1.0918239999999999</v>
      </c>
      <c r="BE19" s="307">
        <v>1.12022</v>
      </c>
      <c r="BF19" s="307">
        <v>1.1329959999999999</v>
      </c>
      <c r="BG19" s="307">
        <v>1.0901639999999999</v>
      </c>
      <c r="BH19" s="307">
        <v>1.0862879999999999</v>
      </c>
      <c r="BI19" s="307">
        <v>1.137086</v>
      </c>
      <c r="BJ19" s="307">
        <v>1.11819</v>
      </c>
      <c r="BK19" s="307">
        <v>1.117958</v>
      </c>
      <c r="BL19" s="307">
        <v>1.1115079999999999</v>
      </c>
      <c r="BM19" s="307">
        <v>1.1133869999999999</v>
      </c>
      <c r="BN19" s="307">
        <v>1.1049500000000001</v>
      </c>
      <c r="BO19" s="307">
        <v>1.116987</v>
      </c>
      <c r="BP19" s="307">
        <v>1.144763</v>
      </c>
      <c r="BQ19" s="307">
        <v>1.1316580000000001</v>
      </c>
      <c r="BR19" s="307">
        <v>1.1465339999999999</v>
      </c>
      <c r="BS19" s="307">
        <v>1.110104</v>
      </c>
      <c r="BT19" s="307">
        <v>1.1172359999999999</v>
      </c>
      <c r="BU19" s="307">
        <v>1.1549450000000001</v>
      </c>
      <c r="BV19" s="307">
        <v>1.1424890000000001</v>
      </c>
    </row>
    <row r="20" spans="1:74" ht="11.1" customHeight="1" x14ac:dyDescent="0.2">
      <c r="A20" s="61" t="s">
        <v>788</v>
      </c>
      <c r="B20" s="172" t="s">
        <v>110</v>
      </c>
      <c r="C20" s="210">
        <v>1.0608709999999999</v>
      </c>
      <c r="D20" s="210">
        <v>1.0466789999999999</v>
      </c>
      <c r="E20" s="210">
        <v>1.0449360000000001</v>
      </c>
      <c r="F20" s="210">
        <v>0.98796700000000004</v>
      </c>
      <c r="G20" s="210">
        <v>1.0278389999999999</v>
      </c>
      <c r="H20" s="210">
        <v>1.026467</v>
      </c>
      <c r="I20" s="210">
        <v>1.0123869999999999</v>
      </c>
      <c r="J20" s="210">
        <v>1.053936</v>
      </c>
      <c r="K20" s="210">
        <v>1.0233669999999999</v>
      </c>
      <c r="L20" s="210">
        <v>1.0390969999999999</v>
      </c>
      <c r="M20" s="210">
        <v>1.0876999999999999</v>
      </c>
      <c r="N20" s="210">
        <v>1.0629679999999999</v>
      </c>
      <c r="O20" s="210">
        <v>1.0508710000000001</v>
      </c>
      <c r="P20" s="210">
        <v>1.0597859999999999</v>
      </c>
      <c r="Q20" s="210">
        <v>1.0448390000000001</v>
      </c>
      <c r="R20" s="210">
        <v>1.022667</v>
      </c>
      <c r="S20" s="210">
        <v>1.044807</v>
      </c>
      <c r="T20" s="210">
        <v>1.064133</v>
      </c>
      <c r="U20" s="210">
        <v>1.078387</v>
      </c>
      <c r="V20" s="210">
        <v>1.0894520000000001</v>
      </c>
      <c r="W20" s="210">
        <v>1.0222329999999999</v>
      </c>
      <c r="X20" s="210">
        <v>1.0438069999999999</v>
      </c>
      <c r="Y20" s="210">
        <v>1.050967</v>
      </c>
      <c r="Z20" s="210">
        <v>1.0237419999999999</v>
      </c>
      <c r="AA20" s="210">
        <v>1.019452</v>
      </c>
      <c r="AB20" s="210">
        <v>1.021393</v>
      </c>
      <c r="AC20" s="210">
        <v>0.99558100000000005</v>
      </c>
      <c r="AD20" s="210">
        <v>1.0327</v>
      </c>
      <c r="AE20" s="210">
        <v>1.0472900000000001</v>
      </c>
      <c r="AF20" s="210">
        <v>1.063267</v>
      </c>
      <c r="AG20" s="210">
        <v>1.0497099999999999</v>
      </c>
      <c r="AH20" s="210">
        <v>1.0297099999999999</v>
      </c>
      <c r="AI20" s="210">
        <v>0.97440000000000004</v>
      </c>
      <c r="AJ20" s="210">
        <v>0.99809700000000001</v>
      </c>
      <c r="AK20" s="210">
        <v>1.0452669999999999</v>
      </c>
      <c r="AL20" s="210">
        <v>1.0733870000000001</v>
      </c>
      <c r="AM20" s="210">
        <v>1.07558</v>
      </c>
      <c r="AN20" s="210">
        <v>1.052276</v>
      </c>
      <c r="AO20" s="210">
        <v>0.94858100000000001</v>
      </c>
      <c r="AP20" s="210">
        <v>0.56483300000000003</v>
      </c>
      <c r="AQ20" s="210">
        <v>0.68058099999999999</v>
      </c>
      <c r="AR20" s="210">
        <v>0.86526700000000001</v>
      </c>
      <c r="AS20" s="210">
        <v>0.92603199999999997</v>
      </c>
      <c r="AT20" s="210">
        <v>0.91674199999999995</v>
      </c>
      <c r="AU20" s="210">
        <v>0.92593300000000001</v>
      </c>
      <c r="AV20" s="210">
        <v>0.94845199999999996</v>
      </c>
      <c r="AW20" s="210">
        <v>0.97770000000000001</v>
      </c>
      <c r="AX20" s="210">
        <v>0.95441935483999996</v>
      </c>
      <c r="AY20" s="307">
        <v>0.9469862</v>
      </c>
      <c r="AZ20" s="307">
        <v>0.97149830000000004</v>
      </c>
      <c r="BA20" s="307">
        <v>0.94014399999999998</v>
      </c>
      <c r="BB20" s="307">
        <v>0.93751680000000004</v>
      </c>
      <c r="BC20" s="307">
        <v>0.97300699999999996</v>
      </c>
      <c r="BD20" s="307">
        <v>0.98273820000000001</v>
      </c>
      <c r="BE20" s="307">
        <v>1.00627</v>
      </c>
      <c r="BF20" s="307">
        <v>1.0192699999999999</v>
      </c>
      <c r="BG20" s="307">
        <v>0.99118879999999998</v>
      </c>
      <c r="BH20" s="307">
        <v>0.99004879999999995</v>
      </c>
      <c r="BI20" s="307">
        <v>1.0277559999999999</v>
      </c>
      <c r="BJ20" s="307">
        <v>1.005557</v>
      </c>
      <c r="BK20" s="307">
        <v>1.0172079999999999</v>
      </c>
      <c r="BL20" s="307">
        <v>1.014453</v>
      </c>
      <c r="BM20" s="307">
        <v>1.005924</v>
      </c>
      <c r="BN20" s="307">
        <v>0.99870429999999999</v>
      </c>
      <c r="BO20" s="307">
        <v>1.0107600000000001</v>
      </c>
      <c r="BP20" s="307">
        <v>1.0299259999999999</v>
      </c>
      <c r="BQ20" s="307">
        <v>1.0108280000000001</v>
      </c>
      <c r="BR20" s="307">
        <v>1.025968</v>
      </c>
      <c r="BS20" s="307">
        <v>1.005231</v>
      </c>
      <c r="BT20" s="307">
        <v>1.0154700000000001</v>
      </c>
      <c r="BU20" s="307">
        <v>1.0390870000000001</v>
      </c>
      <c r="BV20" s="307">
        <v>1.0233080000000001</v>
      </c>
    </row>
    <row r="21" spans="1:74" ht="11.1" customHeight="1" x14ac:dyDescent="0.2">
      <c r="A21" s="61" t="s">
        <v>882</v>
      </c>
      <c r="B21" s="172" t="s">
        <v>883</v>
      </c>
      <c r="C21" s="210">
        <v>0.18334541935000001</v>
      </c>
      <c r="D21" s="210">
        <v>0.20602028571</v>
      </c>
      <c r="E21" s="210">
        <v>0.22293770968000001</v>
      </c>
      <c r="F21" s="210">
        <v>0.20314099999999999</v>
      </c>
      <c r="G21" s="210">
        <v>0.21407738709999999</v>
      </c>
      <c r="H21" s="210">
        <v>0.23732133332999999</v>
      </c>
      <c r="I21" s="210">
        <v>0.21067367742000001</v>
      </c>
      <c r="J21" s="210">
        <v>0.23117829032000001</v>
      </c>
      <c r="K21" s="210">
        <v>0.19753200000000001</v>
      </c>
      <c r="L21" s="210">
        <v>0.21292335484</v>
      </c>
      <c r="M21" s="210">
        <v>0.23336733333000001</v>
      </c>
      <c r="N21" s="210">
        <v>0.21527438709999999</v>
      </c>
      <c r="O21" s="210">
        <v>0.21954209677</v>
      </c>
      <c r="P21" s="210">
        <v>0.16444314286</v>
      </c>
      <c r="Q21" s="210">
        <v>0.23425712903000001</v>
      </c>
      <c r="R21" s="210">
        <v>0.20937966666999999</v>
      </c>
      <c r="S21" s="210">
        <v>0.19104587097</v>
      </c>
      <c r="T21" s="210">
        <v>0.21827299999999999</v>
      </c>
      <c r="U21" s="210">
        <v>0.18833816129</v>
      </c>
      <c r="V21" s="210">
        <v>0.21041741935</v>
      </c>
      <c r="W21" s="210">
        <v>0.21740599999999999</v>
      </c>
      <c r="X21" s="210">
        <v>0.19108412902999999</v>
      </c>
      <c r="Y21" s="210">
        <v>0.21369266667</v>
      </c>
      <c r="Z21" s="210">
        <v>0.25137890323000001</v>
      </c>
      <c r="AA21" s="210">
        <v>0.22645267742</v>
      </c>
      <c r="AB21" s="210">
        <v>0.21721314286000001</v>
      </c>
      <c r="AC21" s="210">
        <v>0.20670906452000001</v>
      </c>
      <c r="AD21" s="210">
        <v>0.19823433333000001</v>
      </c>
      <c r="AE21" s="210">
        <v>0.19580725805999999</v>
      </c>
      <c r="AF21" s="210">
        <v>0.21546699999999999</v>
      </c>
      <c r="AG21" s="210">
        <v>0.21480567742000001</v>
      </c>
      <c r="AH21" s="210">
        <v>0.20774241935000001</v>
      </c>
      <c r="AI21" s="210">
        <v>0.19540033333000001</v>
      </c>
      <c r="AJ21" s="210">
        <v>0.19225735484000001</v>
      </c>
      <c r="AK21" s="210">
        <v>0.21736733333</v>
      </c>
      <c r="AL21" s="210">
        <v>0.21854719354999999</v>
      </c>
      <c r="AM21" s="210">
        <v>0.22309745161</v>
      </c>
      <c r="AN21" s="210">
        <v>0.20934489654999999</v>
      </c>
      <c r="AO21" s="210">
        <v>0.21858083871</v>
      </c>
      <c r="AP21" s="210">
        <v>0.19536666666999999</v>
      </c>
      <c r="AQ21" s="210">
        <v>0.20077496774</v>
      </c>
      <c r="AR21" s="210">
        <v>0.18180033333000001</v>
      </c>
      <c r="AS21" s="210">
        <v>0.20261299999999999</v>
      </c>
      <c r="AT21" s="210">
        <v>0.19722532258</v>
      </c>
      <c r="AU21" s="210">
        <v>0.19036800000000001</v>
      </c>
      <c r="AV21" s="210">
        <v>0.19596858065</v>
      </c>
      <c r="AW21" s="210">
        <v>0.20721290000000001</v>
      </c>
      <c r="AX21" s="210">
        <v>0.21342050000000001</v>
      </c>
      <c r="AY21" s="307">
        <v>0.20011989999999999</v>
      </c>
      <c r="AZ21" s="307">
        <v>0.19618140000000001</v>
      </c>
      <c r="BA21" s="307">
        <v>0.19778789999999999</v>
      </c>
      <c r="BB21" s="307">
        <v>0.20186029999999999</v>
      </c>
      <c r="BC21" s="307">
        <v>0.2037303</v>
      </c>
      <c r="BD21" s="307">
        <v>0.20767169999999999</v>
      </c>
      <c r="BE21" s="307">
        <v>0.2098033</v>
      </c>
      <c r="BF21" s="307">
        <v>0.2078603</v>
      </c>
      <c r="BG21" s="307">
        <v>0.20427780000000001</v>
      </c>
      <c r="BH21" s="307">
        <v>0.19757939999999999</v>
      </c>
      <c r="BI21" s="307">
        <v>0.20722589999999999</v>
      </c>
      <c r="BJ21" s="307">
        <v>0.21428320000000001</v>
      </c>
      <c r="BK21" s="307">
        <v>0.20202049999999999</v>
      </c>
      <c r="BL21" s="307">
        <v>0.1996349</v>
      </c>
      <c r="BM21" s="307">
        <v>0.2063827</v>
      </c>
      <c r="BN21" s="307">
        <v>0.2147404</v>
      </c>
      <c r="BO21" s="307">
        <v>0.21885499999999999</v>
      </c>
      <c r="BP21" s="307">
        <v>0.2228599</v>
      </c>
      <c r="BQ21" s="307">
        <v>0.2242393</v>
      </c>
      <c r="BR21" s="307">
        <v>0.2226621</v>
      </c>
      <c r="BS21" s="307">
        <v>0.2194169</v>
      </c>
      <c r="BT21" s="307">
        <v>0.2154993</v>
      </c>
      <c r="BU21" s="307">
        <v>0.22536580000000001</v>
      </c>
      <c r="BV21" s="307">
        <v>0.23161229999999999</v>
      </c>
    </row>
    <row r="22" spans="1:74" ht="11.1" customHeight="1" x14ac:dyDescent="0.2">
      <c r="A22" s="61" t="s">
        <v>511</v>
      </c>
      <c r="B22" s="172" t="s">
        <v>122</v>
      </c>
      <c r="C22" s="210">
        <v>-2.6661109999999999</v>
      </c>
      <c r="D22" s="210">
        <v>-3.1582150000000002</v>
      </c>
      <c r="E22" s="210">
        <v>-3.105165</v>
      </c>
      <c r="F22" s="210">
        <v>-3.0317310000000002</v>
      </c>
      <c r="G22" s="210">
        <v>-2.8913929999999999</v>
      </c>
      <c r="H22" s="210">
        <v>-3.1508319999999999</v>
      </c>
      <c r="I22" s="210">
        <v>-3.2961429999999998</v>
      </c>
      <c r="J22" s="210">
        <v>-2.6586500000000002</v>
      </c>
      <c r="K22" s="210">
        <v>-2.3966509999999999</v>
      </c>
      <c r="L22" s="210">
        <v>-3.3061910000000001</v>
      </c>
      <c r="M22" s="210">
        <v>-3.3980320000000002</v>
      </c>
      <c r="N22" s="210">
        <v>-3.4608680000000001</v>
      </c>
      <c r="O22" s="210">
        <v>-2.836776</v>
      </c>
      <c r="P22" s="210">
        <v>-3.0839750000000001</v>
      </c>
      <c r="Q22" s="210">
        <v>-3.1652140000000002</v>
      </c>
      <c r="R22" s="210">
        <v>-3.7562679999999999</v>
      </c>
      <c r="S22" s="210">
        <v>-3.2573479999999999</v>
      </c>
      <c r="T22" s="210">
        <v>-3.3062520000000002</v>
      </c>
      <c r="U22" s="210">
        <v>-3.3985970000000001</v>
      </c>
      <c r="V22" s="210">
        <v>-2.860268</v>
      </c>
      <c r="W22" s="210">
        <v>-3.104088</v>
      </c>
      <c r="X22" s="210">
        <v>-3.6407959999999999</v>
      </c>
      <c r="Y22" s="210">
        <v>-4.1498689999999998</v>
      </c>
      <c r="Z22" s="210">
        <v>-3.9866389999999998</v>
      </c>
      <c r="AA22" s="210">
        <v>-3.1295500000000001</v>
      </c>
      <c r="AB22" s="210">
        <v>-3.3028339999999998</v>
      </c>
      <c r="AC22" s="210">
        <v>-3.1507390000000002</v>
      </c>
      <c r="AD22" s="210">
        <v>-2.945309</v>
      </c>
      <c r="AE22" s="210">
        <v>-2.5401090000000002</v>
      </c>
      <c r="AF22" s="210">
        <v>-3.3317860000000001</v>
      </c>
      <c r="AG22" s="210">
        <v>-2.715535</v>
      </c>
      <c r="AH22" s="210">
        <v>-3.2402739999999999</v>
      </c>
      <c r="AI22" s="210">
        <v>-3.3502230000000002</v>
      </c>
      <c r="AJ22" s="210">
        <v>-3.2699180000000001</v>
      </c>
      <c r="AK22" s="210">
        <v>-3.3755090000000001</v>
      </c>
      <c r="AL22" s="210">
        <v>-3.4677169999999999</v>
      </c>
      <c r="AM22" s="210">
        <v>-3.7627290000000002</v>
      </c>
      <c r="AN22" s="210">
        <v>-4.3371719999999998</v>
      </c>
      <c r="AO22" s="210">
        <v>-4.0157179999999997</v>
      </c>
      <c r="AP22" s="210">
        <v>-3.658331</v>
      </c>
      <c r="AQ22" s="210">
        <v>-2.2189770000000002</v>
      </c>
      <c r="AR22" s="210">
        <v>-2.9694219999999998</v>
      </c>
      <c r="AS22" s="210">
        <v>-3.2055349999999998</v>
      </c>
      <c r="AT22" s="210">
        <v>-3.1667640000000001</v>
      </c>
      <c r="AU22" s="210">
        <v>-2.9922230000000001</v>
      </c>
      <c r="AV22" s="210">
        <v>-3.3428429999999998</v>
      </c>
      <c r="AW22" s="210">
        <v>-3.3636264260000002</v>
      </c>
      <c r="AX22" s="210">
        <v>-3.9129817311999999</v>
      </c>
      <c r="AY22" s="307">
        <v>-3.3080980000000002</v>
      </c>
      <c r="AZ22" s="307">
        <v>-2.8770880000000001</v>
      </c>
      <c r="BA22" s="307">
        <v>-2.6636289999999998</v>
      </c>
      <c r="BB22" s="307">
        <v>-2.6532840000000002</v>
      </c>
      <c r="BC22" s="307">
        <v>-2.6705709999999998</v>
      </c>
      <c r="BD22" s="307">
        <v>-2.6883249999999999</v>
      </c>
      <c r="BE22" s="307">
        <v>-3.6141969999999999</v>
      </c>
      <c r="BF22" s="307">
        <v>-3.3124289999999998</v>
      </c>
      <c r="BG22" s="307">
        <v>-3.0760149999999999</v>
      </c>
      <c r="BH22" s="307">
        <v>-2.4190209999999999</v>
      </c>
      <c r="BI22" s="307">
        <v>-2.8164820000000002</v>
      </c>
      <c r="BJ22" s="307">
        <v>-4.087936</v>
      </c>
      <c r="BK22" s="307">
        <v>-2.7123309999999998</v>
      </c>
      <c r="BL22" s="307">
        <v>-2.790816</v>
      </c>
      <c r="BM22" s="307">
        <v>-3.4939589999999998</v>
      </c>
      <c r="BN22" s="307">
        <v>-3.4229090000000002</v>
      </c>
      <c r="BO22" s="307">
        <v>-3.6496219999999999</v>
      </c>
      <c r="BP22" s="307">
        <v>-3.7064370000000002</v>
      </c>
      <c r="BQ22" s="307">
        <v>-4.051075</v>
      </c>
      <c r="BR22" s="307">
        <v>-4.4031269999999996</v>
      </c>
      <c r="BS22" s="307">
        <v>-4.2931109999999997</v>
      </c>
      <c r="BT22" s="307">
        <v>-3.7484600000000001</v>
      </c>
      <c r="BU22" s="307">
        <v>-3.8005770000000001</v>
      </c>
      <c r="BV22" s="307">
        <v>-4.9195609999999999</v>
      </c>
    </row>
    <row r="23" spans="1:74" ht="11.1" customHeight="1" x14ac:dyDescent="0.2">
      <c r="A23" s="586" t="s">
        <v>977</v>
      </c>
      <c r="B23" s="66" t="s">
        <v>978</v>
      </c>
      <c r="C23" s="210">
        <v>-1.168777</v>
      </c>
      <c r="D23" s="210">
        <v>-1.184483</v>
      </c>
      <c r="E23" s="210">
        <v>-1.288097</v>
      </c>
      <c r="F23" s="210">
        <v>-1.3234269999999999</v>
      </c>
      <c r="G23" s="210">
        <v>-1.1787669999999999</v>
      </c>
      <c r="H23" s="210">
        <v>-1.0935600000000001</v>
      </c>
      <c r="I23" s="210">
        <v>-1.129707</v>
      </c>
      <c r="J23" s="210">
        <v>-1.0708800000000001</v>
      </c>
      <c r="K23" s="210">
        <v>-1.2721370000000001</v>
      </c>
      <c r="L23" s="210">
        <v>-1.2455959999999999</v>
      </c>
      <c r="M23" s="210">
        <v>-1.2720830000000001</v>
      </c>
      <c r="N23" s="210">
        <v>-1.2751520000000001</v>
      </c>
      <c r="O23" s="210">
        <v>-1.183003</v>
      </c>
      <c r="P23" s="210">
        <v>-1.205686</v>
      </c>
      <c r="Q23" s="210">
        <v>-1.2105170000000001</v>
      </c>
      <c r="R23" s="210">
        <v>-1.5021450000000001</v>
      </c>
      <c r="S23" s="210">
        <v>-1.594983</v>
      </c>
      <c r="T23" s="210">
        <v>-1.482648</v>
      </c>
      <c r="U23" s="210">
        <v>-1.501959</v>
      </c>
      <c r="V23" s="210">
        <v>-1.500129</v>
      </c>
      <c r="W23" s="210">
        <v>-1.4105270000000001</v>
      </c>
      <c r="X23" s="210">
        <v>-1.4160429999999999</v>
      </c>
      <c r="Y23" s="210">
        <v>-1.4311400000000001</v>
      </c>
      <c r="Z23" s="210">
        <v>-1.40273</v>
      </c>
      <c r="AA23" s="210">
        <v>-1.2643200000000001</v>
      </c>
      <c r="AB23" s="210">
        <v>-1.2705420000000001</v>
      </c>
      <c r="AC23" s="210">
        <v>-1.39737</v>
      </c>
      <c r="AD23" s="210">
        <v>-1.715192</v>
      </c>
      <c r="AE23" s="210">
        <v>-1.618247</v>
      </c>
      <c r="AF23" s="210">
        <v>-1.6903319999999999</v>
      </c>
      <c r="AG23" s="210">
        <v>-1.712696</v>
      </c>
      <c r="AH23" s="210">
        <v>-1.653737</v>
      </c>
      <c r="AI23" s="210">
        <v>-1.7083740000000001</v>
      </c>
      <c r="AJ23" s="210">
        <v>-1.8825879999999999</v>
      </c>
      <c r="AK23" s="210">
        <v>-1.790734</v>
      </c>
      <c r="AL23" s="210">
        <v>-1.7550600000000001</v>
      </c>
      <c r="AM23" s="210">
        <v>-1.9535899999999999</v>
      </c>
      <c r="AN23" s="210">
        <v>-2.0446529999999998</v>
      </c>
      <c r="AO23" s="210">
        <v>-1.9790559999999999</v>
      </c>
      <c r="AP23" s="210">
        <v>-1.939327</v>
      </c>
      <c r="AQ23" s="210">
        <v>-1.7293719999999999</v>
      </c>
      <c r="AR23" s="210">
        <v>-1.9226939999999999</v>
      </c>
      <c r="AS23" s="210">
        <v>-1.86721</v>
      </c>
      <c r="AT23" s="210">
        <v>-1.865696</v>
      </c>
      <c r="AU23" s="210">
        <v>-1.8428310000000001</v>
      </c>
      <c r="AV23" s="210">
        <v>-2.11917</v>
      </c>
      <c r="AW23" s="210">
        <v>-2.1915307667000001</v>
      </c>
      <c r="AX23" s="210">
        <v>-2.0963537516000001</v>
      </c>
      <c r="AY23" s="307">
        <v>-2.0048870000000001</v>
      </c>
      <c r="AZ23" s="307">
        <v>-1.90601</v>
      </c>
      <c r="BA23" s="307">
        <v>-1.9544589999999999</v>
      </c>
      <c r="BB23" s="307">
        <v>-2.0658759999999998</v>
      </c>
      <c r="BC23" s="307">
        <v>-2.093699</v>
      </c>
      <c r="BD23" s="307">
        <v>-2.115618</v>
      </c>
      <c r="BE23" s="307">
        <v>-2.1704319999999999</v>
      </c>
      <c r="BF23" s="307">
        <v>-2.1181540000000001</v>
      </c>
      <c r="BG23" s="307">
        <v>-2.1063779999999999</v>
      </c>
      <c r="BH23" s="307">
        <v>-2.0886849999999999</v>
      </c>
      <c r="BI23" s="307">
        <v>-2.0133760000000001</v>
      </c>
      <c r="BJ23" s="307">
        <v>-2.0884130000000001</v>
      </c>
      <c r="BK23" s="307">
        <v>-2.0493410000000001</v>
      </c>
      <c r="BL23" s="307">
        <v>-1.997727</v>
      </c>
      <c r="BM23" s="307">
        <v>-2.0886140000000002</v>
      </c>
      <c r="BN23" s="307">
        <v>-2.1749329999999998</v>
      </c>
      <c r="BO23" s="307">
        <v>-2.243109</v>
      </c>
      <c r="BP23" s="307">
        <v>-2.244259</v>
      </c>
      <c r="BQ23" s="307">
        <v>-2.2716530000000001</v>
      </c>
      <c r="BR23" s="307">
        <v>-2.238162</v>
      </c>
      <c r="BS23" s="307">
        <v>-2.2310370000000002</v>
      </c>
      <c r="BT23" s="307">
        <v>-2.1938740000000001</v>
      </c>
      <c r="BU23" s="307">
        <v>-2.0941909999999999</v>
      </c>
      <c r="BV23" s="307">
        <v>-2.1574140000000002</v>
      </c>
    </row>
    <row r="24" spans="1:74" ht="11.1" customHeight="1" x14ac:dyDescent="0.2">
      <c r="A24" s="61" t="s">
        <v>175</v>
      </c>
      <c r="B24" s="172" t="s">
        <v>176</v>
      </c>
      <c r="C24" s="210">
        <v>0.454538</v>
      </c>
      <c r="D24" s="210">
        <v>0.34377799999999997</v>
      </c>
      <c r="E24" s="210">
        <v>0.43352600000000002</v>
      </c>
      <c r="F24" s="210">
        <v>0.32072899999999999</v>
      </c>
      <c r="G24" s="210">
        <v>0.31476700000000002</v>
      </c>
      <c r="H24" s="210">
        <v>0.44519900000000001</v>
      </c>
      <c r="I24" s="210">
        <v>0.38057800000000003</v>
      </c>
      <c r="J24" s="210">
        <v>0.38607200000000003</v>
      </c>
      <c r="K24" s="210">
        <v>0.464138</v>
      </c>
      <c r="L24" s="210">
        <v>0.50045700000000004</v>
      </c>
      <c r="M24" s="210">
        <v>0.41354800000000003</v>
      </c>
      <c r="N24" s="210">
        <v>0.42022700000000002</v>
      </c>
      <c r="O24" s="210">
        <v>0.40573300000000001</v>
      </c>
      <c r="P24" s="210">
        <v>0.42436800000000002</v>
      </c>
      <c r="Q24" s="210">
        <v>0.36855399999999999</v>
      </c>
      <c r="R24" s="210">
        <v>0.28222000000000003</v>
      </c>
      <c r="S24" s="210">
        <v>0.41015699999999999</v>
      </c>
      <c r="T24" s="210">
        <v>0.341557</v>
      </c>
      <c r="U24" s="210">
        <v>0.276563</v>
      </c>
      <c r="V24" s="210">
        <v>0.42841899999999999</v>
      </c>
      <c r="W24" s="210">
        <v>0.34144799999999997</v>
      </c>
      <c r="X24" s="210">
        <v>0.34707399999999999</v>
      </c>
      <c r="Y24" s="210">
        <v>0.30370999999999998</v>
      </c>
      <c r="Z24" s="210">
        <v>0.24426800000000001</v>
      </c>
      <c r="AA24" s="210">
        <v>0.34459299999999998</v>
      </c>
      <c r="AB24" s="210">
        <v>0.10932600000000001</v>
      </c>
      <c r="AC24" s="210">
        <v>0.28467799999999999</v>
      </c>
      <c r="AD24" s="210">
        <v>0.53055300000000005</v>
      </c>
      <c r="AE24" s="210">
        <v>0.47823500000000002</v>
      </c>
      <c r="AF24" s="210">
        <v>0.405026</v>
      </c>
      <c r="AG24" s="210">
        <v>0.540995</v>
      </c>
      <c r="AH24" s="210">
        <v>0.47372900000000001</v>
      </c>
      <c r="AI24" s="210">
        <v>0.39529700000000001</v>
      </c>
      <c r="AJ24" s="210">
        <v>0.551342</v>
      </c>
      <c r="AK24" s="210">
        <v>0.48042800000000002</v>
      </c>
      <c r="AL24" s="210">
        <v>0.51849400000000001</v>
      </c>
      <c r="AM24" s="210">
        <v>0.45420899999999997</v>
      </c>
      <c r="AN24" s="210">
        <v>0.28461700000000001</v>
      </c>
      <c r="AO24" s="210">
        <v>0.199853</v>
      </c>
      <c r="AP24" s="210">
        <v>5.7521999999999997E-2</v>
      </c>
      <c r="AQ24" s="210">
        <v>0.30175800000000003</v>
      </c>
      <c r="AR24" s="210">
        <v>0.37574800000000003</v>
      </c>
      <c r="AS24" s="210">
        <v>0.38651999999999997</v>
      </c>
      <c r="AT24" s="210">
        <v>0.35431800000000002</v>
      </c>
      <c r="AU24" s="210">
        <v>0.27897300000000003</v>
      </c>
      <c r="AV24" s="210">
        <v>0.21640200000000001</v>
      </c>
      <c r="AW24" s="210">
        <v>0.38719979999999998</v>
      </c>
      <c r="AX24" s="210">
        <v>0.4690744</v>
      </c>
      <c r="AY24" s="307">
        <v>0.42029699999999998</v>
      </c>
      <c r="AZ24" s="307">
        <v>0.37543559999999998</v>
      </c>
      <c r="BA24" s="307">
        <v>0.38518219999999997</v>
      </c>
      <c r="BB24" s="307">
        <v>0.4586635</v>
      </c>
      <c r="BC24" s="307">
        <v>0.3860345</v>
      </c>
      <c r="BD24" s="307">
        <v>0.49413249999999997</v>
      </c>
      <c r="BE24" s="307">
        <v>0.4521289</v>
      </c>
      <c r="BF24" s="307">
        <v>0.41768440000000001</v>
      </c>
      <c r="BG24" s="307">
        <v>0.42676720000000001</v>
      </c>
      <c r="BH24" s="307">
        <v>0.40254450000000003</v>
      </c>
      <c r="BI24" s="307">
        <v>0.25775759999999998</v>
      </c>
      <c r="BJ24" s="307">
        <v>0.21731110000000001</v>
      </c>
      <c r="BK24" s="307">
        <v>0.27896120000000002</v>
      </c>
      <c r="BL24" s="307">
        <v>0.1449907</v>
      </c>
      <c r="BM24" s="307">
        <v>0.1894228</v>
      </c>
      <c r="BN24" s="307">
        <v>0.2543646</v>
      </c>
      <c r="BO24" s="307">
        <v>0.27301350000000002</v>
      </c>
      <c r="BP24" s="307">
        <v>0.2433536</v>
      </c>
      <c r="BQ24" s="307">
        <v>0.29999229999999999</v>
      </c>
      <c r="BR24" s="307">
        <v>0.28746739999999998</v>
      </c>
      <c r="BS24" s="307">
        <v>0.31321019999999999</v>
      </c>
      <c r="BT24" s="307">
        <v>0.2609245</v>
      </c>
      <c r="BU24" s="307">
        <v>0.1745565</v>
      </c>
      <c r="BV24" s="307">
        <v>0.166375</v>
      </c>
    </row>
    <row r="25" spans="1:74" ht="11.1" customHeight="1" x14ac:dyDescent="0.2">
      <c r="A25" s="61" t="s">
        <v>180</v>
      </c>
      <c r="B25" s="172" t="s">
        <v>179</v>
      </c>
      <c r="C25" s="210">
        <v>-0.12642500000000001</v>
      </c>
      <c r="D25" s="210">
        <v>-0.16319800000000001</v>
      </c>
      <c r="E25" s="210">
        <v>-0.114522</v>
      </c>
      <c r="F25" s="210">
        <v>-8.4325999999999998E-2</v>
      </c>
      <c r="G25" s="210">
        <v>-0.10607999999999999</v>
      </c>
      <c r="H25" s="210">
        <v>-6.7163E-2</v>
      </c>
      <c r="I25" s="210">
        <v>-7.9784999999999995E-2</v>
      </c>
      <c r="J25" s="210">
        <v>-8.3822999999999995E-2</v>
      </c>
      <c r="K25" s="210">
        <v>-0.11255999999999999</v>
      </c>
      <c r="L25" s="210">
        <v>-0.120046</v>
      </c>
      <c r="M25" s="210">
        <v>-0.115143</v>
      </c>
      <c r="N25" s="210">
        <v>-0.17613999999999999</v>
      </c>
      <c r="O25" s="210">
        <v>-0.13553999999999999</v>
      </c>
      <c r="P25" s="210">
        <v>-0.19641600000000001</v>
      </c>
      <c r="Q25" s="210">
        <v>-0.21257100000000001</v>
      </c>
      <c r="R25" s="210">
        <v>-0.17296400000000001</v>
      </c>
      <c r="S25" s="210">
        <v>-0.118974</v>
      </c>
      <c r="T25" s="210">
        <v>-0.16621900000000001</v>
      </c>
      <c r="U25" s="210">
        <v>-0.12990699999999999</v>
      </c>
      <c r="V25" s="210">
        <v>-0.12745100000000001</v>
      </c>
      <c r="W25" s="210">
        <v>-0.13117400000000001</v>
      </c>
      <c r="X25" s="210">
        <v>-0.149335</v>
      </c>
      <c r="Y25" s="210">
        <v>-0.13675300000000001</v>
      </c>
      <c r="Z25" s="210">
        <v>-0.15071999999999999</v>
      </c>
      <c r="AA25" s="210">
        <v>-7.9908999999999994E-2</v>
      </c>
      <c r="AB25" s="210">
        <v>-6.5355999999999997E-2</v>
      </c>
      <c r="AC25" s="210">
        <v>-9.2777999999999999E-2</v>
      </c>
      <c r="AD25" s="210">
        <v>-9.1462000000000002E-2</v>
      </c>
      <c r="AE25" s="210">
        <v>-5.9797000000000003E-2</v>
      </c>
      <c r="AF25" s="210">
        <v>-5.7668999999999998E-2</v>
      </c>
      <c r="AG25" s="210">
        <v>-5.8853000000000003E-2</v>
      </c>
      <c r="AH25" s="210">
        <v>-6.5759999999999999E-2</v>
      </c>
      <c r="AI25" s="210">
        <v>-2.8975000000000001E-2</v>
      </c>
      <c r="AJ25" s="210">
        <v>-3.6583999999999998E-2</v>
      </c>
      <c r="AK25" s="210">
        <v>-3.8980000000000001E-2</v>
      </c>
      <c r="AL25" s="210">
        <v>-7.0785000000000001E-2</v>
      </c>
      <c r="AM25" s="210">
        <v>-8.1090999999999996E-2</v>
      </c>
      <c r="AN25" s="210">
        <v>-0.128493</v>
      </c>
      <c r="AO25" s="210">
        <v>-8.1037999999999999E-2</v>
      </c>
      <c r="AP25" s="210">
        <v>-5.6466000000000002E-2</v>
      </c>
      <c r="AQ25" s="210">
        <v>-3.6170000000000001E-2</v>
      </c>
      <c r="AR25" s="210">
        <v>-4.3756000000000003E-2</v>
      </c>
      <c r="AS25" s="210">
        <v>-3.8214999999999999E-2</v>
      </c>
      <c r="AT25" s="210">
        <v>-4.5626E-2</v>
      </c>
      <c r="AU25" s="210">
        <v>-3.1315000000000003E-2</v>
      </c>
      <c r="AV25" s="210">
        <v>-5.1650000000000001E-2</v>
      </c>
      <c r="AW25" s="210">
        <v>-6.2192725999999997E-2</v>
      </c>
      <c r="AX25" s="210">
        <v>-6.9435931160999997E-2</v>
      </c>
      <c r="AY25" s="307">
        <v>-9.7934900000000005E-2</v>
      </c>
      <c r="AZ25" s="307">
        <v>-0.1080581</v>
      </c>
      <c r="BA25" s="307">
        <v>-0.11130909999999999</v>
      </c>
      <c r="BB25" s="307">
        <v>-9.6079300000000006E-2</v>
      </c>
      <c r="BC25" s="307">
        <v>-8.2046099999999997E-2</v>
      </c>
      <c r="BD25" s="307">
        <v>-8.57126E-2</v>
      </c>
      <c r="BE25" s="307">
        <v>-8.6942400000000003E-2</v>
      </c>
      <c r="BF25" s="307">
        <v>-8.7070499999999995E-2</v>
      </c>
      <c r="BG25" s="307">
        <v>-8.3587999999999996E-2</v>
      </c>
      <c r="BH25" s="307">
        <v>-9.6887600000000004E-2</v>
      </c>
      <c r="BI25" s="307">
        <v>-9.5054700000000006E-2</v>
      </c>
      <c r="BJ25" s="307">
        <v>-9.95061E-2</v>
      </c>
      <c r="BK25" s="307">
        <v>-9.8437300000000005E-2</v>
      </c>
      <c r="BL25" s="307">
        <v>-0.1086111</v>
      </c>
      <c r="BM25" s="307">
        <v>-0.1118783</v>
      </c>
      <c r="BN25" s="307">
        <v>-9.6572400000000003E-2</v>
      </c>
      <c r="BO25" s="307">
        <v>-8.2469000000000001E-2</v>
      </c>
      <c r="BP25" s="307">
        <v>-8.6153800000000003E-2</v>
      </c>
      <c r="BQ25" s="307">
        <v>-8.7389800000000004E-2</v>
      </c>
      <c r="BR25" s="307">
        <v>-8.7518499999999999E-2</v>
      </c>
      <c r="BS25" s="307">
        <v>-8.4018599999999999E-2</v>
      </c>
      <c r="BT25" s="307">
        <v>-9.7384700000000005E-2</v>
      </c>
      <c r="BU25" s="307">
        <v>-9.5542600000000005E-2</v>
      </c>
      <c r="BV25" s="307">
        <v>-0.1000163</v>
      </c>
    </row>
    <row r="26" spans="1:74" ht="11.1" customHeight="1" x14ac:dyDescent="0.2">
      <c r="A26" s="61" t="s">
        <v>171</v>
      </c>
      <c r="B26" s="172" t="s">
        <v>681</v>
      </c>
      <c r="C26" s="210">
        <v>0.50365800000000005</v>
      </c>
      <c r="D26" s="210">
        <v>0.42750700000000003</v>
      </c>
      <c r="E26" s="210">
        <v>0.36482199999999998</v>
      </c>
      <c r="F26" s="210">
        <v>0.70697500000000002</v>
      </c>
      <c r="G26" s="210">
        <v>0.65046099999999996</v>
      </c>
      <c r="H26" s="210">
        <v>0.67406299999999997</v>
      </c>
      <c r="I26" s="210">
        <v>0.58368699999999996</v>
      </c>
      <c r="J26" s="210">
        <v>0.64555499999999999</v>
      </c>
      <c r="K26" s="210">
        <v>0.68994599999999995</v>
      </c>
      <c r="L26" s="210">
        <v>0.38625999999999999</v>
      </c>
      <c r="M26" s="210">
        <v>0.376083</v>
      </c>
      <c r="N26" s="210">
        <v>0.32482699999999998</v>
      </c>
      <c r="O26" s="210">
        <v>0.42571399999999998</v>
      </c>
      <c r="P26" s="210">
        <v>0.44293300000000002</v>
      </c>
      <c r="Q26" s="210">
        <v>0.63300999999999996</v>
      </c>
      <c r="R26" s="210">
        <v>0.72601599999999999</v>
      </c>
      <c r="S26" s="210">
        <v>0.83031900000000003</v>
      </c>
      <c r="T26" s="210">
        <v>0.770841</v>
      </c>
      <c r="U26" s="210">
        <v>0.74153000000000002</v>
      </c>
      <c r="V26" s="210">
        <v>0.76555200000000001</v>
      </c>
      <c r="W26" s="210">
        <v>0.50039999999999996</v>
      </c>
      <c r="X26" s="210">
        <v>0.43534899999999999</v>
      </c>
      <c r="Y26" s="210">
        <v>0.228299</v>
      </c>
      <c r="Z26" s="210">
        <v>0.436085</v>
      </c>
      <c r="AA26" s="210">
        <v>0.444828</v>
      </c>
      <c r="AB26" s="210">
        <v>0.42546400000000001</v>
      </c>
      <c r="AC26" s="210">
        <v>0.51417800000000002</v>
      </c>
      <c r="AD26" s="210">
        <v>0.80780099999999999</v>
      </c>
      <c r="AE26" s="210">
        <v>1.0041629999999999</v>
      </c>
      <c r="AF26" s="210">
        <v>0.62604300000000002</v>
      </c>
      <c r="AG26" s="210">
        <v>0.81289699999999998</v>
      </c>
      <c r="AH26" s="210">
        <v>0.697353</v>
      </c>
      <c r="AI26" s="210">
        <v>0.62252300000000005</v>
      </c>
      <c r="AJ26" s="210">
        <v>0.51267200000000002</v>
      </c>
      <c r="AK26" s="210">
        <v>0.44736199999999998</v>
      </c>
      <c r="AL26" s="210">
        <v>0.43847199999999997</v>
      </c>
      <c r="AM26" s="210">
        <v>0.32143899999999997</v>
      </c>
      <c r="AN26" s="210">
        <v>0.35391099999999998</v>
      </c>
      <c r="AO26" s="210">
        <v>0.497836</v>
      </c>
      <c r="AP26" s="210">
        <v>0.204093</v>
      </c>
      <c r="AQ26" s="210">
        <v>0.34716000000000002</v>
      </c>
      <c r="AR26" s="210">
        <v>0.53888899999999995</v>
      </c>
      <c r="AS26" s="210">
        <v>0.45368999999999998</v>
      </c>
      <c r="AT26" s="210">
        <v>0.48153400000000002</v>
      </c>
      <c r="AU26" s="210">
        <v>0.51356800000000002</v>
      </c>
      <c r="AV26" s="210">
        <v>0.42996200000000001</v>
      </c>
      <c r="AW26" s="210">
        <v>0.43015246667000001</v>
      </c>
      <c r="AX26" s="210">
        <v>0.36909976773999997</v>
      </c>
      <c r="AY26" s="307">
        <v>0.65034890000000001</v>
      </c>
      <c r="AZ26" s="307">
        <v>0.49854549999999997</v>
      </c>
      <c r="BA26" s="307">
        <v>0.25857160000000001</v>
      </c>
      <c r="BB26" s="307">
        <v>0.59609400000000001</v>
      </c>
      <c r="BC26" s="307">
        <v>0.76358099999999995</v>
      </c>
      <c r="BD26" s="307">
        <v>0.59439379999999997</v>
      </c>
      <c r="BE26" s="307">
        <v>0.59244459999999999</v>
      </c>
      <c r="BF26" s="307">
        <v>0.4407431</v>
      </c>
      <c r="BG26" s="307">
        <v>0.48850120000000002</v>
      </c>
      <c r="BH26" s="307">
        <v>0.36457440000000002</v>
      </c>
      <c r="BI26" s="307">
        <v>0.17970469999999999</v>
      </c>
      <c r="BJ26" s="307">
        <v>-0.1011199</v>
      </c>
      <c r="BK26" s="307">
        <v>0.83046629999999999</v>
      </c>
      <c r="BL26" s="307">
        <v>0.42110979999999998</v>
      </c>
      <c r="BM26" s="307">
        <v>0.33588829999999997</v>
      </c>
      <c r="BN26" s="307">
        <v>0.62006919999999999</v>
      </c>
      <c r="BO26" s="307">
        <v>0.84445369999999997</v>
      </c>
      <c r="BP26" s="307">
        <v>0.7822422</v>
      </c>
      <c r="BQ26" s="307">
        <v>0.60585359999999999</v>
      </c>
      <c r="BR26" s="307">
        <v>0.38347209999999998</v>
      </c>
      <c r="BS26" s="307">
        <v>0.29704829999999999</v>
      </c>
      <c r="BT26" s="307">
        <v>0.50239679999999998</v>
      </c>
      <c r="BU26" s="307">
        <v>0.31271179999999998</v>
      </c>
      <c r="BV26" s="307">
        <v>-0.16071879999999999</v>
      </c>
    </row>
    <row r="27" spans="1:74" ht="11.1" customHeight="1" x14ac:dyDescent="0.2">
      <c r="A27" s="61" t="s">
        <v>170</v>
      </c>
      <c r="B27" s="172" t="s">
        <v>404</v>
      </c>
      <c r="C27" s="210">
        <v>-0.78454500000000005</v>
      </c>
      <c r="D27" s="210">
        <v>-0.68166700000000002</v>
      </c>
      <c r="E27" s="210">
        <v>-0.57893799999999995</v>
      </c>
      <c r="F27" s="210">
        <v>-0.61463599999999996</v>
      </c>
      <c r="G27" s="210">
        <v>-0.58507500000000001</v>
      </c>
      <c r="H27" s="210">
        <v>-0.68389</v>
      </c>
      <c r="I27" s="210">
        <v>-0.68878899999999998</v>
      </c>
      <c r="J27" s="210">
        <v>-0.58121100000000003</v>
      </c>
      <c r="K27" s="210">
        <v>-0.629942</v>
      </c>
      <c r="L27" s="210">
        <v>-0.70150599999999996</v>
      </c>
      <c r="M27" s="210">
        <v>-1.079739</v>
      </c>
      <c r="N27" s="210">
        <v>-0.99498399999999998</v>
      </c>
      <c r="O27" s="210">
        <v>-0.95648900000000003</v>
      </c>
      <c r="P27" s="210">
        <v>-0.90125200000000005</v>
      </c>
      <c r="Q27" s="210">
        <v>-0.91341000000000006</v>
      </c>
      <c r="R27" s="210">
        <v>-0.83388099999999998</v>
      </c>
      <c r="S27" s="210">
        <v>-0.65754800000000002</v>
      </c>
      <c r="T27" s="210">
        <v>-0.644648</v>
      </c>
      <c r="U27" s="210">
        <v>-0.78610800000000003</v>
      </c>
      <c r="V27" s="210">
        <v>-0.59894000000000003</v>
      </c>
      <c r="W27" s="210">
        <v>-0.72073799999999999</v>
      </c>
      <c r="X27" s="210">
        <v>-0.96718899999999997</v>
      </c>
      <c r="Y27" s="210">
        <v>-1.04278</v>
      </c>
      <c r="Z27" s="210">
        <v>-0.98854699999999995</v>
      </c>
      <c r="AA27" s="210">
        <v>-0.78108599999999995</v>
      </c>
      <c r="AB27" s="210">
        <v>-0.86004599999999998</v>
      </c>
      <c r="AC27" s="210">
        <v>-0.76960399999999995</v>
      </c>
      <c r="AD27" s="210">
        <v>-0.57928500000000005</v>
      </c>
      <c r="AE27" s="210">
        <v>-0.59065100000000004</v>
      </c>
      <c r="AF27" s="210">
        <v>-0.64609099999999997</v>
      </c>
      <c r="AG27" s="210">
        <v>-0.59236500000000003</v>
      </c>
      <c r="AH27" s="210">
        <v>-0.54748699999999995</v>
      </c>
      <c r="AI27" s="210">
        <v>-0.67186400000000002</v>
      </c>
      <c r="AJ27" s="210">
        <v>-0.77386100000000002</v>
      </c>
      <c r="AK27" s="210">
        <v>-0.94935899999999995</v>
      </c>
      <c r="AL27" s="210">
        <v>-0.90232199999999996</v>
      </c>
      <c r="AM27" s="210">
        <v>-0.73121999999999998</v>
      </c>
      <c r="AN27" s="210">
        <v>-0.79067399999999999</v>
      </c>
      <c r="AO27" s="210">
        <v>-0.65454199999999996</v>
      </c>
      <c r="AP27" s="210">
        <v>-0.67260399999999998</v>
      </c>
      <c r="AQ27" s="210">
        <v>-0.20055200000000001</v>
      </c>
      <c r="AR27" s="210">
        <v>-0.34778599999999998</v>
      </c>
      <c r="AS27" s="210">
        <v>-0.47261999999999998</v>
      </c>
      <c r="AT27" s="210">
        <v>-0.64945600000000003</v>
      </c>
      <c r="AU27" s="210">
        <v>-0.63045700000000005</v>
      </c>
      <c r="AV27" s="210">
        <v>-0.72999099999999995</v>
      </c>
      <c r="AW27" s="210">
        <v>-0.72919999999999996</v>
      </c>
      <c r="AX27" s="210">
        <v>-0.95506451612999999</v>
      </c>
      <c r="AY27" s="307">
        <v>-0.99829639999999997</v>
      </c>
      <c r="AZ27" s="307">
        <v>-0.72047700000000003</v>
      </c>
      <c r="BA27" s="307">
        <v>-0.36943160000000003</v>
      </c>
      <c r="BB27" s="307">
        <v>-0.55859599999999998</v>
      </c>
      <c r="BC27" s="307">
        <v>-0.65130060000000001</v>
      </c>
      <c r="BD27" s="307">
        <v>-0.58948670000000003</v>
      </c>
      <c r="BE27" s="307">
        <v>-0.86704689999999995</v>
      </c>
      <c r="BF27" s="307">
        <v>-0.57478180000000001</v>
      </c>
      <c r="BG27" s="307">
        <v>-0.56588459999999996</v>
      </c>
      <c r="BH27" s="307">
        <v>-0.32880989999999999</v>
      </c>
      <c r="BI27" s="307">
        <v>-0.50066460000000002</v>
      </c>
      <c r="BJ27" s="307">
        <v>-0.61268299999999998</v>
      </c>
      <c r="BK27" s="307">
        <v>-0.87252350000000001</v>
      </c>
      <c r="BL27" s="307">
        <v>-0.31114560000000002</v>
      </c>
      <c r="BM27" s="307">
        <v>-0.50986540000000002</v>
      </c>
      <c r="BN27" s="307">
        <v>-0.51199430000000001</v>
      </c>
      <c r="BO27" s="307">
        <v>-0.83350020000000002</v>
      </c>
      <c r="BP27" s="307">
        <v>-0.60570489999999999</v>
      </c>
      <c r="BQ27" s="307">
        <v>-0.75882369999999999</v>
      </c>
      <c r="BR27" s="307">
        <v>-0.77334729999999996</v>
      </c>
      <c r="BS27" s="307">
        <v>-0.74093719999999996</v>
      </c>
      <c r="BT27" s="307">
        <v>-0.70451909999999995</v>
      </c>
      <c r="BU27" s="307">
        <v>-0.69893890000000003</v>
      </c>
      <c r="BV27" s="307">
        <v>-0.78254319999999999</v>
      </c>
    </row>
    <row r="28" spans="1:74" ht="11.1" customHeight="1" x14ac:dyDescent="0.2">
      <c r="A28" s="61" t="s">
        <v>172</v>
      </c>
      <c r="B28" s="172" t="s">
        <v>168</v>
      </c>
      <c r="C28" s="210">
        <v>-4.2207000000000001E-2</v>
      </c>
      <c r="D28" s="210">
        <v>-3.0172000000000001E-2</v>
      </c>
      <c r="E28" s="210">
        <v>-5.2194999999999998E-2</v>
      </c>
      <c r="F28" s="210">
        <v>-1.9748000000000002E-2</v>
      </c>
      <c r="G28" s="210">
        <v>-4.6397000000000001E-2</v>
      </c>
      <c r="H28" s="210">
        <v>-0.116287</v>
      </c>
      <c r="I28" s="210">
        <v>-8.0463999999999994E-2</v>
      </c>
      <c r="J28" s="210">
        <v>-2.5118000000000001E-2</v>
      </c>
      <c r="K28" s="210">
        <v>7.0273000000000002E-2</v>
      </c>
      <c r="L28" s="210">
        <v>8.2105999999999998E-2</v>
      </c>
      <c r="M28" s="210">
        <v>-7.8059999999999996E-3</v>
      </c>
      <c r="N28" s="210">
        <v>-2.3984999999999999E-2</v>
      </c>
      <c r="O28" s="210">
        <v>-7.5766E-2</v>
      </c>
      <c r="P28" s="210">
        <v>-8.3722000000000005E-2</v>
      </c>
      <c r="Q28" s="210">
        <v>-0.162047</v>
      </c>
      <c r="R28" s="210">
        <v>-0.137715</v>
      </c>
      <c r="S28" s="210">
        <v>-0.104935</v>
      </c>
      <c r="T28" s="210">
        <v>-6.0836000000000001E-2</v>
      </c>
      <c r="U28" s="210">
        <v>-0.118094</v>
      </c>
      <c r="V28" s="210">
        <v>-7.1446999999999997E-2</v>
      </c>
      <c r="W28" s="210">
        <v>1.4710000000000001E-2</v>
      </c>
      <c r="X28" s="210">
        <v>-0.16100800000000001</v>
      </c>
      <c r="Y28" s="210">
        <v>-0.111772</v>
      </c>
      <c r="Z28" s="210">
        <v>-0.106001</v>
      </c>
      <c r="AA28" s="210">
        <v>-0.16377800000000001</v>
      </c>
      <c r="AB28" s="210">
        <v>-5.1951999999999998E-2</v>
      </c>
      <c r="AC28" s="210">
        <v>-2.8677999999999999E-2</v>
      </c>
      <c r="AD28" s="210">
        <v>2.2279999999999999E-3</v>
      </c>
      <c r="AE28" s="210">
        <v>-6.4159999999999998E-3</v>
      </c>
      <c r="AF28" s="210">
        <v>-3.9072999999999997E-2</v>
      </c>
      <c r="AG28" s="210">
        <v>4.7109999999999999E-3</v>
      </c>
      <c r="AH28" s="210">
        <v>-7.8911999999999996E-2</v>
      </c>
      <c r="AI28" s="210">
        <v>-5.6877999999999998E-2</v>
      </c>
      <c r="AJ28" s="210">
        <v>-7.3331999999999994E-2</v>
      </c>
      <c r="AK28" s="210">
        <v>-9.4535999999999995E-2</v>
      </c>
      <c r="AL28" s="210">
        <v>-8.5800000000000001E-2</v>
      </c>
      <c r="AM28" s="210">
        <v>-6.7493999999999998E-2</v>
      </c>
      <c r="AN28" s="210">
        <v>-8.1323999999999994E-2</v>
      </c>
      <c r="AO28" s="210">
        <v>-6.4043000000000003E-2</v>
      </c>
      <c r="AP28" s="210">
        <v>7.6415999999999998E-2</v>
      </c>
      <c r="AQ28" s="210">
        <v>0.10184799999999999</v>
      </c>
      <c r="AR28" s="210">
        <v>9.3056E-2</v>
      </c>
      <c r="AS28" s="210">
        <v>0.111669</v>
      </c>
      <c r="AT28" s="210">
        <v>0.135405</v>
      </c>
      <c r="AU28" s="210">
        <v>0.12324300000000001</v>
      </c>
      <c r="AV28" s="210">
        <v>0.105089</v>
      </c>
      <c r="AW28" s="210">
        <v>1.2466666667E-2</v>
      </c>
      <c r="AX28" s="210">
        <v>2.2032258065000001E-2</v>
      </c>
      <c r="AY28" s="307">
        <v>-7.6717799999999996E-3</v>
      </c>
      <c r="AZ28" s="307">
        <v>-7.4983499999999995E-2</v>
      </c>
      <c r="BA28" s="307">
        <v>-0.1209935</v>
      </c>
      <c r="BB28" s="307">
        <v>-6.0025599999999997E-3</v>
      </c>
      <c r="BC28" s="307">
        <v>-6.1607000000000002E-2</v>
      </c>
      <c r="BD28" s="307">
        <v>-5.0271499999999997E-2</v>
      </c>
      <c r="BE28" s="307">
        <v>-1.77596E-2</v>
      </c>
      <c r="BF28" s="307">
        <v>-3.6415500000000003E-2</v>
      </c>
      <c r="BG28" s="307">
        <v>6.8413500000000002E-2</v>
      </c>
      <c r="BH28" s="307">
        <v>8.73448E-2</v>
      </c>
      <c r="BI28" s="307">
        <v>-7.9443599999999993E-3</v>
      </c>
      <c r="BJ28" s="307">
        <v>-4.3005300000000003E-2</v>
      </c>
      <c r="BK28" s="307">
        <v>2.25343E-2</v>
      </c>
      <c r="BL28" s="307">
        <v>7.5955999999999996E-2</v>
      </c>
      <c r="BM28" s="307">
        <v>5.5091000000000001E-2</v>
      </c>
      <c r="BN28" s="307">
        <v>7.9106200000000002E-2</v>
      </c>
      <c r="BO28" s="307">
        <v>9.8339099999999999E-2</v>
      </c>
      <c r="BP28" s="307">
        <v>9.2980999999999994E-2</v>
      </c>
      <c r="BQ28" s="307">
        <v>0.11993040000000001</v>
      </c>
      <c r="BR28" s="307">
        <v>6.2657299999999999E-2</v>
      </c>
      <c r="BS28" s="307">
        <v>0.1566487</v>
      </c>
      <c r="BT28" s="307">
        <v>0.20667160000000001</v>
      </c>
      <c r="BU28" s="307">
        <v>0.1505281</v>
      </c>
      <c r="BV28" s="307">
        <v>0.1571061</v>
      </c>
    </row>
    <row r="29" spans="1:74" ht="11.1" customHeight="1" x14ac:dyDescent="0.2">
      <c r="A29" s="61" t="s">
        <v>173</v>
      </c>
      <c r="B29" s="172" t="s">
        <v>167</v>
      </c>
      <c r="C29" s="210">
        <v>-0.95159499999999997</v>
      </c>
      <c r="D29" s="210">
        <v>-1.034756</v>
      </c>
      <c r="E29" s="210">
        <v>-1.081186</v>
      </c>
      <c r="F29" s="210">
        <v>-1.237428</v>
      </c>
      <c r="G29" s="210">
        <v>-1.3854040000000001</v>
      </c>
      <c r="H29" s="210">
        <v>-1.499298</v>
      </c>
      <c r="I29" s="210">
        <v>-1.6361509999999999</v>
      </c>
      <c r="J29" s="210">
        <v>-1.265304</v>
      </c>
      <c r="K29" s="210">
        <v>-1.076292</v>
      </c>
      <c r="L29" s="210">
        <v>-1.2795190000000001</v>
      </c>
      <c r="M29" s="210">
        <v>-1.1780740000000001</v>
      </c>
      <c r="N29" s="210">
        <v>-1.125807</v>
      </c>
      <c r="O29" s="210">
        <v>-0.70830300000000002</v>
      </c>
      <c r="P29" s="210">
        <v>-0.75001300000000004</v>
      </c>
      <c r="Q29" s="210">
        <v>-0.97101199999999999</v>
      </c>
      <c r="R29" s="210">
        <v>-1.3729</v>
      </c>
      <c r="S29" s="210">
        <v>-1.2501519999999999</v>
      </c>
      <c r="T29" s="210">
        <v>-1.377159</v>
      </c>
      <c r="U29" s="210">
        <v>-1.158525</v>
      </c>
      <c r="V29" s="210">
        <v>-1.1015410000000001</v>
      </c>
      <c r="W29" s="210">
        <v>-1.126611</v>
      </c>
      <c r="X29" s="210">
        <v>-1.1730339999999999</v>
      </c>
      <c r="Y29" s="210">
        <v>-1.165052</v>
      </c>
      <c r="Z29" s="210">
        <v>-1.1959029999999999</v>
      </c>
      <c r="AA29" s="210">
        <v>-0.973028</v>
      </c>
      <c r="AB29" s="210">
        <v>-0.799539</v>
      </c>
      <c r="AC29" s="210">
        <v>-0.993143</v>
      </c>
      <c r="AD29" s="210">
        <v>-1.139815</v>
      </c>
      <c r="AE29" s="210">
        <v>-1.127138</v>
      </c>
      <c r="AF29" s="210">
        <v>-1.3900410000000001</v>
      </c>
      <c r="AG29" s="210">
        <v>-1.2000789999999999</v>
      </c>
      <c r="AH29" s="210">
        <v>-1.3762270000000001</v>
      </c>
      <c r="AI29" s="210">
        <v>-1.3091619999999999</v>
      </c>
      <c r="AJ29" s="210">
        <v>-1.0192330000000001</v>
      </c>
      <c r="AK29" s="210">
        <v>-0.889181</v>
      </c>
      <c r="AL29" s="210">
        <v>-1.0059340000000001</v>
      </c>
      <c r="AM29" s="210">
        <v>-1.04559</v>
      </c>
      <c r="AN29" s="210">
        <v>-1.2323230000000001</v>
      </c>
      <c r="AO29" s="210">
        <v>-1.2951509999999999</v>
      </c>
      <c r="AP29" s="210">
        <v>-0.86513799999999996</v>
      </c>
      <c r="AQ29" s="210">
        <v>-0.54277699999999995</v>
      </c>
      <c r="AR29" s="210">
        <v>-1.1755450000000001</v>
      </c>
      <c r="AS29" s="210">
        <v>-1.2528440000000001</v>
      </c>
      <c r="AT29" s="210">
        <v>-1.191886</v>
      </c>
      <c r="AU29" s="210">
        <v>-0.99747300000000005</v>
      </c>
      <c r="AV29" s="210">
        <v>-0.79804399999999998</v>
      </c>
      <c r="AW29" s="210">
        <v>-0.65766666666999996</v>
      </c>
      <c r="AX29" s="210">
        <v>-0.84499999999999997</v>
      </c>
      <c r="AY29" s="307">
        <v>-0.78104759999999995</v>
      </c>
      <c r="AZ29" s="307">
        <v>-0.4909867</v>
      </c>
      <c r="BA29" s="307">
        <v>-0.42006369999999998</v>
      </c>
      <c r="BB29" s="307">
        <v>-0.55073039999999995</v>
      </c>
      <c r="BC29" s="307">
        <v>-0.50523819999999997</v>
      </c>
      <c r="BD29" s="307">
        <v>-0.55816929999999998</v>
      </c>
      <c r="BE29" s="307">
        <v>-0.91145960000000004</v>
      </c>
      <c r="BF29" s="307">
        <v>-0.77331349999999999</v>
      </c>
      <c r="BG29" s="307">
        <v>-0.8501069</v>
      </c>
      <c r="BH29" s="307">
        <v>-0.33940759999999998</v>
      </c>
      <c r="BI29" s="307">
        <v>-0.26439820000000003</v>
      </c>
      <c r="BJ29" s="307">
        <v>-0.63676580000000005</v>
      </c>
      <c r="BK29" s="307">
        <v>-0.40340409999999999</v>
      </c>
      <c r="BL29" s="307">
        <v>-0.46490169999999997</v>
      </c>
      <c r="BM29" s="307">
        <v>-0.78821180000000002</v>
      </c>
      <c r="BN29" s="307">
        <v>-0.89555600000000002</v>
      </c>
      <c r="BO29" s="307">
        <v>-1.028554</v>
      </c>
      <c r="BP29" s="307">
        <v>-1.188094</v>
      </c>
      <c r="BQ29" s="307">
        <v>-1.2712650000000001</v>
      </c>
      <c r="BR29" s="307">
        <v>-1.2313240000000001</v>
      </c>
      <c r="BS29" s="307">
        <v>-1.4137949999999999</v>
      </c>
      <c r="BT29" s="307">
        <v>-1.1708890000000001</v>
      </c>
      <c r="BU29" s="307">
        <v>-1.1500030000000001</v>
      </c>
      <c r="BV29" s="307">
        <v>-1.309053</v>
      </c>
    </row>
    <row r="30" spans="1:74" ht="11.1" customHeight="1" x14ac:dyDescent="0.2">
      <c r="A30" s="61" t="s">
        <v>174</v>
      </c>
      <c r="B30" s="172" t="s">
        <v>169</v>
      </c>
      <c r="C30" s="210">
        <v>-4.1216000000000003E-2</v>
      </c>
      <c r="D30" s="210">
        <v>-0.22798199999999999</v>
      </c>
      <c r="E30" s="210">
        <v>-9.5797999999999994E-2</v>
      </c>
      <c r="F30" s="210">
        <v>-0.167295</v>
      </c>
      <c r="G30" s="210">
        <v>-3.4200000000000001E-2</v>
      </c>
      <c r="H30" s="210">
        <v>-0.18570200000000001</v>
      </c>
      <c r="I30" s="210">
        <v>-0.16791500000000001</v>
      </c>
      <c r="J30" s="210">
        <v>-5.9017E-2</v>
      </c>
      <c r="K30" s="210">
        <v>-0.12573400000000001</v>
      </c>
      <c r="L30" s="210">
        <v>-0.236846</v>
      </c>
      <c r="M30" s="210">
        <v>-1.8912000000000002E-2</v>
      </c>
      <c r="N30" s="210">
        <v>-7.1845999999999993E-2</v>
      </c>
      <c r="O30" s="210">
        <v>-4.4615000000000002E-2</v>
      </c>
      <c r="P30" s="210">
        <v>-0.14637</v>
      </c>
      <c r="Q30" s="210">
        <v>-9.8396999999999998E-2</v>
      </c>
      <c r="R30" s="210">
        <v>-0.132489</v>
      </c>
      <c r="S30" s="210">
        <v>-0.134682</v>
      </c>
      <c r="T30" s="210">
        <v>-0.12859000000000001</v>
      </c>
      <c r="U30" s="210">
        <v>-0.120411</v>
      </c>
      <c r="V30" s="210">
        <v>-0.147091</v>
      </c>
      <c r="W30" s="210">
        <v>-5.2004000000000002E-2</v>
      </c>
      <c r="X30" s="210">
        <v>-0.106616</v>
      </c>
      <c r="Y30" s="210">
        <v>-8.8722999999999996E-2</v>
      </c>
      <c r="Z30" s="210">
        <v>-0.120647</v>
      </c>
      <c r="AA30" s="210">
        <v>-3.2478E-2</v>
      </c>
      <c r="AB30" s="210">
        <v>-7.7406000000000003E-2</v>
      </c>
      <c r="AC30" s="210">
        <v>-0.111315</v>
      </c>
      <c r="AD30" s="210">
        <v>-0.22023000000000001</v>
      </c>
      <c r="AE30" s="210">
        <v>-0.13189100000000001</v>
      </c>
      <c r="AF30" s="210">
        <v>-9.7434999999999994E-2</v>
      </c>
      <c r="AG30" s="210">
        <v>-4.0055E-2</v>
      </c>
      <c r="AH30" s="210">
        <v>-0.14250299999999999</v>
      </c>
      <c r="AI30" s="210">
        <v>-3.6746000000000001E-2</v>
      </c>
      <c r="AJ30" s="210">
        <v>-3.2368000000000001E-2</v>
      </c>
      <c r="AK30" s="210">
        <v>-5.8830000000000002E-3</v>
      </c>
      <c r="AL30" s="210">
        <v>-3.4029999999999998E-2</v>
      </c>
      <c r="AM30" s="210">
        <v>2.2748000000000001E-2</v>
      </c>
      <c r="AN30" s="210">
        <v>-6.1692999999999998E-2</v>
      </c>
      <c r="AO30" s="210">
        <v>-2.2259000000000001E-2</v>
      </c>
      <c r="AP30" s="210">
        <v>5.2484999999999997E-2</v>
      </c>
      <c r="AQ30" s="210">
        <v>5.2319999999999997E-3</v>
      </c>
      <c r="AR30" s="210">
        <v>7.8399999999999997E-4</v>
      </c>
      <c r="AS30" s="210">
        <v>9.5600000000000008E-3</v>
      </c>
      <c r="AT30" s="210">
        <v>6.2098E-2</v>
      </c>
      <c r="AU30" s="210">
        <v>6.5086000000000005E-2</v>
      </c>
      <c r="AV30" s="210">
        <v>8.6840000000000001E-2</v>
      </c>
      <c r="AW30" s="210">
        <v>9.3899999999999997E-2</v>
      </c>
      <c r="AX30" s="210">
        <v>7.9677419355000008E-3</v>
      </c>
      <c r="AY30" s="307">
        <v>8.2228499999999996E-2</v>
      </c>
      <c r="AZ30" s="307">
        <v>-2.20746E-2</v>
      </c>
      <c r="BA30" s="307">
        <v>3.9731599999999999E-2</v>
      </c>
      <c r="BB30" s="307">
        <v>-4.3921200000000001E-2</v>
      </c>
      <c r="BC30" s="307">
        <v>-1.9351799999999999E-2</v>
      </c>
      <c r="BD30" s="307">
        <v>1.92026E-2</v>
      </c>
      <c r="BE30" s="307">
        <v>-6.6987699999999997E-3</v>
      </c>
      <c r="BF30" s="307">
        <v>-2.7666E-2</v>
      </c>
      <c r="BG30" s="307">
        <v>3.5006500000000003E-2</v>
      </c>
      <c r="BH30" s="307">
        <v>-3.9543599999999996E-3</v>
      </c>
      <c r="BI30" s="307">
        <v>0.13532730000000001</v>
      </c>
      <c r="BJ30" s="307">
        <v>5.0323E-2</v>
      </c>
      <c r="BK30" s="307">
        <v>-2.2202599999999999E-2</v>
      </c>
      <c r="BL30" s="307">
        <v>-4.40001E-2</v>
      </c>
      <c r="BM30" s="307">
        <v>-7.08561E-3</v>
      </c>
      <c r="BN30" s="307">
        <v>-9.1320600000000002E-2</v>
      </c>
      <c r="BO30" s="307">
        <v>-5.8803300000000003E-2</v>
      </c>
      <c r="BP30" s="307">
        <v>-6.7398899999999998E-2</v>
      </c>
      <c r="BQ30" s="307">
        <v>-5.4322000000000002E-2</v>
      </c>
      <c r="BR30" s="307">
        <v>-0.1079508</v>
      </c>
      <c r="BS30" s="307">
        <v>7.42204E-4</v>
      </c>
      <c r="BT30" s="307">
        <v>-4.0027899999999998E-2</v>
      </c>
      <c r="BU30" s="307">
        <v>0.15310260000000001</v>
      </c>
      <c r="BV30" s="307">
        <v>3.2625599999999998E-2</v>
      </c>
    </row>
    <row r="31" spans="1:74" ht="11.1" customHeight="1" x14ac:dyDescent="0.2">
      <c r="A31" s="61" t="s">
        <v>181</v>
      </c>
      <c r="B31" s="592" t="s">
        <v>976</v>
      </c>
      <c r="C31" s="210">
        <v>-0.50954200000000005</v>
      </c>
      <c r="D31" s="210">
        <v>-0.60724199999999995</v>
      </c>
      <c r="E31" s="210">
        <v>-0.69277699999999998</v>
      </c>
      <c r="F31" s="210">
        <v>-0.61257499999999998</v>
      </c>
      <c r="G31" s="210">
        <v>-0.52069799999999999</v>
      </c>
      <c r="H31" s="210">
        <v>-0.62419400000000003</v>
      </c>
      <c r="I31" s="210">
        <v>-0.47759699999999999</v>
      </c>
      <c r="J31" s="210">
        <v>-0.60492400000000002</v>
      </c>
      <c r="K31" s="210">
        <v>-0.40434300000000001</v>
      </c>
      <c r="L31" s="210">
        <v>-0.69150100000000003</v>
      </c>
      <c r="M31" s="210">
        <v>-0.51590599999999998</v>
      </c>
      <c r="N31" s="210">
        <v>-0.53800800000000004</v>
      </c>
      <c r="O31" s="210">
        <v>-0.56450699999999998</v>
      </c>
      <c r="P31" s="210">
        <v>-0.66781699999999999</v>
      </c>
      <c r="Q31" s="210">
        <v>-0.59882400000000002</v>
      </c>
      <c r="R31" s="210">
        <v>-0.61241000000000001</v>
      </c>
      <c r="S31" s="210">
        <v>-0.63654999999999995</v>
      </c>
      <c r="T31" s="210">
        <v>-0.55854999999999999</v>
      </c>
      <c r="U31" s="210">
        <v>-0.60168600000000005</v>
      </c>
      <c r="V31" s="210">
        <v>-0.50763999999999998</v>
      </c>
      <c r="W31" s="210">
        <v>-0.51959200000000005</v>
      </c>
      <c r="X31" s="210">
        <v>-0.44999400000000001</v>
      </c>
      <c r="Y31" s="210">
        <v>-0.70565800000000001</v>
      </c>
      <c r="Z31" s="210">
        <v>-0.70244399999999996</v>
      </c>
      <c r="AA31" s="210">
        <v>-0.62437200000000004</v>
      </c>
      <c r="AB31" s="210">
        <v>-0.71278300000000006</v>
      </c>
      <c r="AC31" s="210">
        <v>-0.55670699999999995</v>
      </c>
      <c r="AD31" s="210">
        <v>-0.53990700000000003</v>
      </c>
      <c r="AE31" s="210">
        <v>-0.488367</v>
      </c>
      <c r="AF31" s="210">
        <v>-0.442214</v>
      </c>
      <c r="AG31" s="210">
        <v>-0.47009000000000001</v>
      </c>
      <c r="AH31" s="210">
        <v>-0.54673000000000005</v>
      </c>
      <c r="AI31" s="210">
        <v>-0.55604399999999998</v>
      </c>
      <c r="AJ31" s="210">
        <v>-0.51596600000000004</v>
      </c>
      <c r="AK31" s="210">
        <v>-0.53462600000000005</v>
      </c>
      <c r="AL31" s="210">
        <v>-0.57075200000000004</v>
      </c>
      <c r="AM31" s="210">
        <v>-0.68213999999999997</v>
      </c>
      <c r="AN31" s="210">
        <v>-0.63653999999999999</v>
      </c>
      <c r="AO31" s="210">
        <v>-0.61731800000000003</v>
      </c>
      <c r="AP31" s="210">
        <v>-0.51531199999999999</v>
      </c>
      <c r="AQ31" s="210">
        <v>-0.46610400000000002</v>
      </c>
      <c r="AR31" s="210">
        <v>-0.488118</v>
      </c>
      <c r="AS31" s="210">
        <v>-0.53608500000000003</v>
      </c>
      <c r="AT31" s="210">
        <v>-0.44745499999999999</v>
      </c>
      <c r="AU31" s="210">
        <v>-0.47101700000000002</v>
      </c>
      <c r="AV31" s="210">
        <v>-0.48228100000000002</v>
      </c>
      <c r="AW31" s="210">
        <v>-0.64675519999999997</v>
      </c>
      <c r="AX31" s="210">
        <v>-0.81530170000000002</v>
      </c>
      <c r="AY31" s="307">
        <v>-0.57113449999999999</v>
      </c>
      <c r="AZ31" s="307">
        <v>-0.42847879999999999</v>
      </c>
      <c r="BA31" s="307">
        <v>-0.37085699999999999</v>
      </c>
      <c r="BB31" s="307">
        <v>-0.3868355</v>
      </c>
      <c r="BC31" s="307">
        <v>-0.40694350000000001</v>
      </c>
      <c r="BD31" s="307">
        <v>-0.39679540000000002</v>
      </c>
      <c r="BE31" s="307">
        <v>-0.59843100000000005</v>
      </c>
      <c r="BF31" s="307">
        <v>-0.55345549999999999</v>
      </c>
      <c r="BG31" s="307">
        <v>-0.48874600000000001</v>
      </c>
      <c r="BH31" s="307">
        <v>-0.41573939999999998</v>
      </c>
      <c r="BI31" s="307">
        <v>-0.50783429999999996</v>
      </c>
      <c r="BJ31" s="307">
        <v>-0.77407729999999997</v>
      </c>
      <c r="BK31" s="307">
        <v>-0.39838479999999998</v>
      </c>
      <c r="BL31" s="307">
        <v>-0.50648789999999999</v>
      </c>
      <c r="BM31" s="307">
        <v>-0.56870580000000004</v>
      </c>
      <c r="BN31" s="307">
        <v>-0.60607290000000003</v>
      </c>
      <c r="BO31" s="307">
        <v>-0.6189926</v>
      </c>
      <c r="BP31" s="307">
        <v>-0.63340379999999996</v>
      </c>
      <c r="BQ31" s="307">
        <v>-0.63339719999999999</v>
      </c>
      <c r="BR31" s="307">
        <v>-0.6984224</v>
      </c>
      <c r="BS31" s="307">
        <v>-0.59097279999999996</v>
      </c>
      <c r="BT31" s="307">
        <v>-0.51175709999999996</v>
      </c>
      <c r="BU31" s="307">
        <v>-0.55280070000000003</v>
      </c>
      <c r="BV31" s="307">
        <v>-0.76592249999999995</v>
      </c>
    </row>
    <row r="32" spans="1:74" ht="11.1" customHeight="1" x14ac:dyDescent="0.2">
      <c r="A32" s="61" t="s">
        <v>742</v>
      </c>
      <c r="B32" s="172" t="s">
        <v>123</v>
      </c>
      <c r="C32" s="210">
        <v>-6.3727677418999998E-2</v>
      </c>
      <c r="D32" s="210">
        <v>0.73961082143000001</v>
      </c>
      <c r="E32" s="210">
        <v>0.91783080645000004</v>
      </c>
      <c r="F32" s="210">
        <v>-0.47230346667000001</v>
      </c>
      <c r="G32" s="210">
        <v>-0.58058335484000001</v>
      </c>
      <c r="H32" s="210">
        <v>0.1211125</v>
      </c>
      <c r="I32" s="210">
        <v>-0.21985945161000001</v>
      </c>
      <c r="J32" s="210">
        <v>-0.37298777419000001</v>
      </c>
      <c r="K32" s="210">
        <v>0.45156546667000003</v>
      </c>
      <c r="L32" s="210">
        <v>0.69198748386999998</v>
      </c>
      <c r="M32" s="210">
        <v>0.12095646667</v>
      </c>
      <c r="N32" s="210">
        <v>-4.0119419354999998E-2</v>
      </c>
      <c r="O32" s="210">
        <v>0.42183322580999999</v>
      </c>
      <c r="P32" s="210">
        <v>0.29626046429000003</v>
      </c>
      <c r="Q32" s="210">
        <v>0.49203809676999999</v>
      </c>
      <c r="R32" s="210">
        <v>0.21972803332999999</v>
      </c>
      <c r="S32" s="210">
        <v>-0.36883667741999998</v>
      </c>
      <c r="T32" s="210">
        <v>-0.53113889999999997</v>
      </c>
      <c r="U32" s="210">
        <v>-0.36356719355</v>
      </c>
      <c r="V32" s="210">
        <v>-0.68804500000000002</v>
      </c>
      <c r="W32" s="210">
        <v>-1.0076489333</v>
      </c>
      <c r="X32" s="210">
        <v>0.90613932257999996</v>
      </c>
      <c r="Y32" s="210">
        <v>0.60069033332999999</v>
      </c>
      <c r="Z32" s="210">
        <v>-0.25948038709999999</v>
      </c>
      <c r="AA32" s="210">
        <v>1.2769806452E-2</v>
      </c>
      <c r="AB32" s="210">
        <v>0.69238835714000002</v>
      </c>
      <c r="AC32" s="210">
        <v>0.33336964516000001</v>
      </c>
      <c r="AD32" s="210">
        <v>-0.25034260000000003</v>
      </c>
      <c r="AE32" s="210">
        <v>-1.0376993226</v>
      </c>
      <c r="AF32" s="210">
        <v>-0.49071740000000003</v>
      </c>
      <c r="AG32" s="210">
        <v>-0.86342303225999995</v>
      </c>
      <c r="AH32" s="210">
        <v>-9.9354935483999998E-2</v>
      </c>
      <c r="AI32" s="210">
        <v>-7.3538733332999998E-2</v>
      </c>
      <c r="AJ32" s="210">
        <v>0.98616241935000004</v>
      </c>
      <c r="AK32" s="210">
        <v>0.16170029999999999</v>
      </c>
      <c r="AL32" s="210">
        <v>-0.37925441934999998</v>
      </c>
      <c r="AM32" s="210">
        <v>-0.21721174194000001</v>
      </c>
      <c r="AN32" s="210">
        <v>1.0572035517</v>
      </c>
      <c r="AO32" s="210">
        <v>-0.42302345160999999</v>
      </c>
      <c r="AP32" s="210">
        <v>-1.0012582333</v>
      </c>
      <c r="AQ32" s="210">
        <v>-1.1679233226000001</v>
      </c>
      <c r="AR32" s="210">
        <v>-0.54607143332999997</v>
      </c>
      <c r="AS32" s="210">
        <v>-0.34756364515999999</v>
      </c>
      <c r="AT32" s="210">
        <v>-1.4071290323E-2</v>
      </c>
      <c r="AU32" s="210">
        <v>0.24869849999999999</v>
      </c>
      <c r="AV32" s="210">
        <v>1.0505204194</v>
      </c>
      <c r="AW32" s="210">
        <v>0.60302172600000004</v>
      </c>
      <c r="AX32" s="210">
        <v>0.49677287954999999</v>
      </c>
      <c r="AY32" s="307">
        <v>0.44806249999999997</v>
      </c>
      <c r="AZ32" s="307">
        <v>0.71303879999999997</v>
      </c>
      <c r="BA32" s="307">
        <v>0.45427820000000002</v>
      </c>
      <c r="BB32" s="307">
        <v>-0.2082543</v>
      </c>
      <c r="BC32" s="307">
        <v>-0.67575739999999995</v>
      </c>
      <c r="BD32" s="307">
        <v>-0.46637400000000001</v>
      </c>
      <c r="BE32" s="307">
        <v>-0.33319530000000003</v>
      </c>
      <c r="BF32" s="307">
        <v>-0.3202004</v>
      </c>
      <c r="BG32" s="307">
        <v>-0.17594679999999999</v>
      </c>
      <c r="BH32" s="307">
        <v>0.59580540000000004</v>
      </c>
      <c r="BI32" s="307">
        <v>0.2762674</v>
      </c>
      <c r="BJ32" s="307">
        <v>0.39767940000000002</v>
      </c>
      <c r="BK32" s="307">
        <v>-8.7043700000000002E-2</v>
      </c>
      <c r="BL32" s="307">
        <v>0.45589879999999999</v>
      </c>
      <c r="BM32" s="307">
        <v>0.38723760000000002</v>
      </c>
      <c r="BN32" s="307">
        <v>-0.36227100000000001</v>
      </c>
      <c r="BO32" s="307">
        <v>-0.68284140000000004</v>
      </c>
      <c r="BP32" s="307">
        <v>-0.63204740000000004</v>
      </c>
      <c r="BQ32" s="307">
        <v>-0.47079359999999998</v>
      </c>
      <c r="BR32" s="307">
        <v>-0.18808050000000001</v>
      </c>
      <c r="BS32" s="307">
        <v>-6.0263700000000003E-2</v>
      </c>
      <c r="BT32" s="307">
        <v>0.51077629999999996</v>
      </c>
      <c r="BU32" s="307">
        <v>0.1399099</v>
      </c>
      <c r="BV32" s="307">
        <v>0.34676089999999998</v>
      </c>
    </row>
    <row r="33" spans="1:74" s="64" customFormat="1" ht="11.1" customHeight="1" x14ac:dyDescent="0.2">
      <c r="A33" s="61" t="s">
        <v>747</v>
      </c>
      <c r="B33" s="172" t="s">
        <v>397</v>
      </c>
      <c r="C33" s="210">
        <v>19.289750741999999</v>
      </c>
      <c r="D33" s="210">
        <v>19.146475107000001</v>
      </c>
      <c r="E33" s="210">
        <v>20.057610516</v>
      </c>
      <c r="F33" s="210">
        <v>19.621292532999998</v>
      </c>
      <c r="G33" s="210">
        <v>20.046856032000001</v>
      </c>
      <c r="H33" s="210">
        <v>20.565244833000001</v>
      </c>
      <c r="I33" s="210">
        <v>20.125407226</v>
      </c>
      <c r="J33" s="210">
        <v>20.274130516</v>
      </c>
      <c r="K33" s="210">
        <v>19.629546467000001</v>
      </c>
      <c r="L33" s="210">
        <v>19.971008839</v>
      </c>
      <c r="M33" s="210">
        <v>20.310401800000001</v>
      </c>
      <c r="N33" s="210">
        <v>20.319359968000001</v>
      </c>
      <c r="O33" s="210">
        <v>20.564494323000002</v>
      </c>
      <c r="P33" s="210">
        <v>19.693277606999999</v>
      </c>
      <c r="Q33" s="210">
        <v>20.731360226</v>
      </c>
      <c r="R33" s="210">
        <v>20.0384897</v>
      </c>
      <c r="S33" s="210">
        <v>20.251335193999999</v>
      </c>
      <c r="T33" s="210">
        <v>20.7704001</v>
      </c>
      <c r="U33" s="210">
        <v>20.671505968000002</v>
      </c>
      <c r="V33" s="210">
        <v>21.356232419000001</v>
      </c>
      <c r="W33" s="210">
        <v>20.084241067000001</v>
      </c>
      <c r="X33" s="210">
        <v>20.785921452</v>
      </c>
      <c r="Y33" s="210">
        <v>20.774381999999999</v>
      </c>
      <c r="Z33" s="210">
        <v>20.327644515999999</v>
      </c>
      <c r="AA33" s="210">
        <v>20.665175483999999</v>
      </c>
      <c r="AB33" s="210">
        <v>20.284046499999999</v>
      </c>
      <c r="AC33" s="210">
        <v>20.176405710000001</v>
      </c>
      <c r="AD33" s="210">
        <v>20.332735733</v>
      </c>
      <c r="AE33" s="210">
        <v>20.387217934999999</v>
      </c>
      <c r="AF33" s="210">
        <v>20.654108600000001</v>
      </c>
      <c r="AG33" s="210">
        <v>20.734702644999999</v>
      </c>
      <c r="AH33" s="210">
        <v>21.158047484000001</v>
      </c>
      <c r="AI33" s="210">
        <v>20.248613599999999</v>
      </c>
      <c r="AJ33" s="210">
        <v>20.714148774000002</v>
      </c>
      <c r="AK33" s="210">
        <v>20.736323633000001</v>
      </c>
      <c r="AL33" s="210">
        <v>20.443029773999999</v>
      </c>
      <c r="AM33" s="210">
        <v>19.913667709999999</v>
      </c>
      <c r="AN33" s="210">
        <v>19.839038448</v>
      </c>
      <c r="AO33" s="210">
        <v>18.283932387</v>
      </c>
      <c r="AP33" s="210">
        <v>14.690985433</v>
      </c>
      <c r="AQ33" s="210">
        <v>16.103260644999999</v>
      </c>
      <c r="AR33" s="210">
        <v>17.435232899999999</v>
      </c>
      <c r="AS33" s="210">
        <v>18.322619355</v>
      </c>
      <c r="AT33" s="210">
        <v>18.439379032000002</v>
      </c>
      <c r="AU33" s="210">
        <v>18.307363500000001</v>
      </c>
      <c r="AV33" s="210">
        <v>18.623864999999999</v>
      </c>
      <c r="AW33" s="210">
        <v>18.634039439999999</v>
      </c>
      <c r="AX33" s="210">
        <v>18.197911159</v>
      </c>
      <c r="AY33" s="307">
        <v>18.619599999999998</v>
      </c>
      <c r="AZ33" s="307">
        <v>18.965009999999999</v>
      </c>
      <c r="BA33" s="307">
        <v>19.13008</v>
      </c>
      <c r="BB33" s="307">
        <v>19.041720000000002</v>
      </c>
      <c r="BC33" s="307">
        <v>19.307359999999999</v>
      </c>
      <c r="BD33" s="307">
        <v>19.63935</v>
      </c>
      <c r="BE33" s="307">
        <v>19.616530000000001</v>
      </c>
      <c r="BF33" s="307">
        <v>20.021509999999999</v>
      </c>
      <c r="BG33" s="307">
        <v>19.687249999999999</v>
      </c>
      <c r="BH33" s="307">
        <v>19.97082</v>
      </c>
      <c r="BI33" s="307">
        <v>20.218589999999999</v>
      </c>
      <c r="BJ33" s="307">
        <v>19.85257</v>
      </c>
      <c r="BK33" s="307">
        <v>19.970600000000001</v>
      </c>
      <c r="BL33" s="307">
        <v>20.060700000000001</v>
      </c>
      <c r="BM33" s="307">
        <v>20.266860000000001</v>
      </c>
      <c r="BN33" s="307">
        <v>20.352830000000001</v>
      </c>
      <c r="BO33" s="307">
        <v>20.44811</v>
      </c>
      <c r="BP33" s="307">
        <v>20.637280000000001</v>
      </c>
      <c r="BQ33" s="307">
        <v>20.659289999999999</v>
      </c>
      <c r="BR33" s="307">
        <v>20.956949999999999</v>
      </c>
      <c r="BS33" s="307">
        <v>20.470600000000001</v>
      </c>
      <c r="BT33" s="307">
        <v>20.728950000000001</v>
      </c>
      <c r="BU33" s="307">
        <v>20.835719999999998</v>
      </c>
      <c r="BV33" s="307">
        <v>20.592949999999998</v>
      </c>
    </row>
    <row r="34" spans="1:74" s="64" customFormat="1" ht="11.1" customHeight="1" x14ac:dyDescent="0.2">
      <c r="A34" s="61"/>
      <c r="B34" s="44"/>
      <c r="C34" s="62"/>
      <c r="D34" s="62"/>
      <c r="E34" s="62"/>
      <c r="F34" s="62"/>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62"/>
      <c r="AG34" s="62"/>
      <c r="AH34" s="62"/>
      <c r="AI34" s="62"/>
      <c r="AJ34" s="62"/>
      <c r="AK34" s="62"/>
      <c r="AL34" s="62"/>
      <c r="AM34" s="62"/>
      <c r="AN34" s="62"/>
      <c r="AO34" s="62"/>
      <c r="AP34" s="62"/>
      <c r="AQ34" s="62"/>
      <c r="AR34" s="62"/>
      <c r="AS34" s="62"/>
      <c r="AT34" s="62"/>
      <c r="AU34" s="62"/>
      <c r="AV34" s="62"/>
      <c r="AW34" s="62"/>
      <c r="AX34" s="62"/>
      <c r="AY34" s="310"/>
      <c r="AZ34" s="310"/>
      <c r="BA34" s="310"/>
      <c r="BB34" s="310"/>
      <c r="BC34" s="310"/>
      <c r="BD34" s="310"/>
      <c r="BE34" s="310"/>
      <c r="BF34" s="310"/>
      <c r="BG34" s="310"/>
      <c r="BH34" s="310"/>
      <c r="BI34" s="310"/>
      <c r="BJ34" s="310"/>
      <c r="BK34" s="310"/>
      <c r="BL34" s="310"/>
      <c r="BM34" s="310"/>
      <c r="BN34" s="310"/>
      <c r="BO34" s="310"/>
      <c r="BP34" s="310"/>
      <c r="BQ34" s="310"/>
      <c r="BR34" s="310"/>
      <c r="BS34" s="310"/>
      <c r="BT34" s="310"/>
      <c r="BU34" s="310"/>
      <c r="BV34" s="310"/>
    </row>
    <row r="35" spans="1:74" ht="11.1" customHeight="1" x14ac:dyDescent="0.2">
      <c r="A35" s="57"/>
      <c r="B35" s="65" t="s">
        <v>772</v>
      </c>
      <c r="C35" s="62"/>
      <c r="D35" s="62"/>
      <c r="E35" s="62"/>
      <c r="F35" s="62"/>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62"/>
      <c r="AG35" s="62"/>
      <c r="AH35" s="62"/>
      <c r="AI35" s="62"/>
      <c r="AJ35" s="62"/>
      <c r="AK35" s="62"/>
      <c r="AL35" s="62"/>
      <c r="AM35" s="62"/>
      <c r="AN35" s="62"/>
      <c r="AO35" s="62"/>
      <c r="AP35" s="62"/>
      <c r="AQ35" s="62"/>
      <c r="AR35" s="62"/>
      <c r="AS35" s="62"/>
      <c r="AT35" s="62"/>
      <c r="AU35" s="62"/>
      <c r="AV35" s="62"/>
      <c r="AW35" s="62"/>
      <c r="AX35" s="62"/>
      <c r="AY35" s="310"/>
      <c r="AZ35" s="310"/>
      <c r="BA35" s="310"/>
      <c r="BB35" s="310"/>
      <c r="BC35" s="310"/>
      <c r="BD35" s="310"/>
      <c r="BE35" s="310"/>
      <c r="BF35" s="310"/>
      <c r="BG35" s="310"/>
      <c r="BH35" s="310"/>
      <c r="BI35" s="310"/>
      <c r="BJ35" s="310"/>
      <c r="BK35" s="310"/>
      <c r="BL35" s="310"/>
      <c r="BM35" s="310"/>
      <c r="BN35" s="310"/>
      <c r="BO35" s="310"/>
      <c r="BP35" s="310"/>
      <c r="BQ35" s="310"/>
      <c r="BR35" s="310"/>
      <c r="BS35" s="310"/>
      <c r="BT35" s="310"/>
      <c r="BU35" s="310"/>
      <c r="BV35" s="310"/>
    </row>
    <row r="36" spans="1:74" ht="11.1" customHeight="1" x14ac:dyDescent="0.2">
      <c r="A36" s="585" t="s">
        <v>971</v>
      </c>
      <c r="B36" s="592" t="s">
        <v>974</v>
      </c>
      <c r="C36" s="210">
        <v>3.0152230000000002</v>
      </c>
      <c r="D36" s="210">
        <v>2.6113029999999999</v>
      </c>
      <c r="E36" s="210">
        <v>2.726645</v>
      </c>
      <c r="F36" s="210">
        <v>2.5498720000000001</v>
      </c>
      <c r="G36" s="210">
        <v>2.4317489999999999</v>
      </c>
      <c r="H36" s="210">
        <v>2.482774</v>
      </c>
      <c r="I36" s="210">
        <v>2.5941320000000001</v>
      </c>
      <c r="J36" s="210">
        <v>2.2721520000000002</v>
      </c>
      <c r="K36" s="210">
        <v>2.3361290000000001</v>
      </c>
      <c r="L36" s="210">
        <v>2.5953400000000002</v>
      </c>
      <c r="M36" s="210">
        <v>2.9047839999999998</v>
      </c>
      <c r="N36" s="210">
        <v>3.113299</v>
      </c>
      <c r="O36" s="210">
        <v>3.5365449999999998</v>
      </c>
      <c r="P36" s="210">
        <v>3.1573500000000001</v>
      </c>
      <c r="Q36" s="210">
        <v>3.0940310000000002</v>
      </c>
      <c r="R36" s="210">
        <v>2.8628550000000001</v>
      </c>
      <c r="S36" s="210">
        <v>2.5815000000000001</v>
      </c>
      <c r="T36" s="210">
        <v>2.6043530000000001</v>
      </c>
      <c r="U36" s="210">
        <v>2.8432019999999998</v>
      </c>
      <c r="V36" s="210">
        <v>2.902774</v>
      </c>
      <c r="W36" s="210">
        <v>2.9017400000000002</v>
      </c>
      <c r="X36" s="210">
        <v>2.976086</v>
      </c>
      <c r="Y36" s="210">
        <v>3.324694</v>
      </c>
      <c r="Z36" s="210">
        <v>3.3805269999999998</v>
      </c>
      <c r="AA36" s="210">
        <v>3.7151969999999999</v>
      </c>
      <c r="AB36" s="210">
        <v>3.5900650000000001</v>
      </c>
      <c r="AC36" s="210">
        <v>3.1362429999999999</v>
      </c>
      <c r="AD36" s="210">
        <v>2.8857740000000001</v>
      </c>
      <c r="AE36" s="210">
        <v>2.7452040000000002</v>
      </c>
      <c r="AF36" s="210">
        <v>2.7531680000000001</v>
      </c>
      <c r="AG36" s="210">
        <v>2.929627</v>
      </c>
      <c r="AH36" s="210">
        <v>2.8539729999999999</v>
      </c>
      <c r="AI36" s="210">
        <v>3.0413929999999998</v>
      </c>
      <c r="AJ36" s="210">
        <v>3.1476060000000001</v>
      </c>
      <c r="AK36" s="210">
        <v>3.398466</v>
      </c>
      <c r="AL36" s="210">
        <v>3.4986169999999999</v>
      </c>
      <c r="AM36" s="210">
        <v>3.3962810000000001</v>
      </c>
      <c r="AN36" s="210">
        <v>3.2084169999999999</v>
      </c>
      <c r="AO36" s="210">
        <v>3.3106209999999998</v>
      </c>
      <c r="AP36" s="210">
        <v>2.8570069999999999</v>
      </c>
      <c r="AQ36" s="210">
        <v>2.881014</v>
      </c>
      <c r="AR36" s="210">
        <v>2.7600060000000002</v>
      </c>
      <c r="AS36" s="210">
        <v>3.0208550000000001</v>
      </c>
      <c r="AT36" s="210">
        <v>2.8907880000000001</v>
      </c>
      <c r="AU36" s="210">
        <v>2.9232019999999999</v>
      </c>
      <c r="AV36" s="210">
        <v>3.3727330000000002</v>
      </c>
      <c r="AW36" s="210">
        <v>3.3855135333000002</v>
      </c>
      <c r="AX36" s="210">
        <v>3.6169506806</v>
      </c>
      <c r="AY36" s="307">
        <v>3.6285470000000002</v>
      </c>
      <c r="AZ36" s="307">
        <v>3.580238</v>
      </c>
      <c r="BA36" s="307">
        <v>3.3331019999999998</v>
      </c>
      <c r="BB36" s="307">
        <v>3.191201</v>
      </c>
      <c r="BC36" s="307">
        <v>3.0671550000000001</v>
      </c>
      <c r="BD36" s="307">
        <v>2.9721869999999999</v>
      </c>
      <c r="BE36" s="307">
        <v>3.0949179999999998</v>
      </c>
      <c r="BF36" s="307">
        <v>3.0474909999999999</v>
      </c>
      <c r="BG36" s="307">
        <v>3.1554449999999998</v>
      </c>
      <c r="BH36" s="307">
        <v>3.3123260000000001</v>
      </c>
      <c r="BI36" s="307">
        <v>3.6035560000000002</v>
      </c>
      <c r="BJ36" s="307">
        <v>3.7085870000000001</v>
      </c>
      <c r="BK36" s="307">
        <v>3.7929469999999998</v>
      </c>
      <c r="BL36" s="307">
        <v>3.7301989999999998</v>
      </c>
      <c r="BM36" s="307">
        <v>3.4649610000000002</v>
      </c>
      <c r="BN36" s="307">
        <v>3.3285179999999999</v>
      </c>
      <c r="BO36" s="307">
        <v>3.2867690000000001</v>
      </c>
      <c r="BP36" s="307">
        <v>3.2113510000000001</v>
      </c>
      <c r="BQ36" s="307">
        <v>3.3328530000000001</v>
      </c>
      <c r="BR36" s="307">
        <v>3.2822100000000001</v>
      </c>
      <c r="BS36" s="307">
        <v>3.3880620000000001</v>
      </c>
      <c r="BT36" s="307">
        <v>3.5659299999999998</v>
      </c>
      <c r="BU36" s="307">
        <v>3.850651</v>
      </c>
      <c r="BV36" s="307">
        <v>3.959047</v>
      </c>
    </row>
    <row r="37" spans="1:74" ht="11.1" customHeight="1" x14ac:dyDescent="0.2">
      <c r="A37" s="585" t="s">
        <v>744</v>
      </c>
      <c r="B37" s="173" t="s">
        <v>398</v>
      </c>
      <c r="C37" s="210">
        <v>-2.3654999999999999E-2</v>
      </c>
      <c r="D37" s="210">
        <v>-7.2199999999999999E-4</v>
      </c>
      <c r="E37" s="210">
        <v>7.9493999999999995E-2</v>
      </c>
      <c r="F37" s="210">
        <v>0.118562</v>
      </c>
      <c r="G37" s="210">
        <v>-2.0749E-2</v>
      </c>
      <c r="H37" s="210">
        <v>8.2232E-2</v>
      </c>
      <c r="I37" s="210">
        <v>1.1771999999999999E-2</v>
      </c>
      <c r="J37" s="210">
        <v>-8.9599999999999992E-3</v>
      </c>
      <c r="K37" s="210">
        <v>4.4738E-2</v>
      </c>
      <c r="L37" s="210">
        <v>7.4489E-2</v>
      </c>
      <c r="M37" s="210">
        <v>4.1147999999999997E-2</v>
      </c>
      <c r="N37" s="210">
        <v>3.3743000000000002E-2</v>
      </c>
      <c r="O37" s="210">
        <v>7.6605000000000006E-2</v>
      </c>
      <c r="P37" s="210">
        <v>0.207261</v>
      </c>
      <c r="Q37" s="210">
        <v>0.148974</v>
      </c>
      <c r="R37" s="210">
        <v>-7.6146000000000005E-2</v>
      </c>
      <c r="S37" s="210">
        <v>-4.7648999999999997E-2</v>
      </c>
      <c r="T37" s="210">
        <v>6.4422999999999994E-2</v>
      </c>
      <c r="U37" s="210">
        <v>-8.2791000000000003E-2</v>
      </c>
      <c r="V37" s="210">
        <v>-2.7517E-2</v>
      </c>
      <c r="W37" s="210">
        <v>-0.15881899999999999</v>
      </c>
      <c r="X37" s="210">
        <v>7.4784000000000003E-2</v>
      </c>
      <c r="Y37" s="210">
        <v>5.6642999999999999E-2</v>
      </c>
      <c r="Z37" s="210">
        <v>-4.8473000000000002E-2</v>
      </c>
      <c r="AA37" s="210">
        <v>9.2238000000000001E-2</v>
      </c>
      <c r="AB37" s="210">
        <v>-0.130995</v>
      </c>
      <c r="AC37" s="210">
        <v>3.2937000000000001E-2</v>
      </c>
      <c r="AD37" s="210">
        <v>0.14152000000000001</v>
      </c>
      <c r="AE37" s="210">
        <v>0.139816</v>
      </c>
      <c r="AF37" s="210">
        <v>-3.2070000000000002E-3</v>
      </c>
      <c r="AG37" s="210">
        <v>-6.2359999999999999E-2</v>
      </c>
      <c r="AH37" s="210">
        <v>0.103729</v>
      </c>
      <c r="AI37" s="210">
        <v>9.7963999999999996E-2</v>
      </c>
      <c r="AJ37" s="210">
        <v>0.156083</v>
      </c>
      <c r="AK37" s="210">
        <v>0.104794</v>
      </c>
      <c r="AL37" s="210">
        <v>7.8493999999999994E-2</v>
      </c>
      <c r="AM37" s="210">
        <v>6.1015E-2</v>
      </c>
      <c r="AN37" s="210">
        <v>0.20558299999999999</v>
      </c>
      <c r="AO37" s="210">
        <v>0.16824</v>
      </c>
      <c r="AP37" s="210">
        <v>0.10038900000000001</v>
      </c>
      <c r="AQ37" s="210">
        <v>0.18459700000000001</v>
      </c>
      <c r="AR37" s="210">
        <v>2.8715000000000001E-2</v>
      </c>
      <c r="AS37" s="210">
        <v>2.1746000000000001E-2</v>
      </c>
      <c r="AT37" s="210">
        <v>5.6899999999999999E-2</v>
      </c>
      <c r="AU37" s="210">
        <v>-5.1159999999999997E-2</v>
      </c>
      <c r="AV37" s="210">
        <v>-5.4984999999999999E-2</v>
      </c>
      <c r="AW37" s="210">
        <v>2.8639200000000001E-4</v>
      </c>
      <c r="AX37" s="210">
        <v>-2.7969900000000001E-5</v>
      </c>
      <c r="AY37" s="307">
        <v>2.7316199999999999E-6</v>
      </c>
      <c r="AZ37" s="307">
        <v>-2.6677899999999998E-7</v>
      </c>
      <c r="BA37" s="307">
        <v>0</v>
      </c>
      <c r="BB37" s="307">
        <v>0</v>
      </c>
      <c r="BC37" s="307">
        <v>0</v>
      </c>
      <c r="BD37" s="307">
        <v>0</v>
      </c>
      <c r="BE37" s="307">
        <v>0</v>
      </c>
      <c r="BF37" s="307">
        <v>0</v>
      </c>
      <c r="BG37" s="307">
        <v>0</v>
      </c>
      <c r="BH37" s="307">
        <v>0</v>
      </c>
      <c r="BI37" s="307">
        <v>0</v>
      </c>
      <c r="BJ37" s="307">
        <v>0</v>
      </c>
      <c r="BK37" s="307">
        <v>0</v>
      </c>
      <c r="BL37" s="307">
        <v>0</v>
      </c>
      <c r="BM37" s="307">
        <v>0</v>
      </c>
      <c r="BN37" s="307">
        <v>0</v>
      </c>
      <c r="BO37" s="307">
        <v>0</v>
      </c>
      <c r="BP37" s="307">
        <v>0</v>
      </c>
      <c r="BQ37" s="307">
        <v>0</v>
      </c>
      <c r="BR37" s="307">
        <v>0</v>
      </c>
      <c r="BS37" s="307">
        <v>0</v>
      </c>
      <c r="BT37" s="307">
        <v>0</v>
      </c>
      <c r="BU37" s="307">
        <v>0</v>
      </c>
      <c r="BV37" s="307">
        <v>0</v>
      </c>
    </row>
    <row r="38" spans="1:74" ht="11.1" customHeight="1" x14ac:dyDescent="0.2">
      <c r="A38" s="61" t="s">
        <v>512</v>
      </c>
      <c r="B38" s="592" t="s">
        <v>399</v>
      </c>
      <c r="C38" s="210">
        <v>8.5066959999999998</v>
      </c>
      <c r="D38" s="210">
        <v>9.0077590000000001</v>
      </c>
      <c r="E38" s="210">
        <v>9.3252500000000005</v>
      </c>
      <c r="F38" s="210">
        <v>9.2951680000000003</v>
      </c>
      <c r="G38" s="210">
        <v>9.5498119999999993</v>
      </c>
      <c r="H38" s="210">
        <v>9.7722650000000009</v>
      </c>
      <c r="I38" s="210">
        <v>9.5952350000000006</v>
      </c>
      <c r="J38" s="210">
        <v>9.7517099999999992</v>
      </c>
      <c r="K38" s="210">
        <v>9.3775670000000009</v>
      </c>
      <c r="L38" s="210">
        <v>9.3571270000000002</v>
      </c>
      <c r="M38" s="210">
        <v>9.1104800000000008</v>
      </c>
      <c r="N38" s="210">
        <v>9.2465630000000001</v>
      </c>
      <c r="O38" s="210">
        <v>8.7875920000000001</v>
      </c>
      <c r="P38" s="210">
        <v>8.7961489999999998</v>
      </c>
      <c r="Q38" s="210">
        <v>9.4645469999999996</v>
      </c>
      <c r="R38" s="210">
        <v>9.2059660000000001</v>
      </c>
      <c r="S38" s="210">
        <v>9.5152439999999991</v>
      </c>
      <c r="T38" s="210">
        <v>9.7970310000000005</v>
      </c>
      <c r="U38" s="210">
        <v>9.6404010000000007</v>
      </c>
      <c r="V38" s="210">
        <v>9.7781680000000009</v>
      </c>
      <c r="W38" s="210">
        <v>9.1525560000000006</v>
      </c>
      <c r="X38" s="210">
        <v>9.2938340000000004</v>
      </c>
      <c r="Y38" s="210">
        <v>9.2904090000000004</v>
      </c>
      <c r="Z38" s="210">
        <v>9.1785490000000003</v>
      </c>
      <c r="AA38" s="210">
        <v>8.7783929999999994</v>
      </c>
      <c r="AB38" s="210">
        <v>9.071828</v>
      </c>
      <c r="AC38" s="210">
        <v>9.1840539999999997</v>
      </c>
      <c r="AD38" s="210">
        <v>9.4105889999999999</v>
      </c>
      <c r="AE38" s="210">
        <v>9.4974360000000004</v>
      </c>
      <c r="AF38" s="210">
        <v>9.7032880000000006</v>
      </c>
      <c r="AG38" s="210">
        <v>9.5329610000000002</v>
      </c>
      <c r="AH38" s="210">
        <v>9.8336889999999997</v>
      </c>
      <c r="AI38" s="210">
        <v>9.1975020000000001</v>
      </c>
      <c r="AJ38" s="210">
        <v>9.3081890000000005</v>
      </c>
      <c r="AK38" s="210">
        <v>9.2090530000000008</v>
      </c>
      <c r="AL38" s="210">
        <v>8.9712309999999995</v>
      </c>
      <c r="AM38" s="210">
        <v>8.7608540000000001</v>
      </c>
      <c r="AN38" s="210">
        <v>8.9667809999999992</v>
      </c>
      <c r="AO38" s="210">
        <v>7.7805790000000004</v>
      </c>
      <c r="AP38" s="210">
        <v>5.8534949999999997</v>
      </c>
      <c r="AQ38" s="210">
        <v>7.1884839999999999</v>
      </c>
      <c r="AR38" s="210">
        <v>8.2856550000000002</v>
      </c>
      <c r="AS38" s="210">
        <v>8.4581119999999999</v>
      </c>
      <c r="AT38" s="210">
        <v>8.5084780000000002</v>
      </c>
      <c r="AU38" s="210">
        <v>8.5454830000000008</v>
      </c>
      <c r="AV38" s="210">
        <v>8.2552160000000008</v>
      </c>
      <c r="AW38" s="210">
        <v>8.1576666667000008</v>
      </c>
      <c r="AX38" s="210">
        <v>7.9632903225999998</v>
      </c>
      <c r="AY38" s="307">
        <v>8.0194130000000001</v>
      </c>
      <c r="AZ38" s="307">
        <v>8.2205790000000007</v>
      </c>
      <c r="BA38" s="307">
        <v>8.4696540000000002</v>
      </c>
      <c r="BB38" s="307">
        <v>8.5228429999999999</v>
      </c>
      <c r="BC38" s="307">
        <v>8.7862349999999996</v>
      </c>
      <c r="BD38" s="307">
        <v>8.8952299999999997</v>
      </c>
      <c r="BE38" s="307">
        <v>8.9127810000000007</v>
      </c>
      <c r="BF38" s="307">
        <v>9.0422209999999996</v>
      </c>
      <c r="BG38" s="307">
        <v>8.8982109999999999</v>
      </c>
      <c r="BH38" s="307">
        <v>8.8976199999999999</v>
      </c>
      <c r="BI38" s="307">
        <v>8.8832020000000007</v>
      </c>
      <c r="BJ38" s="307">
        <v>8.6775640000000003</v>
      </c>
      <c r="BK38" s="307">
        <v>8.3894959999999994</v>
      </c>
      <c r="BL38" s="307">
        <v>8.7217230000000008</v>
      </c>
      <c r="BM38" s="307">
        <v>8.9051430000000007</v>
      </c>
      <c r="BN38" s="307">
        <v>9.0934259999999991</v>
      </c>
      <c r="BO38" s="307">
        <v>9.1340090000000007</v>
      </c>
      <c r="BP38" s="307">
        <v>9.3010649999999995</v>
      </c>
      <c r="BQ38" s="307">
        <v>9.2153340000000004</v>
      </c>
      <c r="BR38" s="307">
        <v>9.2877740000000006</v>
      </c>
      <c r="BS38" s="307">
        <v>8.9946839999999995</v>
      </c>
      <c r="BT38" s="307">
        <v>9.0263279999999995</v>
      </c>
      <c r="BU38" s="307">
        <v>8.9024000000000001</v>
      </c>
      <c r="BV38" s="307">
        <v>8.7194099999999999</v>
      </c>
    </row>
    <row r="39" spans="1:74" ht="11.1" customHeight="1" x14ac:dyDescent="0.2">
      <c r="A39" s="61" t="s">
        <v>901</v>
      </c>
      <c r="B39" s="592" t="s">
        <v>902</v>
      </c>
      <c r="C39" s="210">
        <v>0.87490419355000004</v>
      </c>
      <c r="D39" s="210">
        <v>0.89949042856999994</v>
      </c>
      <c r="E39" s="210">
        <v>0.92207616129000003</v>
      </c>
      <c r="F39" s="210">
        <v>0.93436233332999996</v>
      </c>
      <c r="G39" s="210">
        <v>0.96284358064999997</v>
      </c>
      <c r="H39" s="210">
        <v>0.99445866667000005</v>
      </c>
      <c r="I39" s="210">
        <v>0.94949861290000004</v>
      </c>
      <c r="J39" s="210">
        <v>0.98788209677000005</v>
      </c>
      <c r="K39" s="210">
        <v>0.95409500000000003</v>
      </c>
      <c r="L39" s="210">
        <v>0.95601674193999997</v>
      </c>
      <c r="M39" s="210">
        <v>0.96740166667000005</v>
      </c>
      <c r="N39" s="210">
        <v>0.93346229032000005</v>
      </c>
      <c r="O39" s="210">
        <v>0.92762477419</v>
      </c>
      <c r="P39" s="210">
        <v>0.87343257142999997</v>
      </c>
      <c r="Q39" s="210">
        <v>0.91975270968</v>
      </c>
      <c r="R39" s="210">
        <v>0.89033166666999997</v>
      </c>
      <c r="S39" s="210">
        <v>0.99521509676999997</v>
      </c>
      <c r="T39" s="210">
        <v>0.97053699999999998</v>
      </c>
      <c r="U39" s="210">
        <v>0.97420487096999997</v>
      </c>
      <c r="V39" s="210">
        <v>1.0039757418999999</v>
      </c>
      <c r="W39" s="210">
        <v>0.89219266666999997</v>
      </c>
      <c r="X39" s="210">
        <v>0.95025425805999997</v>
      </c>
      <c r="Y39" s="210">
        <v>0.94599066666999998</v>
      </c>
      <c r="Z39" s="210">
        <v>0.93588261289999997</v>
      </c>
      <c r="AA39" s="210">
        <v>0.86010206452000004</v>
      </c>
      <c r="AB39" s="210">
        <v>0.96162400000000003</v>
      </c>
      <c r="AC39" s="210">
        <v>0.91354545161</v>
      </c>
      <c r="AD39" s="210">
        <v>0.92837066667000001</v>
      </c>
      <c r="AE39" s="210">
        <v>0.98705093548</v>
      </c>
      <c r="AF39" s="210">
        <v>0.99393566667</v>
      </c>
      <c r="AG39" s="210">
        <v>0.96517125806000004</v>
      </c>
      <c r="AH39" s="210">
        <v>0.95772558065000002</v>
      </c>
      <c r="AI39" s="210">
        <v>0.923678</v>
      </c>
      <c r="AJ39" s="210">
        <v>0.97325090322999996</v>
      </c>
      <c r="AK39" s="210">
        <v>0.98221800000000004</v>
      </c>
      <c r="AL39" s="210">
        <v>0.94627480644999995</v>
      </c>
      <c r="AM39" s="210">
        <v>0.91037558065000002</v>
      </c>
      <c r="AN39" s="210">
        <v>0.88385475861999996</v>
      </c>
      <c r="AO39" s="210">
        <v>0.75412374193999998</v>
      </c>
      <c r="AP39" s="210">
        <v>0.52957133332999995</v>
      </c>
      <c r="AQ39" s="210">
        <v>0.75261783870999999</v>
      </c>
      <c r="AR39" s="210">
        <v>0.883185</v>
      </c>
      <c r="AS39" s="210">
        <v>0.87875083871000004</v>
      </c>
      <c r="AT39" s="210">
        <v>0.85475535483999998</v>
      </c>
      <c r="AU39" s="210">
        <v>0.88280266666999996</v>
      </c>
      <c r="AV39" s="210">
        <v>0.82198700000000002</v>
      </c>
      <c r="AW39" s="210">
        <v>0.89068086667000002</v>
      </c>
      <c r="AX39" s="210">
        <v>0.84344861935000004</v>
      </c>
      <c r="AY39" s="307">
        <v>0.81719109999999995</v>
      </c>
      <c r="AZ39" s="307">
        <v>0.84840610000000005</v>
      </c>
      <c r="BA39" s="307">
        <v>0.83935320000000002</v>
      </c>
      <c r="BB39" s="307">
        <v>0.85384059999999995</v>
      </c>
      <c r="BC39" s="307">
        <v>0.90137270000000003</v>
      </c>
      <c r="BD39" s="307">
        <v>0.90390199999999998</v>
      </c>
      <c r="BE39" s="307">
        <v>0.91834300000000002</v>
      </c>
      <c r="BF39" s="307">
        <v>0.94008219999999998</v>
      </c>
      <c r="BG39" s="307">
        <v>0.89857390000000004</v>
      </c>
      <c r="BH39" s="307">
        <v>0.90949239999999998</v>
      </c>
      <c r="BI39" s="307">
        <v>0.91748090000000004</v>
      </c>
      <c r="BJ39" s="307">
        <v>0.88811790000000002</v>
      </c>
      <c r="BK39" s="307">
        <v>0.85142700000000004</v>
      </c>
      <c r="BL39" s="307">
        <v>0.8979509</v>
      </c>
      <c r="BM39" s="307">
        <v>0.89488619999999997</v>
      </c>
      <c r="BN39" s="307">
        <v>0.9112017</v>
      </c>
      <c r="BO39" s="307">
        <v>0.93870279999999995</v>
      </c>
      <c r="BP39" s="307">
        <v>0.95731569999999999</v>
      </c>
      <c r="BQ39" s="307">
        <v>0.92567900000000003</v>
      </c>
      <c r="BR39" s="307">
        <v>0.94633259999999997</v>
      </c>
      <c r="BS39" s="307">
        <v>0.91218600000000005</v>
      </c>
      <c r="BT39" s="307">
        <v>0.93441700000000005</v>
      </c>
      <c r="BU39" s="307">
        <v>0.92832460000000006</v>
      </c>
      <c r="BV39" s="307">
        <v>0.90535889999999997</v>
      </c>
    </row>
    <row r="40" spans="1:74" ht="11.1" customHeight="1" x14ac:dyDescent="0.2">
      <c r="A40" s="61" t="s">
        <v>513</v>
      </c>
      <c r="B40" s="592" t="s">
        <v>388</v>
      </c>
      <c r="C40" s="210">
        <v>1.5883419999999999</v>
      </c>
      <c r="D40" s="210">
        <v>1.5170779999999999</v>
      </c>
      <c r="E40" s="210">
        <v>1.6758690000000001</v>
      </c>
      <c r="F40" s="210">
        <v>1.643518</v>
      </c>
      <c r="G40" s="210">
        <v>1.6688940000000001</v>
      </c>
      <c r="H40" s="210">
        <v>1.7617799999999999</v>
      </c>
      <c r="I40" s="210">
        <v>1.733633</v>
      </c>
      <c r="J40" s="210">
        <v>1.7618819999999999</v>
      </c>
      <c r="K40" s="210">
        <v>1.6268069999999999</v>
      </c>
      <c r="L40" s="210">
        <v>1.7511060000000001</v>
      </c>
      <c r="M40" s="210">
        <v>1.685327</v>
      </c>
      <c r="N40" s="210">
        <v>1.755531</v>
      </c>
      <c r="O40" s="210">
        <v>1.568041</v>
      </c>
      <c r="P40" s="210">
        <v>1.5897060000000001</v>
      </c>
      <c r="Q40" s="210">
        <v>1.705921</v>
      </c>
      <c r="R40" s="210">
        <v>1.6296189999999999</v>
      </c>
      <c r="S40" s="210">
        <v>1.6845479999999999</v>
      </c>
      <c r="T40" s="210">
        <v>1.8569310000000001</v>
      </c>
      <c r="U40" s="210">
        <v>1.7731319999999999</v>
      </c>
      <c r="V40" s="210">
        <v>1.857715</v>
      </c>
      <c r="W40" s="210">
        <v>1.703576</v>
      </c>
      <c r="X40" s="210">
        <v>1.6749270000000001</v>
      </c>
      <c r="Y40" s="210">
        <v>1.7560610000000001</v>
      </c>
      <c r="Z40" s="210">
        <v>1.6764840000000001</v>
      </c>
      <c r="AA40" s="210">
        <v>1.6210279999999999</v>
      </c>
      <c r="AB40" s="210">
        <v>1.60669</v>
      </c>
      <c r="AC40" s="210">
        <v>1.7113229999999999</v>
      </c>
      <c r="AD40" s="210">
        <v>1.7556609999999999</v>
      </c>
      <c r="AE40" s="210">
        <v>1.7730669999999999</v>
      </c>
      <c r="AF40" s="210">
        <v>1.801695</v>
      </c>
      <c r="AG40" s="210">
        <v>1.8469690000000001</v>
      </c>
      <c r="AH40" s="210">
        <v>1.841442</v>
      </c>
      <c r="AI40" s="210">
        <v>1.7024550000000001</v>
      </c>
      <c r="AJ40" s="210">
        <v>1.7267969999999999</v>
      </c>
      <c r="AK40" s="210">
        <v>1.7109300000000001</v>
      </c>
      <c r="AL40" s="210">
        <v>1.8092330000000001</v>
      </c>
      <c r="AM40" s="210">
        <v>1.6730529999999999</v>
      </c>
      <c r="AN40" s="210">
        <v>1.629435</v>
      </c>
      <c r="AO40" s="210">
        <v>1.387054</v>
      </c>
      <c r="AP40" s="210">
        <v>0.69131600000000004</v>
      </c>
      <c r="AQ40" s="210">
        <v>0.59559099999999998</v>
      </c>
      <c r="AR40" s="210">
        <v>0.78559000000000001</v>
      </c>
      <c r="AS40" s="210">
        <v>0.96415300000000004</v>
      </c>
      <c r="AT40" s="210">
        <v>1.015501</v>
      </c>
      <c r="AU40" s="210">
        <v>0.92127599999999998</v>
      </c>
      <c r="AV40" s="210">
        <v>1.006993</v>
      </c>
      <c r="AW40" s="210">
        <v>1.1387</v>
      </c>
      <c r="AX40" s="210">
        <v>1.1130645160999999</v>
      </c>
      <c r="AY40" s="307">
        <v>1.22173</v>
      </c>
      <c r="AZ40" s="307">
        <v>1.2772490000000001</v>
      </c>
      <c r="BA40" s="307">
        <v>1.271452</v>
      </c>
      <c r="BB40" s="307">
        <v>1.3558209999999999</v>
      </c>
      <c r="BC40" s="307">
        <v>1.357183</v>
      </c>
      <c r="BD40" s="307">
        <v>1.4610339999999999</v>
      </c>
      <c r="BE40" s="307">
        <v>1.5082439999999999</v>
      </c>
      <c r="BF40" s="307">
        <v>1.5225340000000001</v>
      </c>
      <c r="BG40" s="307">
        <v>1.493155</v>
      </c>
      <c r="BH40" s="307">
        <v>1.4676899999999999</v>
      </c>
      <c r="BI40" s="307">
        <v>1.493425</v>
      </c>
      <c r="BJ40" s="307">
        <v>1.475714</v>
      </c>
      <c r="BK40" s="307">
        <v>1.525056</v>
      </c>
      <c r="BL40" s="307">
        <v>1.563574</v>
      </c>
      <c r="BM40" s="307">
        <v>1.6348860000000001</v>
      </c>
      <c r="BN40" s="307">
        <v>1.650854</v>
      </c>
      <c r="BO40" s="307">
        <v>1.703236</v>
      </c>
      <c r="BP40" s="307">
        <v>1.770497</v>
      </c>
      <c r="BQ40" s="307">
        <v>1.7873049999999999</v>
      </c>
      <c r="BR40" s="307">
        <v>1.7841100000000001</v>
      </c>
      <c r="BS40" s="307">
        <v>1.7456210000000001</v>
      </c>
      <c r="BT40" s="307">
        <v>1.7612509999999999</v>
      </c>
      <c r="BU40" s="307">
        <v>1.777992</v>
      </c>
      <c r="BV40" s="307">
        <v>1.7993950000000001</v>
      </c>
    </row>
    <row r="41" spans="1:74" ht="11.1" customHeight="1" x14ac:dyDescent="0.2">
      <c r="A41" s="61" t="s">
        <v>514</v>
      </c>
      <c r="B41" s="592" t="s">
        <v>400</v>
      </c>
      <c r="C41" s="210">
        <v>3.7355800000000001</v>
      </c>
      <c r="D41" s="210">
        <v>3.9348179999999999</v>
      </c>
      <c r="E41" s="210">
        <v>4.1266379999999998</v>
      </c>
      <c r="F41" s="210">
        <v>3.762839</v>
      </c>
      <c r="G41" s="210">
        <v>3.9550489999999998</v>
      </c>
      <c r="H41" s="210">
        <v>3.9635570000000002</v>
      </c>
      <c r="I41" s="210">
        <v>3.6417920000000001</v>
      </c>
      <c r="J41" s="210">
        <v>4.0035090000000002</v>
      </c>
      <c r="K41" s="210">
        <v>3.9212159999999998</v>
      </c>
      <c r="L41" s="210">
        <v>4.0112269999999999</v>
      </c>
      <c r="M41" s="210">
        <v>4.1574489999999997</v>
      </c>
      <c r="N41" s="210">
        <v>3.9752999999999998</v>
      </c>
      <c r="O41" s="210">
        <v>4.4910269999999999</v>
      </c>
      <c r="P41" s="210">
        <v>3.9792839999999998</v>
      </c>
      <c r="Q41" s="210">
        <v>4.1964959999999998</v>
      </c>
      <c r="R41" s="210">
        <v>4.1390269999999996</v>
      </c>
      <c r="S41" s="210">
        <v>4.2087620000000001</v>
      </c>
      <c r="T41" s="210">
        <v>3.9593699999999998</v>
      </c>
      <c r="U41" s="210">
        <v>3.9626260000000002</v>
      </c>
      <c r="V41" s="210">
        <v>4.1956610000000003</v>
      </c>
      <c r="W41" s="210">
        <v>4.022151</v>
      </c>
      <c r="X41" s="210">
        <v>4.3478029999999999</v>
      </c>
      <c r="Y41" s="210">
        <v>4.2038219999999997</v>
      </c>
      <c r="Z41" s="210">
        <v>4.0194210000000004</v>
      </c>
      <c r="AA41" s="210">
        <v>4.3274600000000003</v>
      </c>
      <c r="AB41" s="210">
        <v>4.307328</v>
      </c>
      <c r="AC41" s="210">
        <v>4.1841280000000003</v>
      </c>
      <c r="AD41" s="210">
        <v>4.1195950000000003</v>
      </c>
      <c r="AE41" s="210">
        <v>4.1096599999999999</v>
      </c>
      <c r="AF41" s="210">
        <v>3.993214</v>
      </c>
      <c r="AG41" s="210">
        <v>3.9111980000000002</v>
      </c>
      <c r="AH41" s="210">
        <v>4.0294759999999998</v>
      </c>
      <c r="AI41" s="210">
        <v>3.9205559999999999</v>
      </c>
      <c r="AJ41" s="210">
        <v>4.2242249999999997</v>
      </c>
      <c r="AK41" s="210">
        <v>4.2014529999999999</v>
      </c>
      <c r="AL41" s="210">
        <v>3.9271090000000002</v>
      </c>
      <c r="AM41" s="210">
        <v>3.9976340000000001</v>
      </c>
      <c r="AN41" s="210">
        <v>4.0105430000000002</v>
      </c>
      <c r="AO41" s="210">
        <v>3.9133399999999998</v>
      </c>
      <c r="AP41" s="210">
        <v>3.505074</v>
      </c>
      <c r="AQ41" s="210">
        <v>3.5332870000000001</v>
      </c>
      <c r="AR41" s="210">
        <v>3.49194</v>
      </c>
      <c r="AS41" s="210">
        <v>3.6099239999999999</v>
      </c>
      <c r="AT41" s="210">
        <v>3.663262</v>
      </c>
      <c r="AU41" s="210">
        <v>3.8181579999999999</v>
      </c>
      <c r="AV41" s="210">
        <v>4.0219620000000003</v>
      </c>
      <c r="AW41" s="210">
        <v>3.9806333333000001</v>
      </c>
      <c r="AX41" s="210">
        <v>3.6498064515999999</v>
      </c>
      <c r="AY41" s="307">
        <v>3.847645</v>
      </c>
      <c r="AZ41" s="307">
        <v>4.0681070000000004</v>
      </c>
      <c r="BA41" s="307">
        <v>4.0803719999999997</v>
      </c>
      <c r="BB41" s="307">
        <v>3.935222</v>
      </c>
      <c r="BC41" s="307">
        <v>3.9872930000000002</v>
      </c>
      <c r="BD41" s="307">
        <v>4.0083070000000003</v>
      </c>
      <c r="BE41" s="307">
        <v>3.7572830000000002</v>
      </c>
      <c r="BF41" s="307">
        <v>3.9887000000000001</v>
      </c>
      <c r="BG41" s="307">
        <v>3.8769879999999999</v>
      </c>
      <c r="BH41" s="307">
        <v>4.1768780000000003</v>
      </c>
      <c r="BI41" s="307">
        <v>4.1393599999999999</v>
      </c>
      <c r="BJ41" s="307">
        <v>3.9759540000000002</v>
      </c>
      <c r="BK41" s="307">
        <v>4.223446</v>
      </c>
      <c r="BL41" s="307">
        <v>4.1859200000000003</v>
      </c>
      <c r="BM41" s="307">
        <v>4.2177160000000002</v>
      </c>
      <c r="BN41" s="307">
        <v>4.1823620000000004</v>
      </c>
      <c r="BO41" s="307">
        <v>4.1398279999999996</v>
      </c>
      <c r="BP41" s="307">
        <v>4.0293390000000002</v>
      </c>
      <c r="BQ41" s="307">
        <v>3.916426</v>
      </c>
      <c r="BR41" s="307">
        <v>4.1628699999999998</v>
      </c>
      <c r="BS41" s="307">
        <v>4.006094</v>
      </c>
      <c r="BT41" s="307">
        <v>4.2104999999999997</v>
      </c>
      <c r="BU41" s="307">
        <v>4.1092880000000003</v>
      </c>
      <c r="BV41" s="307">
        <v>4.0509649999999997</v>
      </c>
    </row>
    <row r="42" spans="1:74" ht="11.1" customHeight="1" x14ac:dyDescent="0.2">
      <c r="A42" s="61" t="s">
        <v>515</v>
      </c>
      <c r="B42" s="592" t="s">
        <v>401</v>
      </c>
      <c r="C42" s="210">
        <v>0.53988100000000006</v>
      </c>
      <c r="D42" s="210">
        <v>0.279304</v>
      </c>
      <c r="E42" s="210">
        <v>0.31933099999999998</v>
      </c>
      <c r="F42" s="210">
        <v>0.28250599999999998</v>
      </c>
      <c r="G42" s="210">
        <v>0.35650999999999999</v>
      </c>
      <c r="H42" s="210">
        <v>0.34926499999999999</v>
      </c>
      <c r="I42" s="210">
        <v>0.286827</v>
      </c>
      <c r="J42" s="210">
        <v>0.346273</v>
      </c>
      <c r="K42" s="210">
        <v>0.30193300000000001</v>
      </c>
      <c r="L42" s="210">
        <v>0.32299299999999997</v>
      </c>
      <c r="M42" s="210">
        <v>0.39425500000000002</v>
      </c>
      <c r="N42" s="210">
        <v>0.31415399999999999</v>
      </c>
      <c r="O42" s="210">
        <v>0.32348199999999999</v>
      </c>
      <c r="P42" s="210">
        <v>0.29887999999999998</v>
      </c>
      <c r="Q42" s="210">
        <v>0.23582800000000001</v>
      </c>
      <c r="R42" s="210">
        <v>0.408244</v>
      </c>
      <c r="S42" s="210">
        <v>0.29554399999999997</v>
      </c>
      <c r="T42" s="210">
        <v>0.28007700000000002</v>
      </c>
      <c r="U42" s="210">
        <v>0.34620200000000001</v>
      </c>
      <c r="V42" s="210">
        <v>0.29226400000000002</v>
      </c>
      <c r="W42" s="210">
        <v>0.34872999999999998</v>
      </c>
      <c r="X42" s="210">
        <v>0.273482</v>
      </c>
      <c r="Y42" s="210">
        <v>0.34240999999999999</v>
      </c>
      <c r="Z42" s="210">
        <v>0.36732100000000001</v>
      </c>
      <c r="AA42" s="210">
        <v>0.31903799999999999</v>
      </c>
      <c r="AB42" s="210">
        <v>0.27938000000000002</v>
      </c>
      <c r="AC42" s="210">
        <v>0.22120100000000001</v>
      </c>
      <c r="AD42" s="210">
        <v>0.17707100000000001</v>
      </c>
      <c r="AE42" s="210">
        <v>0.19204499999999999</v>
      </c>
      <c r="AF42" s="210">
        <v>0.32213199999999997</v>
      </c>
      <c r="AG42" s="210">
        <v>0.34194600000000003</v>
      </c>
      <c r="AH42" s="210">
        <v>0.32911000000000001</v>
      </c>
      <c r="AI42" s="210">
        <v>0.30465399999999998</v>
      </c>
      <c r="AJ42" s="210">
        <v>0.318859</v>
      </c>
      <c r="AK42" s="210">
        <v>0.20845</v>
      </c>
      <c r="AL42" s="210">
        <v>0.28409899999999999</v>
      </c>
      <c r="AM42" s="210">
        <v>0.25755400000000001</v>
      </c>
      <c r="AN42" s="210">
        <v>0.149927</v>
      </c>
      <c r="AO42" s="210">
        <v>0.109321</v>
      </c>
      <c r="AP42" s="210">
        <v>0.12478599999999999</v>
      </c>
      <c r="AQ42" s="210">
        <v>8.1230999999999998E-2</v>
      </c>
      <c r="AR42" s="210">
        <v>0.23158500000000001</v>
      </c>
      <c r="AS42" s="210">
        <v>0.341109</v>
      </c>
      <c r="AT42" s="210">
        <v>0.30490499999999998</v>
      </c>
      <c r="AU42" s="210">
        <v>0.32045400000000002</v>
      </c>
      <c r="AV42" s="210">
        <v>0.27619500000000002</v>
      </c>
      <c r="AW42" s="210">
        <v>0.2535</v>
      </c>
      <c r="AX42" s="210">
        <v>0.20741935483999999</v>
      </c>
      <c r="AY42" s="307">
        <v>0.26179419999999998</v>
      </c>
      <c r="AZ42" s="307">
        <v>0.18229629999999999</v>
      </c>
      <c r="BA42" s="307">
        <v>0.25876949999999999</v>
      </c>
      <c r="BB42" s="307">
        <v>0.2291</v>
      </c>
      <c r="BC42" s="307">
        <v>0.196411</v>
      </c>
      <c r="BD42" s="307">
        <v>0.25652750000000002</v>
      </c>
      <c r="BE42" s="307">
        <v>0.29396990000000001</v>
      </c>
      <c r="BF42" s="307">
        <v>0.27584419999999998</v>
      </c>
      <c r="BG42" s="307">
        <v>0.26942369999999999</v>
      </c>
      <c r="BH42" s="307">
        <v>0.20986630000000001</v>
      </c>
      <c r="BI42" s="307">
        <v>0.2429355</v>
      </c>
      <c r="BJ42" s="307">
        <v>0.2883233</v>
      </c>
      <c r="BK42" s="307">
        <v>0.25932349999999998</v>
      </c>
      <c r="BL42" s="307">
        <v>0.1824461</v>
      </c>
      <c r="BM42" s="307">
        <v>0.2578433</v>
      </c>
      <c r="BN42" s="307">
        <v>0.22894539999999999</v>
      </c>
      <c r="BO42" s="307">
        <v>0.19581999999999999</v>
      </c>
      <c r="BP42" s="307">
        <v>0.20527229999999999</v>
      </c>
      <c r="BQ42" s="307">
        <v>0.27260859999999998</v>
      </c>
      <c r="BR42" s="307">
        <v>0.22469839999999999</v>
      </c>
      <c r="BS42" s="307">
        <v>0.2689513</v>
      </c>
      <c r="BT42" s="307">
        <v>0.2100023</v>
      </c>
      <c r="BU42" s="307">
        <v>0.28342030000000001</v>
      </c>
      <c r="BV42" s="307">
        <v>0.28906949999999998</v>
      </c>
    </row>
    <row r="43" spans="1:74" ht="11.1" customHeight="1" x14ac:dyDescent="0.2">
      <c r="A43" s="61" t="s">
        <v>745</v>
      </c>
      <c r="B43" s="592" t="s">
        <v>975</v>
      </c>
      <c r="C43" s="210">
        <v>1.927489</v>
      </c>
      <c r="D43" s="210">
        <v>1.7967569999999999</v>
      </c>
      <c r="E43" s="210">
        <v>1.804252</v>
      </c>
      <c r="F43" s="210">
        <v>1.968693</v>
      </c>
      <c r="G43" s="210">
        <v>2.105464</v>
      </c>
      <c r="H43" s="210">
        <v>2.1532399999999998</v>
      </c>
      <c r="I43" s="210">
        <v>2.2618879999999999</v>
      </c>
      <c r="J43" s="210">
        <v>2.1474329999999999</v>
      </c>
      <c r="K43" s="210">
        <v>2.0210219999999999</v>
      </c>
      <c r="L43" s="210">
        <v>1.858595</v>
      </c>
      <c r="M43" s="210">
        <v>2.016829</v>
      </c>
      <c r="N43" s="210">
        <v>1.8806389999999999</v>
      </c>
      <c r="O43" s="210">
        <v>1.781074</v>
      </c>
      <c r="P43" s="210">
        <v>1.6645049999999999</v>
      </c>
      <c r="Q43" s="210">
        <v>1.8854340000000001</v>
      </c>
      <c r="R43" s="210">
        <v>1.868789</v>
      </c>
      <c r="S43" s="210">
        <v>2.0132560000000002</v>
      </c>
      <c r="T43" s="210">
        <v>2.2080860000000002</v>
      </c>
      <c r="U43" s="210">
        <v>2.1886019999999999</v>
      </c>
      <c r="V43" s="210">
        <v>2.357037</v>
      </c>
      <c r="W43" s="210">
        <v>2.1141749999999999</v>
      </c>
      <c r="X43" s="210">
        <v>2.1448770000000001</v>
      </c>
      <c r="Y43" s="210">
        <v>1.8001750000000001</v>
      </c>
      <c r="Z43" s="210">
        <v>1.753652</v>
      </c>
      <c r="AA43" s="210">
        <v>1.7616289999999999</v>
      </c>
      <c r="AB43" s="210">
        <v>1.5595730000000001</v>
      </c>
      <c r="AC43" s="210">
        <v>1.706361</v>
      </c>
      <c r="AD43" s="210">
        <v>1.8423909999999999</v>
      </c>
      <c r="AE43" s="210">
        <v>1.9298599999999999</v>
      </c>
      <c r="AF43" s="210">
        <v>2.0836890000000001</v>
      </c>
      <c r="AG43" s="210">
        <v>2.2342330000000001</v>
      </c>
      <c r="AH43" s="210">
        <v>2.1664940000000001</v>
      </c>
      <c r="AI43" s="210">
        <v>1.983959</v>
      </c>
      <c r="AJ43" s="210">
        <v>1.8322270000000001</v>
      </c>
      <c r="AK43" s="210">
        <v>1.903006</v>
      </c>
      <c r="AL43" s="210">
        <v>1.8740859999999999</v>
      </c>
      <c r="AM43" s="210">
        <v>1.7589520000000001</v>
      </c>
      <c r="AN43" s="210">
        <v>1.6681839999999999</v>
      </c>
      <c r="AO43" s="210">
        <v>1.6146180000000001</v>
      </c>
      <c r="AP43" s="210">
        <v>1.5589219999999999</v>
      </c>
      <c r="AQ43" s="210">
        <v>1.639025</v>
      </c>
      <c r="AR43" s="210">
        <v>1.8517170000000001</v>
      </c>
      <c r="AS43" s="210">
        <v>1.9066909999999999</v>
      </c>
      <c r="AT43" s="210">
        <v>1.999512</v>
      </c>
      <c r="AU43" s="210">
        <v>1.829885</v>
      </c>
      <c r="AV43" s="210">
        <v>1.7457210000000001</v>
      </c>
      <c r="AW43" s="210">
        <v>1.7184169</v>
      </c>
      <c r="AX43" s="210">
        <v>1.6470585</v>
      </c>
      <c r="AY43" s="307">
        <v>1.640469</v>
      </c>
      <c r="AZ43" s="307">
        <v>1.636538</v>
      </c>
      <c r="BA43" s="307">
        <v>1.7167330000000001</v>
      </c>
      <c r="BB43" s="307">
        <v>1.807528</v>
      </c>
      <c r="BC43" s="307">
        <v>1.913087</v>
      </c>
      <c r="BD43" s="307">
        <v>2.0460660000000002</v>
      </c>
      <c r="BE43" s="307">
        <v>2.0493380000000001</v>
      </c>
      <c r="BF43" s="307">
        <v>2.1447210000000001</v>
      </c>
      <c r="BG43" s="307">
        <v>1.994024</v>
      </c>
      <c r="BH43" s="307">
        <v>1.906444</v>
      </c>
      <c r="BI43" s="307">
        <v>1.8561099999999999</v>
      </c>
      <c r="BJ43" s="307">
        <v>1.7264299999999999</v>
      </c>
      <c r="BK43" s="307">
        <v>1.7803340000000001</v>
      </c>
      <c r="BL43" s="307">
        <v>1.6768350000000001</v>
      </c>
      <c r="BM43" s="307">
        <v>1.7863119999999999</v>
      </c>
      <c r="BN43" s="307">
        <v>1.8687199999999999</v>
      </c>
      <c r="BO43" s="307">
        <v>1.988445</v>
      </c>
      <c r="BP43" s="307">
        <v>2.1197530000000002</v>
      </c>
      <c r="BQ43" s="307">
        <v>2.1347580000000002</v>
      </c>
      <c r="BR43" s="307">
        <v>2.2152880000000001</v>
      </c>
      <c r="BS43" s="307">
        <v>2.0671889999999999</v>
      </c>
      <c r="BT43" s="307">
        <v>1.9549350000000001</v>
      </c>
      <c r="BU43" s="307">
        <v>1.9119699999999999</v>
      </c>
      <c r="BV43" s="307">
        <v>1.7750680000000001</v>
      </c>
    </row>
    <row r="44" spans="1:74" ht="11.1" customHeight="1" x14ac:dyDescent="0.2">
      <c r="A44" s="61" t="s">
        <v>516</v>
      </c>
      <c r="B44" s="592" t="s">
        <v>185</v>
      </c>
      <c r="C44" s="210">
        <v>19.289556000000001</v>
      </c>
      <c r="D44" s="210">
        <v>19.146297000000001</v>
      </c>
      <c r="E44" s="210">
        <v>20.057479000000001</v>
      </c>
      <c r="F44" s="210">
        <v>19.621158000000001</v>
      </c>
      <c r="G44" s="210">
        <v>20.046728999999999</v>
      </c>
      <c r="H44" s="210">
        <v>20.565113</v>
      </c>
      <c r="I44" s="210">
        <v>20.125278999999999</v>
      </c>
      <c r="J44" s="210">
        <v>20.273999</v>
      </c>
      <c r="K44" s="210">
        <v>19.629411999999999</v>
      </c>
      <c r="L44" s="210">
        <v>19.970877000000002</v>
      </c>
      <c r="M44" s="210">
        <v>20.310272000000001</v>
      </c>
      <c r="N44" s="210">
        <v>20.319229</v>
      </c>
      <c r="O44" s="210">
        <v>20.564366</v>
      </c>
      <c r="P44" s="210">
        <v>19.693135000000002</v>
      </c>
      <c r="Q44" s="210">
        <v>20.731231000000001</v>
      </c>
      <c r="R44" s="210">
        <v>20.038354000000002</v>
      </c>
      <c r="S44" s="210">
        <v>20.251204999999999</v>
      </c>
      <c r="T44" s="210">
        <v>20.770271000000001</v>
      </c>
      <c r="U44" s="210">
        <v>20.671374</v>
      </c>
      <c r="V44" s="210">
        <v>21.356102</v>
      </c>
      <c r="W44" s="210">
        <v>20.084109000000002</v>
      </c>
      <c r="X44" s="210">
        <v>20.785793000000002</v>
      </c>
      <c r="Y44" s="210">
        <v>20.774214000000001</v>
      </c>
      <c r="Z44" s="210">
        <v>20.327480999999999</v>
      </c>
      <c r="AA44" s="210">
        <v>20.614982999999999</v>
      </c>
      <c r="AB44" s="210">
        <v>20.283868999999999</v>
      </c>
      <c r="AC44" s="210">
        <v>20.176247</v>
      </c>
      <c r="AD44" s="210">
        <v>20.332601</v>
      </c>
      <c r="AE44" s="210">
        <v>20.387087999999999</v>
      </c>
      <c r="AF44" s="210">
        <v>20.653979</v>
      </c>
      <c r="AG44" s="210">
        <v>20.734573999999999</v>
      </c>
      <c r="AH44" s="210">
        <v>21.157913000000001</v>
      </c>
      <c r="AI44" s="210">
        <v>20.248483</v>
      </c>
      <c r="AJ44" s="210">
        <v>20.713985999999998</v>
      </c>
      <c r="AK44" s="210">
        <v>20.736152000000001</v>
      </c>
      <c r="AL44" s="210">
        <v>20.442869000000002</v>
      </c>
      <c r="AM44" s="210">
        <v>19.905342999999998</v>
      </c>
      <c r="AN44" s="210">
        <v>19.83887</v>
      </c>
      <c r="AO44" s="210">
        <v>18.283773</v>
      </c>
      <c r="AP44" s="210">
        <v>14.690989</v>
      </c>
      <c r="AQ44" s="210">
        <v>16.103228999999999</v>
      </c>
      <c r="AR44" s="210">
        <v>17.435207999999999</v>
      </c>
      <c r="AS44" s="210">
        <v>18.322590000000002</v>
      </c>
      <c r="AT44" s="210">
        <v>18.439346</v>
      </c>
      <c r="AU44" s="210">
        <v>18.307297999999999</v>
      </c>
      <c r="AV44" s="210">
        <v>18.623835</v>
      </c>
      <c r="AW44" s="210">
        <v>18.634716825000002</v>
      </c>
      <c r="AX44" s="210">
        <v>18.197561856</v>
      </c>
      <c r="AY44" s="307">
        <v>18.619599999999998</v>
      </c>
      <c r="AZ44" s="307">
        <v>18.965009999999999</v>
      </c>
      <c r="BA44" s="307">
        <v>19.13008</v>
      </c>
      <c r="BB44" s="307">
        <v>19.041720000000002</v>
      </c>
      <c r="BC44" s="307">
        <v>19.307359999999999</v>
      </c>
      <c r="BD44" s="307">
        <v>19.63935</v>
      </c>
      <c r="BE44" s="307">
        <v>19.616530000000001</v>
      </c>
      <c r="BF44" s="307">
        <v>20.021509999999999</v>
      </c>
      <c r="BG44" s="307">
        <v>19.687249999999999</v>
      </c>
      <c r="BH44" s="307">
        <v>19.97082</v>
      </c>
      <c r="BI44" s="307">
        <v>20.218589999999999</v>
      </c>
      <c r="BJ44" s="307">
        <v>19.85257</v>
      </c>
      <c r="BK44" s="307">
        <v>19.970600000000001</v>
      </c>
      <c r="BL44" s="307">
        <v>20.060700000000001</v>
      </c>
      <c r="BM44" s="307">
        <v>20.266860000000001</v>
      </c>
      <c r="BN44" s="307">
        <v>20.352830000000001</v>
      </c>
      <c r="BO44" s="307">
        <v>20.44811</v>
      </c>
      <c r="BP44" s="307">
        <v>20.637280000000001</v>
      </c>
      <c r="BQ44" s="307">
        <v>20.659289999999999</v>
      </c>
      <c r="BR44" s="307">
        <v>20.956949999999999</v>
      </c>
      <c r="BS44" s="307">
        <v>20.470600000000001</v>
      </c>
      <c r="BT44" s="307">
        <v>20.728950000000001</v>
      </c>
      <c r="BU44" s="307">
        <v>20.835719999999998</v>
      </c>
      <c r="BV44" s="307">
        <v>20.592949999999998</v>
      </c>
    </row>
    <row r="45" spans="1:74" ht="11.1" customHeight="1" x14ac:dyDescent="0.2">
      <c r="A45" s="61"/>
      <c r="B45" s="44"/>
      <c r="C45" s="62"/>
      <c r="D45" s="62"/>
      <c r="E45" s="62"/>
      <c r="F45" s="62"/>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62"/>
      <c r="AG45" s="62"/>
      <c r="AH45" s="62"/>
      <c r="AI45" s="62"/>
      <c r="AJ45" s="62"/>
      <c r="AK45" s="62"/>
      <c r="AL45" s="62"/>
      <c r="AM45" s="62"/>
      <c r="AN45" s="62"/>
      <c r="AO45" s="62"/>
      <c r="AP45" s="62"/>
      <c r="AQ45" s="62"/>
      <c r="AR45" s="62"/>
      <c r="AS45" s="62"/>
      <c r="AT45" s="62"/>
      <c r="AU45" s="62"/>
      <c r="AV45" s="62"/>
      <c r="AW45" s="62"/>
      <c r="AX45" s="716"/>
      <c r="AY45" s="716"/>
      <c r="AZ45" s="716"/>
      <c r="BA45" s="716"/>
      <c r="BB45" s="716"/>
      <c r="BC45" s="716"/>
      <c r="BD45" s="716"/>
      <c r="BE45" s="716"/>
      <c r="BF45" s="716"/>
      <c r="BG45" s="716"/>
      <c r="BH45" s="716"/>
      <c r="BI45" s="716"/>
      <c r="BJ45" s="716"/>
      <c r="BK45" s="716"/>
      <c r="BL45" s="310"/>
      <c r="BM45" s="310"/>
      <c r="BN45" s="310"/>
      <c r="BO45" s="310"/>
      <c r="BP45" s="310"/>
      <c r="BQ45" s="310"/>
      <c r="BR45" s="310"/>
      <c r="BS45" s="310"/>
      <c r="BT45" s="310"/>
      <c r="BU45" s="310"/>
      <c r="BV45" s="310"/>
    </row>
    <row r="46" spans="1:74" ht="11.1" customHeight="1" x14ac:dyDescent="0.2">
      <c r="A46" s="61" t="s">
        <v>746</v>
      </c>
      <c r="B46" s="174" t="s">
        <v>984</v>
      </c>
      <c r="C46" s="210">
        <v>5.1005070000000003</v>
      </c>
      <c r="D46" s="210">
        <v>3.5726979999999999</v>
      </c>
      <c r="E46" s="210">
        <v>4.1297829999999998</v>
      </c>
      <c r="F46" s="210">
        <v>4.0448409999999999</v>
      </c>
      <c r="G46" s="210">
        <v>4.4975569999999996</v>
      </c>
      <c r="H46" s="210">
        <v>4.0733129999999997</v>
      </c>
      <c r="I46" s="210">
        <v>3.662798</v>
      </c>
      <c r="J46" s="210">
        <v>4.4469370000000001</v>
      </c>
      <c r="K46" s="210">
        <v>3.4636330000000002</v>
      </c>
      <c r="L46" s="210">
        <v>2.6545200000000002</v>
      </c>
      <c r="M46" s="210">
        <v>2.732186</v>
      </c>
      <c r="N46" s="210">
        <v>2.7991709999999999</v>
      </c>
      <c r="O46" s="210">
        <v>3.8190620000000002</v>
      </c>
      <c r="P46" s="210">
        <v>2.678636</v>
      </c>
      <c r="Q46" s="210">
        <v>2.4852979999999998</v>
      </c>
      <c r="R46" s="210">
        <v>2.5779529999999999</v>
      </c>
      <c r="S46" s="210">
        <v>2.5096630000000002</v>
      </c>
      <c r="T46" s="210">
        <v>2.9023219999999998</v>
      </c>
      <c r="U46" s="210">
        <v>2.2306110000000001</v>
      </c>
      <c r="V46" s="210">
        <v>3.269943</v>
      </c>
      <c r="W46" s="210">
        <v>2.473986</v>
      </c>
      <c r="X46" s="210">
        <v>1.4567600000000001</v>
      </c>
      <c r="Y46" s="210">
        <v>0.99141100000000004</v>
      </c>
      <c r="Z46" s="210">
        <v>0.71958900000000003</v>
      </c>
      <c r="AA46" s="210">
        <v>1.785792</v>
      </c>
      <c r="AB46" s="210">
        <v>0.452177</v>
      </c>
      <c r="AC46" s="210">
        <v>0.95933100000000004</v>
      </c>
      <c r="AD46" s="210">
        <v>1.1425749999999999</v>
      </c>
      <c r="AE46" s="210">
        <v>1.6549480000000001</v>
      </c>
      <c r="AF46" s="210">
        <v>0.72049300000000005</v>
      </c>
      <c r="AG46" s="210">
        <v>1.5167109999999999</v>
      </c>
      <c r="AH46" s="210">
        <v>0.94897299999999996</v>
      </c>
      <c r="AI46" s="210">
        <v>3.9948999999999998E-2</v>
      </c>
      <c r="AJ46" s="210">
        <v>-0.44015900000000002</v>
      </c>
      <c r="AK46" s="210">
        <v>-0.63806200000000002</v>
      </c>
      <c r="AL46" s="210">
        <v>-0.17128499999999999</v>
      </c>
      <c r="AM46" s="210">
        <v>-0.60498300000000005</v>
      </c>
      <c r="AN46" s="210">
        <v>-1.525733</v>
      </c>
      <c r="AO46" s="210">
        <v>-1.276394</v>
      </c>
      <c r="AP46" s="210">
        <v>-1.215975</v>
      </c>
      <c r="AQ46" s="210">
        <v>0.93929700000000005</v>
      </c>
      <c r="AR46" s="210">
        <v>0.67505400000000004</v>
      </c>
      <c r="AS46" s="210">
        <v>-0.56612499999999999</v>
      </c>
      <c r="AT46" s="210">
        <v>-1.0325260000000001</v>
      </c>
      <c r="AU46" s="210">
        <v>-0.83303499999999997</v>
      </c>
      <c r="AV46" s="210">
        <v>-0.98418600000000001</v>
      </c>
      <c r="AW46" s="210">
        <v>-0.69122642599999995</v>
      </c>
      <c r="AX46" s="210">
        <v>-1.4989494730999999</v>
      </c>
      <c r="AY46" s="307">
        <v>-0.3852332</v>
      </c>
      <c r="AZ46" s="307">
        <v>-0.14909919999999999</v>
      </c>
      <c r="BA46" s="307">
        <v>0.38595180000000001</v>
      </c>
      <c r="BB46" s="307">
        <v>0.50052280000000005</v>
      </c>
      <c r="BC46" s="307">
        <v>0.96088410000000002</v>
      </c>
      <c r="BD46" s="307">
        <v>0.55458989999999997</v>
      </c>
      <c r="BE46" s="307">
        <v>0.4299442</v>
      </c>
      <c r="BF46" s="307">
        <v>0.95685679999999995</v>
      </c>
      <c r="BG46" s="307">
        <v>0.67733319999999997</v>
      </c>
      <c r="BH46" s="307">
        <v>0.66033330000000001</v>
      </c>
      <c r="BI46" s="307">
        <v>0.63037480000000001</v>
      </c>
      <c r="BJ46" s="307">
        <v>-0.27517000000000003</v>
      </c>
      <c r="BK46" s="307">
        <v>1.058953</v>
      </c>
      <c r="BL46" s="307">
        <v>0.55682330000000002</v>
      </c>
      <c r="BM46" s="307">
        <v>0.83505010000000002</v>
      </c>
      <c r="BN46" s="307">
        <v>1.4674769999999999</v>
      </c>
      <c r="BO46" s="307">
        <v>1.3633850000000001</v>
      </c>
      <c r="BP46" s="307">
        <v>1.147472</v>
      </c>
      <c r="BQ46" s="307">
        <v>0.86498169999999996</v>
      </c>
      <c r="BR46" s="307">
        <v>0.88490170000000001</v>
      </c>
      <c r="BS46" s="307">
        <v>0.44817299999999999</v>
      </c>
      <c r="BT46" s="307">
        <v>0.41766219999999998</v>
      </c>
      <c r="BU46" s="307">
        <v>0.3548944</v>
      </c>
      <c r="BV46" s="307">
        <v>-0.52419130000000003</v>
      </c>
    </row>
    <row r="47" spans="1:74" ht="11.1" customHeight="1" x14ac:dyDescent="0.2">
      <c r="A47" s="61"/>
      <c r="B47" s="67"/>
      <c r="C47" s="62"/>
      <c r="D47" s="62"/>
      <c r="E47" s="62"/>
      <c r="F47" s="62"/>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62"/>
      <c r="AG47" s="62"/>
      <c r="AH47" s="62"/>
      <c r="AI47" s="62"/>
      <c r="AJ47" s="62"/>
      <c r="AK47" s="62"/>
      <c r="AL47" s="62"/>
      <c r="AM47" s="62"/>
      <c r="AN47" s="62"/>
      <c r="AO47" s="62"/>
      <c r="AP47" s="62"/>
      <c r="AQ47" s="62"/>
      <c r="AR47" s="62"/>
      <c r="AS47" s="62"/>
      <c r="AT47" s="62"/>
      <c r="AU47" s="62"/>
      <c r="AV47" s="62"/>
      <c r="AW47" s="62"/>
      <c r="AX47" s="62"/>
      <c r="AY47" s="310"/>
      <c r="AZ47" s="310"/>
      <c r="BA47" s="310"/>
      <c r="BB47" s="310"/>
      <c r="BC47" s="310"/>
      <c r="BD47" s="310"/>
      <c r="BE47" s="310"/>
      <c r="BF47" s="310"/>
      <c r="BG47" s="310"/>
      <c r="BH47" s="310"/>
      <c r="BI47" s="310"/>
      <c r="BJ47" s="310"/>
      <c r="BK47" s="310"/>
      <c r="BL47" s="310"/>
      <c r="BM47" s="310"/>
      <c r="BN47" s="310"/>
      <c r="BO47" s="310"/>
      <c r="BP47" s="310"/>
      <c r="BQ47" s="310"/>
      <c r="BR47" s="310"/>
      <c r="BS47" s="310"/>
      <c r="BT47" s="310"/>
      <c r="BU47" s="310"/>
      <c r="BV47" s="310"/>
    </row>
    <row r="48" spans="1:74" ht="11.1" customHeight="1" x14ac:dyDescent="0.2">
      <c r="A48" s="57"/>
      <c r="B48" s="65" t="s">
        <v>748</v>
      </c>
      <c r="C48" s="63"/>
      <c r="D48" s="63"/>
      <c r="E48" s="63"/>
      <c r="F48" s="63"/>
      <c r="G48" s="63"/>
      <c r="H48" s="63"/>
      <c r="I48" s="63"/>
      <c r="J48" s="63"/>
      <c r="K48" s="63"/>
      <c r="L48" s="63"/>
      <c r="M48" s="63"/>
      <c r="N48" s="63"/>
      <c r="O48" s="63"/>
      <c r="P48" s="63"/>
      <c r="Q48" s="63"/>
      <c r="R48" s="63"/>
      <c r="S48" s="63"/>
      <c r="T48" s="63"/>
      <c r="U48" s="63"/>
      <c r="V48" s="63"/>
      <c r="W48" s="63"/>
      <c r="X48" s="63"/>
      <c r="Y48" s="63"/>
      <c r="Z48" s="63"/>
      <c r="AA48" s="63"/>
      <c r="AB48" s="63"/>
      <c r="AC48" s="63"/>
      <c r="AD48" s="63"/>
      <c r="AE48" s="63"/>
      <c r="AF48" s="63"/>
      <c r="AG48" s="63"/>
      <c r="AH48" s="63"/>
      <c r="AI48" s="63"/>
      <c r="AJ48" s="63"/>
      <c r="AK48" s="63"/>
      <c r="AL48" s="63"/>
      <c r="AM48" s="63"/>
      <c r="AN48" s="63"/>
      <c r="AO48" s="63"/>
      <c r="AP48" s="63"/>
      <c r="AQ48" s="63"/>
      <c r="AR48" s="63"/>
      <c r="AS48" s="63"/>
      <c r="AT48" s="63"/>
      <c r="AU48" s="63"/>
      <c r="AV48" s="63"/>
      <c r="AW48" s="63"/>
      <c r="AX48" s="63"/>
      <c r="AY48" s="377"/>
      <c r="AZ48" s="377"/>
      <c r="BA48" s="377"/>
      <c r="BB48" s="377"/>
      <c r="BC48" s="377"/>
      <c r="BD48" s="377"/>
      <c r="BE48" s="377"/>
      <c r="BF48" s="377"/>
      <c r="BG48" s="377"/>
      <c r="BH48" s="377"/>
      <c r="BI48" s="377"/>
      <c r="BJ48" s="377"/>
      <c r="BK48" s="63"/>
      <c r="BL48" s="63"/>
      <c r="BM48" s="63"/>
      <c r="BN48" s="63"/>
      <c r="BO48" s="63"/>
      <c r="BP48" s="63"/>
      <c r="BQ48" s="63"/>
      <c r="BR48" s="63"/>
      <c r="BS48" s="63"/>
      <c r="BT48" s="63"/>
      <c r="BU48" s="63"/>
      <c r="BV48" s="377"/>
    </row>
    <row r="49" spans="1:74" ht="11.1" customHeight="1" x14ac:dyDescent="0.2">
      <c r="A49" s="57"/>
      <c r="B49" s="66" t="s">
        <v>112</v>
      </c>
      <c r="C49" s="63"/>
      <c r="D49" s="63"/>
      <c r="E49" s="63"/>
      <c r="F49" s="63"/>
      <c r="G49" s="63"/>
      <c r="H49" s="63"/>
      <c r="I49" s="63"/>
      <c r="J49" s="63"/>
      <c r="K49" s="63"/>
      <c r="L49" s="63"/>
      <c r="M49" s="63"/>
      <c r="N49" s="63"/>
      <c r="O49" s="63"/>
      <c r="P49" s="63"/>
      <c r="Q49" s="63"/>
      <c r="R49" s="63"/>
      <c r="S49" s="63"/>
      <c r="T49" s="63"/>
      <c r="U49" s="63"/>
      <c r="V49" s="63"/>
      <c r="W49" s="63"/>
      <c r="X49" s="63"/>
      <c r="Y49" s="63"/>
      <c r="Z49" s="63"/>
      <c r="AA49" s="63"/>
      <c r="AB49" s="63"/>
      <c r="AC49" s="63"/>
      <c r="AD49" s="63"/>
      <c r="AE49" s="63"/>
      <c r="AF49" s="63"/>
      <c r="AG49" s="63"/>
      <c r="AH49" s="63"/>
      <c r="AI49" s="63"/>
      <c r="AJ49" s="63"/>
      <c r="AK49" s="63"/>
      <c r="AL49" s="63"/>
      <c r="AM49" s="63"/>
      <c r="AN49" s="63"/>
      <c r="AO49" s="63"/>
      <c r="AP49" s="63"/>
      <c r="AQ49" s="63"/>
      <c r="AR49" s="63"/>
      <c r="AS49" s="63"/>
      <c r="AT49" s="63"/>
      <c r="AU49" s="63"/>
      <c r="AV49" s="63"/>
      <c r="AW49" s="63"/>
      <c r="AX49" s="63"/>
      <c r="AY49" s="377"/>
      <c r="AZ49" s="377"/>
      <c r="BA49" s="377"/>
      <c r="BB49" s="377"/>
      <c r="BC49" s="377"/>
      <c r="BD49" s="377"/>
      <c r="BE49" s="377"/>
      <c r="BF49" s="377"/>
      <c r="BG49" s="377"/>
      <c r="BH49" s="377"/>
      <c r="BI49" s="377"/>
      <c r="BJ49" s="377"/>
      <c r="BK49" s="377"/>
      <c r="BL49" s="377"/>
      <c r="BM49" s="377"/>
      <c r="BN49" s="377"/>
      <c r="BO49" s="377"/>
      <c r="BP49" s="377"/>
      <c r="BQ49" s="377"/>
      <c r="BR49" s="377"/>
      <c r="BS49" s="377"/>
      <c r="BT49" s="377"/>
      <c r="BU49" s="377"/>
      <c r="BV49" s="377"/>
    </row>
    <row r="50" spans="1:74" ht="11.1" customHeight="1" x14ac:dyDescent="0.2">
      <c r="A50" s="61" t="s">
        <v>517</v>
      </c>
      <c r="B50" s="592" t="s">
        <v>1398</v>
      </c>
      <c r="C50" s="68">
        <v>506.798</v>
      </c>
      <c r="D50" s="68">
        <v>525.41899999999998</v>
      </c>
      <c r="E50" s="68">
        <v>538.59500000000003</v>
      </c>
      <c r="F50" s="68">
        <v>524.28599999999994</v>
      </c>
      <c r="G50" s="68">
        <v>516.80799999999999</v>
      </c>
      <c r="H50" s="68">
        <v>501.55700000000002</v>
      </c>
      <c r="I50" s="68">
        <v>483.411</v>
      </c>
      <c r="J50" s="68">
        <v>459.98200000000003</v>
      </c>
      <c r="K50" s="68">
        <v>469.58800000000002</v>
      </c>
      <c r="L50" s="68">
        <v>459.73099999999999</v>
      </c>
      <c r="M50" s="68">
        <v>453.05399999999997</v>
      </c>
      <c r="N50" s="68">
        <v>421.64600000000002</v>
      </c>
      <c r="O50" s="68">
        <v>420.76</v>
      </c>
      <c r="P50" s="68">
        <v>423.84300000000002</v>
      </c>
      <c r="Q50" s="68">
        <v>424.93900000000002</v>
      </c>
      <c r="R50" s="68">
        <v>436.57799999999997</v>
      </c>
      <c r="S50" s="68">
        <v>434.197</v>
      </c>
      <c r="T50" s="68">
        <v>415.15199999999999</v>
      </c>
      <c r="U50" s="68">
        <v>409.64100000000002</v>
      </c>
      <c r="V50" s="68">
        <v>407.58300000000003</v>
      </c>
      <c r="W50" s="68">
        <v>416.68400000000003</v>
      </c>
      <c r="X50" s="68">
        <v>433.80799999999999</v>
      </c>
      <c r="Y50" s="68">
        <v>449.37900000000002</v>
      </c>
      <c r="Z50" s="68">
        <v>442.50099999999998</v>
      </c>
      <c r="AA50" s="68">
        <v>448.97199999999998</v>
      </c>
      <c r="AB50" s="68">
        <v>451.66</v>
      </c>
      <c r="AC50" s="68">
        <v>458.89</v>
      </c>
      <c r="AD50" s="68">
        <v>469.80200000000002</v>
      </c>
      <c r="AE50" s="68">
        <v>481.125</v>
      </c>
      <c r="AF50" s="68">
        <v>463.44600000000003</v>
      </c>
      <c r="AG50" s="68">
        <v>441.58800000000002</v>
      </c>
      <c r="AH50" s="68">
        <v>430.11799999999999</v>
      </c>
      <c r="AI50" s="68">
        <v>425.61399999999998</v>
      </c>
      <c r="AJ50" s="68">
        <v>443.36700000000002</v>
      </c>
      <c r="AK50" s="68">
        <v>445.887</v>
      </c>
      <c r="AL50" s="68">
        <v>432.77199999999999</v>
      </c>
      <c r="AM50" s="68">
        <v>442.834</v>
      </c>
      <c r="AN50" s="68">
        <v>454.22500000000002</v>
      </c>
      <c r="AO50" s="68">
        <v>482.45400000000001</v>
      </c>
      <c r="AP50" s="68">
        <v>529.16399999999999</v>
      </c>
      <c r="AQ50" s="68">
        <v>520.96100000000001</v>
      </c>
      <c r="AR50" s="68">
        <v>531.92600000000004</v>
      </c>
      <c r="AS50" s="68">
        <v>519.28</v>
      </c>
      <c r="AT50" s="68">
        <v>504.00799999999998</v>
      </c>
      <c r="AU50" s="68">
        <v>497.322</v>
      </c>
      <c r="AV50" s="68">
        <v>493.59300000000002</v>
      </c>
      <c r="AW50" s="68">
        <v>503.23099999999999</v>
      </c>
      <c r="AX50" s="68">
        <v>485.459</v>
      </c>
      <c r="AY50" s="309">
        <v>485.65609999999998</v>
      </c>
      <c r="AZ50" s="309">
        <v>490.07900000000001</v>
      </c>
      <c r="BA50" s="309">
        <v>500.51459999999997</v>
      </c>
      <c r="BB50" s="309">
        <v>502.05869999999999</v>
      </c>
      <c r="BC50" s="309">
        <v>501.91430000000003</v>
      </c>
      <c r="BD50" s="309">
        <v>486.29239999999999</v>
      </c>
      <c r="BE50" s="309">
        <v>471.66649999999998</v>
      </c>
      <c r="BF50" s="309">
        <v>461.96</v>
      </c>
      <c r="BG50" s="309">
        <v>461.51400000000001</v>
      </c>
      <c r="BH50" s="309">
        <v>470.2989</v>
      </c>
      <c r="BI50" s="309">
        <v>471.67579999999998</v>
      </c>
      <c r="BJ50" s="309">
        <v>459.45269999999999</v>
      </c>
      <c r="BK50" s="309">
        <v>467.51339999999999</v>
      </c>
      <c r="BL50" s="309">
        <v>473.35750000000002</v>
      </c>
      <c r="BM50" s="309">
        <v>484.66489999999999</v>
      </c>
      <c r="BN50" s="309">
        <v>491.90870000000001</v>
      </c>
      <c r="BO50" s="309">
        <v>491.27199999999999</v>
      </c>
      <c r="BP50" s="309">
        <v>482.12310000000002</v>
      </c>
      <c r="BQ50" s="309">
        <v>469.64299999999997</v>
      </c>
      <c r="BR50" s="309">
        <v>460.8356</v>
      </c>
      <c r="BS50" s="309">
        <v>461.5686</v>
      </c>
      <c r="BT50" s="309">
        <v>470.12430000000001</v>
      </c>
      <c r="BU50" s="309">
        <v>471.81259999999997</v>
      </c>
      <c r="BV50" s="309">
        <v>460.08890000000002</v>
      </c>
    </row>
    <row r="51" spans="1:74" ht="11.1" customHeight="1" x14ac:dyDescent="0.2">
      <c r="A51" s="586" t="s">
        <v>973</v>
      </c>
      <c r="B51" s="66" t="s">
        <v>974</v>
      </c>
      <c r="C51" s="68">
        <v>161.23599999999999</v>
      </c>
      <c r="D51" s="68">
        <v>151.19900000000001</v>
      </c>
      <c r="E51" s="68">
        <v>145.21799999999999</v>
      </c>
      <c r="F51" s="68">
        <v>150.232</v>
      </c>
      <c r="G51" s="68">
        <v>167.70400000000001</v>
      </c>
      <c r="H51" s="68">
        <v>187.23500000000001</v>
      </c>
      <c r="I51" s="68">
        <v>202.99299999999999</v>
      </c>
      <c r="J51" s="68">
        <v>226.28800000000001</v>
      </c>
      <c r="K51" s="68">
        <v>225.47200000000001</v>
      </c>
      <c r="L51" s="68">
        <v>228.06700000000001</v>
      </c>
      <c r="M51" s="68">
        <v>213.785</v>
      </c>
      <c r="N51" s="68">
        <v>187.435</v>
      </c>
      <c r="O51" s="68">
        <v>152.56800000000001</v>
      </c>
      <c r="P51" s="68">
        <v>137.369</v>
      </c>
      <c r="Q51" s="68">
        <v>135.85300000000001</v>
      </c>
      <c r="R51" s="68">
        <v>141.959</v>
      </c>
      <c r="S51" s="68">
        <v>159.16900000000001</v>
      </c>
      <c r="T51" s="68">
        <v>178.57300000000001</v>
      </c>
      <c r="U51" s="68">
        <v>194.46</v>
      </c>
      <c r="V51" s="68">
        <v>211.596</v>
      </c>
      <c r="W51" s="68">
        <v>223.30099999999999</v>
      </c>
      <c r="X51" s="68">
        <v>221.84100000000001</v>
      </c>
      <c r="Y51" s="68">
        <v>204.898</v>
      </c>
      <c r="Z51" s="68">
        <v>183.86099999999999</v>
      </c>
      <c r="AA51" s="68">
        <v>160.52000000000001</v>
      </c>
      <c r="AB51" s="68">
        <v>151.238</v>
      </c>
      <c r="AC51" s="68">
        <v>160.33500000000001</v>
      </c>
      <c r="AD51" s="68">
        <v>174.971</v>
      </c>
      <c r="AE51" s="68">
        <v>201.74</v>
      </c>
      <c r="AF51" s="68">
        <v>224.48</v>
      </c>
      <c r="AG51" s="68">
        <v>238.363</v>
      </c>
      <c r="AH51" s="68">
        <v>255.80699999999999</v>
      </c>
      <c r="AI51" s="68">
        <v>262.76799999999997</v>
      </c>
      <c r="AJ51" s="68">
        <v>252.50200000000001</v>
      </c>
      <c r="AK51" s="68">
        <v>231.88800000000001</v>
      </c>
      <c r="AL51" s="68">
        <v>211.696</v>
      </c>
      <c r="AM51" s="68">
        <v>195.11</v>
      </c>
      <c r="AN51" s="68">
        <v>178.73400000000001</v>
      </c>
      <c r="AO51" s="68">
        <v>180.83799999999999</v>
      </c>
      <c r="AP51" s="68">
        <v>195.59800000000001</v>
      </c>
      <c r="AQ51" s="68">
        <v>209.73599999999999</v>
      </c>
      <c r="AR51" s="68">
        <v>233.86699999999999</v>
      </c>
      <c r="AS51" s="68">
        <v>256.74099999999999</v>
      </c>
      <c r="AT51" s="68">
        <v>282.76400000000001</v>
      </c>
      <c r="AU51" s="68">
        <v>299.05500000000001</v>
      </c>
      <c r="AV51" s="68">
        <v>286.99799999999999</v>
      </c>
      <c r="AW51" s="68">
        <v>260.83100000000002</v>
      </c>
      <c r="AX51" s="68">
        <v>230.375</v>
      </c>
      <c r="AY51" s="309">
        <v>201.04390000000001</v>
      </c>
      <c r="AZ51" s="309">
        <v>185.06190000000001</v>
      </c>
      <c r="BA51" s="309">
        <v>185.1737</v>
      </c>
      <c r="BB51" s="309">
        <v>195.02209999999999</v>
      </c>
      <c r="BC51" s="309">
        <v>213.38659999999999</v>
      </c>
      <c r="BD51" s="309">
        <v>230.7141</v>
      </c>
      <c r="BE51" s="309">
        <v>244.27189999999999</v>
      </c>
      <c r="BF51" s="309">
        <v>261.48660000000001</v>
      </c>
      <c r="BG51" s="309">
        <v>265.78609999999998</v>
      </c>
      <c r="BH51" s="309">
        <v>261.1121</v>
      </c>
      <c r="BI51" s="309">
        <v>245.79519999999999</v>
      </c>
      <c r="BJ51" s="309">
        <v>222.16030000000001</v>
      </c>
      <c r="BK51" s="309">
        <v>197.94919999999999</v>
      </c>
      <c r="BL51" s="309">
        <v>182.93029999999999</v>
      </c>
      <c r="BM51" s="309">
        <v>183.33940000000001</v>
      </c>
      <c r="BN51" s="309">
        <v>193.97489999999999</v>
      </c>
      <c r="BO51" s="309">
        <v>212.00530000000001</v>
      </c>
      <c r="BP51" s="309">
        <v>229.86109999999999</v>
      </c>
      <c r="BQ51" s="309">
        <v>243.9966</v>
      </c>
      <c r="BR51" s="309">
        <v>262.05369999999999</v>
      </c>
      <c r="BS51" s="309">
        <v>267.24579999999997</v>
      </c>
      <c r="BT51" s="309">
        <v>263.15649999999999</v>
      </c>
      <c r="BU51" s="309">
        <v>248.37649999999999</v>
      </c>
      <c r="BV51" s="309">
        <v>225.25800000000001</v>
      </c>
    </row>
    <row r="52" spans="1:74" ht="11.1" customHeight="1" x14ac:dyDescent="0.2">
      <c r="A52" s="61" t="s">
        <v>749</v>
      </c>
      <c r="B52" s="172" t="s">
        <v>398</v>
      </c>
      <c r="C52" s="68">
        <v>89.12</v>
      </c>
      <c r="D52" s="68">
        <v>89.850999999999999</v>
      </c>
      <c r="E52" s="68">
        <v>91.941000000000003</v>
      </c>
      <c r="F52" s="68">
        <v>92.820999999999998</v>
      </c>
      <c r="G52" s="68">
        <v>95.912999999999997</v>
      </c>
      <c r="H52" s="68">
        <v>89.855000000000004</v>
      </c>
      <c r="I52" s="68">
        <v>90.182000000000002</v>
      </c>
      <c r="J52" s="68">
        <v>90.724999999999994</v>
      </c>
      <c r="K52" s="68">
        <v>91.558000000000007</v>
      </c>
      <c r="L52" s="68">
        <v>90.662000000000006</v>
      </c>
      <c r="M52" s="68">
        <v>87.506</v>
      </c>
      <c r="N52" s="68">
        <v>86.337000000000003</v>
      </c>
      <c r="O52" s="68">
        <v>89.622</v>
      </c>
      <c r="P52" s="68">
        <v>90.224000000000004</v>
      </c>
      <c r="Q52" s="68">
        <v>98.087999999999994</v>
      </c>
      <c r="R52" s="68">
        <v>94.052999999999997</v>
      </c>
      <c r="S52" s="68">
        <v>93.906999999999996</v>
      </c>
      <c r="T52" s="68">
        <v>92.227000000000004</v>
      </c>
      <c r="U52" s="68">
        <v>89.381</v>
      </c>
      <c r="V52" s="68">
        <v>89.561999999999998</v>
      </c>
      <c r="W52" s="68">
        <v>91.900999999999996</v>
      </c>
      <c r="X52" s="68">
        <v>92.063999999999993</v>
      </c>
      <c r="Y52" s="68">
        <v>91.834999999999994</v>
      </c>
      <c r="Z52" s="68">
        <v>85.909000000000006</v>
      </c>
      <c r="AA52" s="68">
        <v>88.994</v>
      </c>
      <c r="AB52" s="68">
        <v>92.94</v>
      </c>
      <c r="AC52" s="68">
        <v>92.186999999999998</v>
      </c>
      <c r="AD52" s="68">
        <v>96.123000000000005</v>
      </c>
      <c r="AE52" s="68">
        <v>98.195999999999998</v>
      </c>
      <c r="AF52" s="68">
        <v>95.933999999999997</v>
      </c>
      <c r="AG52" s="68">
        <v>96.275000000000006</v>
      </c>
      <c r="AH52" s="68">
        <v>94.694000000000003</v>
      </c>
      <c r="AI52" s="68">
        <v>92.266999999999996</v>
      </c>
      <c r="AJ52" s="68">
        <v>98.41</v>
      </c>
      <c r="AK52" s="68">
        <v>94.757999999999996</v>
      </c>
      <c r="AL52" s="68">
        <v>89.843999999999994</v>
      </c>
      <c r="AM52" s="68">
        <v>92.474000000000004</v>
      </c>
      <c r="AN52" s="68">
        <v>98.775999999999996</v>
      </c>
      <c r="AO52" s="68">
        <v>100.102</v>
      </c>
      <c r="AP52" s="68">
        <v>92.966999999999999</v>
      </c>
      <c r="AQ52" s="68">
        <v>88.893000000000001</v>
      </c>
      <c r="AR52" s="68">
        <v>91.852000000000004</v>
      </c>
      <c r="AS52" s="68">
        <v>88.953999999999994</v>
      </c>
      <c r="AT52" s="68">
        <v>82.271000000000001</v>
      </c>
      <c r="AU52" s="68">
        <v>81.403999999999996</v>
      </c>
      <c r="AV52" s="68">
        <v>80.293000000000006</v>
      </c>
      <c r="AW52" s="68">
        <v>80.501000000000005</v>
      </c>
      <c r="AX52" s="68">
        <v>78.518000000000001</v>
      </c>
      <c r="AY52" s="309">
        <v>86.028919999999999</v>
      </c>
      <c r="AZ52" s="309">
        <v>89.817419999999998</v>
      </c>
      <c r="BA52" s="309">
        <v>92.384789999999995</v>
      </c>
      <c r="BB52" s="309">
        <v>94.74794</v>
      </c>
      <c r="BC52" s="309">
        <v>92.464010000000002</v>
      </c>
      <c r="BD52" s="309">
        <v>91.008359999999996</v>
      </c>
      <c r="BE52" s="309">
        <v>89.730819999999994</v>
      </c>
      <c r="BF52" s="309">
        <v>88.95241</v>
      </c>
      <c r="BG52" s="309">
        <v>90.165019999999998</v>
      </c>
      <c r="BH52" s="309">
        <v>92.033450000000002</v>
      </c>
      <c r="BI52" s="309">
        <v>89.021780000000007</v>
      </c>
      <c r="BJ52" s="309">
        <v>83.079310000000007</v>
      </c>
      <c r="BK52" s="309">
        <v>88.713740000000001</v>
      </c>
      <c r="BL52" s="309">
        <v>91.207939999999994</v>
      </c>
      <c r="BM52" s="309">
        <v>93.251649999999998</v>
      </c>
      <c r="BN52" s="309">
        <v>95.331829999999997</v>
      </c>
      <c r="BO52" s="309">
        <v>93.009659999999997</v>
      </c>
      <c r="BP52" s="309">
        <v>91.026979999999995</v>
      </c>
      <c r="BQ52" s="309">
        <v>89.850399999999993</v>
      </c>
      <c r="BR52" s="309">
        <v>88.984999999999999</v>
      </c>
      <c r="BS52" s="309">
        <v>90.019530000000003</v>
      </c>
      <c r="BT52" s="309">
        <v>91.812060000000002</v>
      </c>
      <c r="BU52" s="309">
        <v>89.011610000000005</v>
      </c>
      <c r="BV52" s="309">
        <v>83.214799999999997</v>
      </c>
    </row>
    <row r="53" spans="1:74" ht="11.1" customHeight="1" x14ac:dyDescent="0.2">
      <c r="A53" s="61" t="s">
        <v>751</v>
      </c>
      <c r="B53" s="172" t="s">
        <v>402</v>
      </c>
      <c r="C53" s="68">
        <v>31.691298</v>
      </c>
      <c r="D53" s="68">
        <v>31.859195</v>
      </c>
      <c r="E53" s="68">
        <v>32.818440000000002</v>
      </c>
      <c r="F53" s="68">
        <v>32.078544000000001</v>
      </c>
      <c r="G53" s="68">
        <v>30.235627999999998</v>
      </c>
      <c r="H53" s="68">
        <v>29.339252999999999</v>
      </c>
      <c r="I53" s="68">
        <v>29.478895999999999</v>
      </c>
      <c r="J53" s="68">
        <v>29.605516999999999</v>
      </c>
      <c r="K53" s="68">
        <v>28.547553000000001</v>
      </c>
      <c r="L53" s="68">
        <v>28.437940999999999</v>
      </c>
      <c r="M53" s="68">
        <v>30.035246999999998</v>
      </c>
      <c r="N53" s="68">
        <v>29.584949000000002</v>
      </c>
      <c r="O53" s="68">
        <v>31.656119</v>
      </c>
      <c r="P53" s="68">
        <v>32.180826000000003</v>
      </c>
      <c r="Q53" s="68">
        <v>31.103645</v>
      </c>
      <c r="R53" s="68">
        <v>30.967804000000001</v>
      </c>
      <c r="S53" s="68">
        <v>29.491741000000001</v>
      </c>
      <c r="T53" s="68">
        <v>28.731908000000001</v>
      </c>
      <c r="U53" s="68">
        <v>28.903490999999999</v>
      </c>
      <c r="V53" s="68">
        <v>28.898886000000001</v>
      </c>
      <c r="W53" s="68">
        <v>30.452354</v>
      </c>
      <c r="X53" s="68">
        <v>29.676034999999999</v>
      </c>
      <c r="Y53" s="68">
        <v>30.338325000000001</v>
      </c>
      <c r="Z53" s="68">
        <v>31.433216999999999</v>
      </c>
      <c r="AA53" s="68">
        <v>32.510353000000002</v>
      </c>
      <c r="AB53" s="68">
        <v>32.194479000000001</v>
      </c>
      <c r="AC53" s="68">
        <v>30.92802</v>
      </c>
      <c r="AD53" s="68">
        <v>30.722297999999999</v>
      </c>
      <c r="AE53" s="68">
        <v>29.595977000000001</v>
      </c>
      <c r="AF53" s="68">
        <v>29.128499000000001</v>
      </c>
      <c r="AG53" s="68">
        <v>29.095613</v>
      </c>
      <c r="AH53" s="68">
        <v>28.357616</v>
      </c>
      <c r="AI53" s="68">
        <v>28.335778000000001</v>
      </c>
      <c r="AJ53" s="68">
        <v>27.404743</v>
      </c>
      <c r="AK53" s="68">
        <v>27.357734000000001</v>
      </c>
      <c r="AL53" s="68">
        <v>27.809621</v>
      </c>
      <c r="AM53" s="68">
        <v>30.183185000000002</v>
      </c>
      <c r="AN53" s="68">
        <v>30.187282</v>
      </c>
      <c r="AO53" s="68">
        <v>33.569009000000001</v>
      </c>
      <c r="AP53" s="68">
        <v>32.260756000000001</v>
      </c>
      <c r="AQ53" s="68">
        <v>28.727378999999999</v>
      </c>
      <c r="AR53" s="68">
        <v>26.171522</v>
      </c>
      <c r="AS53" s="68">
        <v>25.523994999999999</v>
      </c>
      <c r="AT53" s="68">
        <v>25.511205</v>
      </c>
      <c r="AU53" s="68">
        <v>25.180250000000001</v>
      </c>
      <c r="AV53" s="68">
        <v>27.050117</v>
      </c>
      <c r="AW53" s="68">
        <v>27.721415220000001</v>
      </c>
      <c r="AX53" s="68">
        <v>28.934525954000001</v>
      </c>
      <c r="AY53" s="309">
        <v>29.855869999999999</v>
      </c>
      <c r="AZ53" s="309">
        <v>30.212720000000001</v>
      </c>
      <c r="BA53" s="309">
        <v>29.807749999999999</v>
      </c>
      <c r="BB53" s="309">
        <v>29.354410000000001</v>
      </c>
      <c r="BC53" s="309">
        <v>28.95468</v>
      </c>
      <c r="BD53" s="309">
        <v>28.680140000000002</v>
      </c>
      <c r="BE53" s="309">
        <v>28.626349999999999</v>
      </c>
      <c r="BF53" s="309">
        <v>28.29242</v>
      </c>
      <c r="BG53" s="309">
        <v>28.48808</v>
      </c>
      <c r="BH53" s="309">
        <v>27.900469999999999</v>
      </c>
      <c r="BI53" s="309">
        <v>28.27665</v>
      </c>
      <c r="BJ53" s="309">
        <v>28.756329999999998</v>
      </c>
      <c r="BK53" s="309">
        <v>30.772359999999999</v>
      </c>
      <c r="BL53" s="309">
        <v>30.928329999999999</v>
      </c>
      <c r="BM53" s="309">
        <v>30.831050000000001</v>
      </c>
      <c r="BN53" s="309">
        <v>30.477679999999999</v>
      </c>
      <c r="BO53" s="309">
        <v>30.07713</v>
      </c>
      <c r="BP53" s="309">
        <v>29.600059999999999</v>
      </c>
      <c r="BQ53" s="309">
        <v>29.446770000000001</v>
      </c>
      <c r="BR53" s="309">
        <v>29.11673</v>
      </c>
      <c r="BS53" s="309">
        <v>29.301860000000001</v>
      </c>
      <c r="BT53" s="309">
        <v>28.723379999999999</v>
      </c>
      <c r="BU53" s="309">
        <v>29.10474</v>
      </c>
      <c r="BV53" s="309">
        <v>29.581430000000001</v>
      </c>
    </row>
    <row r="54" spans="1:74" ht="11.1" customHeight="1" x14ac:dyDescent="0.2">
      <c r="A54" s="61" t="s">
        <v>491</v>
      </c>
      <c r="B54" s="172" t="s">
        <v>403</v>
      </c>
      <c r="C54" s="68">
        <v>261.10899999999998</v>
      </c>
      <c r="D54" s="68">
        <v>253.63499999999999</v>
      </c>
      <c r="E54" s="68">
        <v>239.55799999999999</v>
      </c>
      <c r="F54" s="68">
        <v>243.511</v>
      </c>
      <c r="G54" s="68">
        <v>242.48400000000001</v>
      </c>
      <c r="H54" s="68">
        <v>238.417</v>
      </c>
      <c r="I54" s="68">
        <v>232.85900000000001</v>
      </c>
      <c r="J54" s="68">
        <v>226.78800000000001</v>
      </c>
      <c r="K54" s="68">
        <v>223.20400000000001</v>
      </c>
      <c r="L54" s="68">
        <v>215.89599999999999</v>
      </c>
      <c r="M54" s="68">
        <v>224.91800000000001</v>
      </c>
      <c r="N54" s="68">
        <v>236.816</v>
      </c>
      <c r="O54" s="68">
        <v>248.887</v>
      </c>
      <c r="P54" s="68">
        <v>253.249</v>
      </c>
      <c r="Q54" s="68">
        <v>239.67</v>
      </c>
      <c r="R54" s="68">
        <v>240.14500000000001</v>
      </c>
      <c r="S54" s="68">
        <v>242.887</v>
      </c>
      <c r="T54" s="68">
        <v>240.71600000000001</v>
      </c>
      <c r="U54" s="68">
        <v>234.29300000000001</v>
      </c>
      <c r="V54" s="68">
        <v>236.30199999999999</v>
      </c>
      <c r="W54" s="68">
        <v>239.97</v>
      </c>
      <c r="X54" s="68">
        <v>232.672</v>
      </c>
      <c r="Y54" s="68">
        <v>230.23599999999999</v>
      </c>
      <c r="Z54" s="68">
        <v>246.5</v>
      </c>
      <c r="AA54" s="68">
        <v>262.36599999999999</v>
      </c>
      <c r="AB54" s="68">
        <v>252.05799999999999</v>
      </c>
      <c r="AC54" s="68">
        <v>236.55500000000001</v>
      </c>
      <c r="AD54" s="68">
        <v>230.869</v>
      </c>
      <c r="AE54" s="68">
        <v>235.83</v>
      </c>
      <c r="AF54" s="68">
        <v>229.91399999999999</v>
      </c>
      <c r="AG54" s="68">
        <v>235.434</v>
      </c>
      <c r="AH54" s="68">
        <v>230.36199999999999</v>
      </c>
      <c r="AI54" s="68">
        <v>232.04300000000001</v>
      </c>
      <c r="AJ54" s="68">
        <v>224.47300000000001</v>
      </c>
      <c r="AK54" s="68">
        <v>233.691</v>
      </c>
      <c r="AL54" s="68">
        <v>254.1</v>
      </c>
      <c r="AM54" s="68">
        <v>264.23</v>
      </c>
      <c r="AN54" s="68">
        <v>251.71799999999999</v>
      </c>
      <c r="AO54" s="68">
        <v>260.839</v>
      </c>
      <c r="AP54" s="68">
        <v>257.30200000000002</v>
      </c>
      <c r="AQ54" s="68">
        <v>258.23500000000001</v>
      </c>
      <c r="AR54" s="68">
        <v>253.26300000000001</v>
      </c>
      <c r="AS54" s="68">
        <v>249.27500000000001</v>
      </c>
      <c r="AT54" s="68">
        <v>236.61500000000001</v>
      </c>
      <c r="AU54" s="68">
        <v>226.54400000000001</v>
      </c>
      <c r="AV54" s="68">
        <v>227.27500000000001</v>
      </c>
      <c r="AW54" s="68">
        <v>237.85900000000001</v>
      </c>
      <c r="AX54" s="68">
        <v>241.08</v>
      </c>
      <c r="AY54" s="309">
        <v>249.0393</v>
      </c>
      <c r="AZ54" s="309">
        <v>245.86080000000001</v>
      </c>
      <c r="BA54" s="309">
        <v>234.18</v>
      </c>
      <c r="BB54" s="309">
        <v>231.97749999999999</v>
      </c>
      <c r="BC54" s="309">
        <v>233.3374</v>
      </c>
      <c r="BD54" s="309">
        <v>232.2876</v>
      </c>
      <c r="BE54" s="309">
        <v>229.4008</v>
      </c>
      <c r="BF54" s="309">
        <v>224.96709999999999</v>
      </c>
      <c r="BG54" s="309">
        <v>226.3441</v>
      </c>
      <c r="BH54" s="309">
        <v>219.9769</v>
      </c>
      <c r="BI54" s="309">
        <v>224.07570000000001</v>
      </c>
      <c r="BJ54" s="309">
        <v>233.881</v>
      </c>
      <c r="BK54" s="309">
        <v>249.83850000000001</v>
      </c>
      <c r="BL54" s="309">
        <v>251.6832</v>
      </c>
      <c r="BM54" s="309">
        <v>241.6644</v>
      </c>
      <c r="BN54" s="309">
        <v>240.02430000000001</v>
      </c>
      <c r="BO54" s="309">
        <v>240.4126</v>
      </c>
      <c r="BP54" s="309">
        <v>245.1867</v>
      </c>
      <c r="BQ54" s="309">
        <v>243.92490000000001</v>
      </c>
      <c r="BR54" s="309">
        <v>236.08539999999999</v>
      </c>
      <c r="BS54" s="309">
        <v>233.08510000000001</v>
      </c>
      <c r="BT54" s="309">
        <v>229.3229</v>
      </c>
      <c r="BU54" s="309">
        <v>239.10319999999999</v>
      </c>
      <c r="BV54" s="309">
        <v>248.98849999999999</v>
      </c>
    </row>
    <row r="55" spans="1:74" ht="11.1" customHeight="1" x14ac:dyDescent="0.2">
      <c r="A55" s="61" t="s">
        <v>492</v>
      </c>
      <c r="B55" s="172" t="s">
        <v>404</v>
      </c>
      <c r="C55" s="68">
        <v>28.434999999999999</v>
      </c>
      <c r="D55" s="68">
        <v>25.41</v>
      </c>
      <c r="E55" s="68">
        <v>21.53</v>
      </c>
      <c r="F55" s="68">
        <v>21.65</v>
      </c>
      <c r="G55" s="68">
        <v>22.007999999999999</v>
      </c>
      <c r="H55" s="68">
        <v>22.48</v>
      </c>
      <c r="I55" s="68">
        <v>23.152999999999999</v>
      </c>
      <c r="J55" s="68">
        <v>24.584</v>
      </c>
      <c r="K55" s="68">
        <v>21.763999999999999</v>
      </c>
      <c r="L55" s="68">
        <v>23.140999999999998</v>
      </c>
      <c r="M55" s="68">
        <v>23.606999999999999</v>
      </c>
      <c r="N55" s="68">
        <v>24.523</v>
      </c>
      <c r="O55" s="68">
        <v>24.969000000000001</v>
      </c>
      <c r="P55" s="68">
        <v>24.768999999999998</v>
      </c>
      <c r="Q55" s="68">
        <v>22.863</v>
      </c>
      <c r="R55" s="68">
        <v>22.582999999999998</v>
      </c>
      <c r="S55" s="68">
        <v>23.776</v>
      </c>
      <c r="T55" s="68">
        <v>24.55</v>
      </c>
      <c r="U55" s="68">
        <v>24.228999999999999</v>
      </c>
      <c r="V55" s="68">
        <v>23.227</v>
      </c>
      <c r="W55" s="68">
        <v>24.748000000000001</v>
      </c>
      <c r="X55" s="68">
        <v>24.888000000000002</v>
      </c>
      <c r="Y55" s="68">
        <v>24.106999999999999</v>
      </c>
      <c r="Z55" s="68">
        <v>25.768999999999998</v>
      </c>
      <c r="AA55" s="68">
        <v>28.704999999999998</v>
      </c>
      <c r="AB55" s="68">
        <v>23.864000000000001</v>
      </c>
      <c r="AC55" s="68">
        <v>20.864999999999998</v>
      </c>
      <c r="AD55" s="68">
        <v>20.866</v>
      </c>
      <c r="AE55" s="68">
        <v>22.169</v>
      </c>
      <c r="AF55" s="68">
        <v>21.491</v>
      </c>
      <c r="AG55" s="68">
        <v>21.916</v>
      </c>
      <c r="AH55" s="68">
        <v>23.084</v>
      </c>
      <c r="AI55" s="68">
        <v>23.007000000000001</v>
      </c>
      <c r="AJ55" s="68">
        <v>23.33</v>
      </c>
      <c r="AK55" s="68">
        <v>24.834</v>
      </c>
      <c r="AL55" s="68">
        <v>26.129000000000001</v>
      </c>
      <c r="AM55" s="68">
        <v>27.672999999999998</v>
      </c>
      <c r="AN55" s="68">
        <v>25.852</v>
      </c>
      <c r="AO55" s="68">
        <v>22.577000000000002</v>
      </c>
      <c r="AP55" s="68">
        <v>22.87</v>
      </c>
      <c r="AQ55" s="68">
        <v>24.044</v>
      </c>
      <c r="AR55" s="68">
        <v>23.498999999999999</v>
      </c>
      <c r="AS55" s="68">
        <v>24.305</v>
      </c>
      <c r="AT55" s="68">
        <v>25.151</v>
      </c>
      <c r="AU55" s="68">
        <v>22.436</v>
      </c>
      <c r="AV55" s="68">
        <v>25.204999999999998</v>
      </c>
      <c r="AW55" s="68">
        <v>25.542999999999999</v>
      </c>
      <c r="AX55" s="68">
        <v>25.262</v>
      </c>
      <c r="AY55" s="309">
        <v>25.333860000000001</v>
      </c>
      <c r="AZ55" s="309">
        <v>22.33915</v>
      </c>
      <c r="BA55" s="309">
        <v>21.194710000000001</v>
      </c>
      <c r="BB55" s="309">
        <v>21.0562</v>
      </c>
      <c r="BC55" s="309">
        <v>22.277660000000001</v>
      </c>
      <c r="BD55" s="309">
        <v>23.202210000000001</v>
      </c>
      <c r="BE55" s="309">
        <v>21.095220000000001</v>
      </c>
      <c r="BF55" s="309">
        <v>23.296430000000001</v>
      </c>
      <c r="BG55" s="309">
        <v>22.114629999999998</v>
      </c>
      <c r="BH55" s="309">
        <v>21.972719999999999</v>
      </c>
      <c r="BI55" s="309">
        <v>23.146930000000001</v>
      </c>
      <c r="BJ55" s="309">
        <v>24.342040000000001</v>
      </c>
      <c r="BK55" s="309">
        <v>23.54513</v>
      </c>
      <c r="BL55" s="309">
        <v>26.481069999999999</v>
      </c>
      <c r="BM55" s="309">
        <v>24.13804</v>
      </c>
      <c r="BN55" s="309">
        <v>24.23742</v>
      </c>
      <c r="BO55" s="309">
        <v>22.38428</v>
      </c>
      <c r="BP55" s="309">
        <v>23.803080000000001</v>
      </c>
      <c r="BQ55" s="309">
        <v>23.319189999999999</v>
      </c>
      <c r="BR55" s="309">
        <v>24.01107</v>
      </c>
      <c r="BS55" s="309">
        <v>23.053339999999999</v>
      </c>
      <c r="BT55" s="309">
        <v>20.938389999999998</v>
      </c>
      <c r="BU55" s="309">
        <v>23.823419999999999</v>
      </c>
      <c r="BV55" s="309">
        <v>26.120480000000001</v>
      </c>
    </row>
    <row r="56" spans="1:74" ht="11.1" customHeight="1" x14ac:dyDescent="0.2">
      <c r="A56" s="61" t="s">
        <v>493</v>
      </c>
      <c r="B56" s="172" t="s">
        <v>681</v>
      </c>
      <c r="C56" s="68">
        <v>232.67400000000001</v>
      </c>
      <c r="D56" s="68">
        <v>228.22499999999999</v>
      </c>
      <c r="E56" s="68">
        <v>218.02799999999999</v>
      </c>
      <c r="F56" s="68">
        <v>221.86099999999999</v>
      </c>
      <c r="G56" s="68">
        <v>220.476</v>
      </c>
      <c r="H56" s="68">
        <v>215.93700000000001</v>
      </c>
      <c r="I56" s="68">
        <v>209.70599999999999</v>
      </c>
      <c r="J56" s="68">
        <v>202.20400000000001</v>
      </c>
      <c r="K56" s="68">
        <v>201.44</v>
      </c>
      <c r="L56" s="68">
        <v>192.755</v>
      </c>
      <c r="M56" s="68">
        <v>201.31100000000001</v>
      </c>
      <c r="N56" s="68">
        <v>212.29300000000001</v>
      </c>
      <c r="O56" s="68">
        <v>223.91800000000001</v>
      </c>
      <c r="P56" s="68">
        <v>228.48</v>
      </c>
      <c r="Q56" s="68">
        <v>216.80699999999999</v>
      </c>
      <c r="R56" s="68">
        <v>217.56200000000001</v>
      </c>
      <c r="S56" s="68">
        <v>219.11099999999999</v>
      </c>
      <c r="T56" s="68">
        <v>216.166</v>
      </c>
      <c r="U56" s="68">
        <v>210.06399999999999</v>
      </c>
      <c r="V56" s="68">
        <v>213.07499999999999</v>
      </c>
      <c r="W56" s="68">
        <v>215.22200000000001</v>
      </c>
      <c r="X56" s="68">
        <v>207.78399999999999</v>
      </c>
      <c r="Y56" s="68">
        <v>206.12899999999999</v>
      </c>
      <c r="Z56" s="68">
        <v>220.73099999999999</v>
      </c>
      <c r="AA56" s="68">
        <v>233.661</v>
      </c>
      <c r="AB56" s="68">
        <v>228.19399999999999</v>
      </c>
      <c r="AC56" s="68">
        <v>215.69</v>
      </c>
      <c r="AD56" s="68">
        <v>210.00299999999999</v>
      </c>
      <c r="AE56" s="68">
        <v>213.661</v>
      </c>
      <c r="AF56" s="68">
        <v>208.423</v>
      </c>
      <c r="AG56" s="68">
        <v>213.518</v>
      </c>
      <c r="AH56" s="68">
        <v>207.27799999999999</v>
      </c>
      <c r="AI56" s="68">
        <v>209.036</v>
      </c>
      <c r="AJ56" s="68">
        <v>201.143</v>
      </c>
      <c r="AK56" s="68">
        <v>208.857</v>
      </c>
      <c r="AL56" s="68">
        <v>227.971</v>
      </c>
      <c r="AM56" s="68">
        <v>236.55699999999999</v>
      </c>
      <c r="AN56" s="68">
        <v>225.86600000000001</v>
      </c>
      <c r="AO56" s="68">
        <v>238.262</v>
      </c>
      <c r="AP56" s="68">
        <v>234.43199999999999</v>
      </c>
      <c r="AQ56" s="68">
        <v>234.191</v>
      </c>
      <c r="AR56" s="68">
        <v>229.76400000000001</v>
      </c>
      <c r="AS56" s="68">
        <v>224.97</v>
      </c>
      <c r="AT56" s="68">
        <v>211.464</v>
      </c>
      <c r="AU56" s="68">
        <v>204.108</v>
      </c>
      <c r="AV56" s="68">
        <v>202.07</v>
      </c>
      <c r="AW56" s="68">
        <v>212.316</v>
      </c>
      <c r="AX56" s="68">
        <v>215.81899999999999</v>
      </c>
      <c r="AY56" s="309">
        <v>223.7054</v>
      </c>
      <c r="AZ56" s="309">
        <v>223.52160000000001</v>
      </c>
      <c r="BA56" s="309">
        <v>212.9853</v>
      </c>
      <c r="BB56" s="309">
        <v>210.9213</v>
      </c>
      <c r="BC56" s="309">
        <v>211.05969999999999</v>
      </c>
      <c r="BD56" s="309">
        <v>209.08539999999999</v>
      </c>
      <c r="BE56" s="309">
        <v>208.30549999999999</v>
      </c>
      <c r="BF56" s="309">
        <v>201.67070000000001</v>
      </c>
      <c r="BG56" s="309">
        <v>204.2294</v>
      </c>
      <c r="BH56" s="309">
        <v>198.0042</v>
      </c>
      <c r="BI56" s="309">
        <v>200.9288</v>
      </c>
      <c r="BJ56" s="309">
        <v>209.53899999999999</v>
      </c>
      <c r="BK56" s="309">
        <v>226.29339999999999</v>
      </c>
      <c r="BL56" s="309">
        <v>225.2021</v>
      </c>
      <c r="BM56" s="309">
        <v>217.52629999999999</v>
      </c>
      <c r="BN56" s="309">
        <v>215.7868</v>
      </c>
      <c r="BO56" s="309">
        <v>218.0283</v>
      </c>
      <c r="BP56" s="309">
        <v>221.3836</v>
      </c>
      <c r="BQ56" s="309">
        <v>220.60579999999999</v>
      </c>
      <c r="BR56" s="309">
        <v>212.07429999999999</v>
      </c>
      <c r="BS56" s="309">
        <v>210.0318</v>
      </c>
      <c r="BT56" s="309">
        <v>208.3845</v>
      </c>
      <c r="BU56" s="309">
        <v>215.27979999999999</v>
      </c>
      <c r="BV56" s="309">
        <v>222.86799999999999</v>
      </c>
    </row>
    <row r="57" spans="1:74" ht="11.1" customHeight="1" x14ac:dyDescent="0.2">
      <c r="A57" s="61" t="s">
        <v>518</v>
      </c>
      <c r="B57" s="172" t="s">
        <v>388</v>
      </c>
      <c r="C57" s="68">
        <v>42.503999999999998</v>
      </c>
      <c r="D57" s="68">
        <v>44.057000000000002</v>
      </c>
      <c r="E57" s="68">
        <v>42.395000000000003</v>
      </c>
      <c r="F57" s="68">
        <v>44.548999999999999</v>
      </c>
      <c r="G57" s="68">
        <v>44.482999999999997</v>
      </c>
      <c r="H57" s="68">
        <v>41.046999999999997</v>
      </c>
      <c r="I57" s="68">
        <v>41.122</v>
      </c>
      <c r="J57" s="68">
        <v>40.396000000000001</v>
      </c>
      <c r="K57" s="68">
        <v>43.637999999999998</v>
      </c>
      <c r="L57" s="68">
        <v>41.825000000000003</v>
      </c>
      <c r="M57" s="68">
        <v>41.15</v>
      </c>
      <c r="N57" s="68">
        <v>41.304000000000002</v>
      </c>
      <c r="O57" s="68">
        <v>42.640999999999998</v>
      </c>
      <c r="P57" s="68">
        <v>43.052999999999997</v>
      </c>
      <c r="Q57" s="68">
        <v>40.345999999999997</v>
      </c>
      <c r="R57" s="68">
        <v>41.19</v>
      </c>
      <c r="S57" s="68">
        <v>41.631999999999998</v>
      </c>
      <c r="T57" s="68">
        <v>40.893999999999998</v>
      </c>
      <c r="U57" s="68">
        <v>40.985999999999997</v>
      </c>
      <c r="V57" s="68">
        <v>41.777999999999999</v>
      </c>
      <c r="W57" s="68">
        <v>46.786999999999999</v>
      </c>
      <c r="X57" s="68">
        <v>42.29</v>
      </c>
      <c r="Y57" s="68">
        <v>39.314999999999998</v>
      </c>
      <c r="Z57" s="68">
        <v>41.585000000000001</v>
      </c>
      <c r="AA57" s="68">
        <v>41.158000000000001</v>
      </c>
      <c r="AB57" s="68">
        <v>42.018999999999998</v>
      </c>
      <c r="AC57" s="68">
        <v>41.646000000000001</v>
      </c>
      <c r="AD57" s="68">
        <v>40.871000000000002</v>
      </c>
      <c r="AE57" s="68">
        <v>39.292999999999999</v>
      </c>
      <c r="AF57" s="68">
        <v>40.546999999999997</v>
      </c>
      <c r="AG57" s="68">
        <v>43.029000000000003</v>
      </c>
      <c r="AH57" s="68">
        <v>43.15</v>
      </c>
      <c r="AI57" s="68">
        <v>44.331000000000003</v>
      </c>
      <c r="AJ57" s="68">
        <v>39.781999999999996</v>
      </c>
      <c r="AK57" s="68">
        <v>40.622</v>
      </c>
      <c r="AL57" s="68">
        <v>40.466999999999999</v>
      </c>
      <c r="AM57" s="68">
        <v>44.012</v>
      </c>
      <c r="AN57" s="68">
        <v>42.725000000000001</v>
      </c>
      <c r="AO57" s="68">
        <v>39.872999999999998</v>
      </c>
      <c r="AP57" s="68">
        <v>39.993000000000002</v>
      </c>
      <c r="AQ57" s="68">
        <v>40.354999999999997</v>
      </c>
      <c r="AR57" s="68">
        <v>41.512999999999998</v>
      </c>
      <c r="AS57" s="68">
        <v>40.993000000000002</v>
      </c>
      <c r="AT57" s="68">
        <v>40.091000000000001</v>
      </c>
      <c r="AU57" s="68">
        <v>40.134999999999998</v>
      </c>
      <c r="AV57" s="68">
        <v>37.636000000000003</v>
      </c>
      <c r="AW57" s="68">
        <v>36.323999999999998</v>
      </c>
      <c r="AX57" s="68">
        <v>38.793999999999997</v>
      </c>
      <c r="AY57" s="309">
        <v>39.50394</v>
      </c>
      <c r="AZ57" s="309">
        <v>39.096350000000001</v>
      </c>
      <c r="BA57" s="309">
        <v>38.772590000000001</v>
      </c>
      <c r="BB57" s="309">
        <v>39.629130000000004</v>
      </c>
      <c r="BC57" s="309">
        <v>40.440280000000001</v>
      </c>
      <c r="BD57" s="309">
        <v>39.944989999999997</v>
      </c>
      <c r="BE57" s="309">
        <v>41.227710000000002</v>
      </c>
      <c r="BF57" s="309">
        <v>40.881320000000002</v>
      </c>
      <c r="BG57" s="309">
        <v>42.313720000000004</v>
      </c>
      <c r="BH57" s="309">
        <v>41.551639999999999</v>
      </c>
      <c r="BI57" s="309">
        <v>39.460270000000001</v>
      </c>
      <c r="BJ57" s="309">
        <v>39.341169999999998</v>
      </c>
      <c r="BK57" s="309">
        <v>39.923659999999998</v>
      </c>
      <c r="BL57" s="309">
        <v>39.422759999999997</v>
      </c>
      <c r="BM57" s="309">
        <v>38.973779999999998</v>
      </c>
      <c r="BN57" s="309">
        <v>39.742109999999997</v>
      </c>
      <c r="BO57" s="309">
        <v>40.446219999999997</v>
      </c>
      <c r="BP57" s="309">
        <v>39.869900000000001</v>
      </c>
      <c r="BQ57" s="309">
        <v>41.136650000000003</v>
      </c>
      <c r="BR57" s="309">
        <v>40.799619999999997</v>
      </c>
      <c r="BS57" s="309">
        <v>42.248190000000001</v>
      </c>
      <c r="BT57" s="309">
        <v>41.464939999999999</v>
      </c>
      <c r="BU57" s="309">
        <v>39.375039999999998</v>
      </c>
      <c r="BV57" s="309">
        <v>39.229059999999997</v>
      </c>
    </row>
    <row r="58" spans="1:74" ht="11.1" customHeight="1" x14ac:dyDescent="0.2">
      <c r="A58" s="61" t="s">
        <v>472</v>
      </c>
      <c r="B58" s="172" t="s">
        <v>400</v>
      </c>
      <c r="C58" s="68">
        <v>170.24700000000001</v>
      </c>
      <c r="D58" s="68">
        <v>162.83199999999999</v>
      </c>
      <c r="E58" s="68">
        <v>152.029</v>
      </c>
      <c r="F58" s="68">
        <v>154.95699999999999</v>
      </c>
      <c r="G58" s="68">
        <v>154.24700000000001</v>
      </c>
      <c r="H58" s="68">
        <v>152.06</v>
      </c>
      <c r="I58" s="68">
        <v>151.494</v>
      </c>
      <c r="J58" s="68">
        <v>147.80600000000001</v>
      </c>
      <c r="K58" s="68">
        <v>137.33099999999999</v>
      </c>
      <c r="L58" s="68">
        <v>130.053</v>
      </c>
      <c r="M58" s="68">
        <v>133.387</v>
      </c>
      <c r="N58" s="68">
        <v>145.63800000000001</v>
      </c>
      <c r="O58" s="68">
        <v>141.34</v>
      </c>
      <c r="P58" s="68">
        <v>138.88800000000001</v>
      </c>
      <c r="Q58" s="68">
        <v>130.47800000000001</v>
      </c>
      <c r="R58" s="68">
        <v>120.928</v>
      </c>
      <c r="S58" s="68">
        <v>115.58</v>
      </c>
      <c r="T58" s="68">
        <v>120.54900000000001</v>
      </c>
      <c r="U58" s="68">
        <v>127.215</v>
      </c>
      <c r="V58" s="68">
        <v>132.26599999999999</v>
      </c>
      <c r="W58" s="68">
        <v>137.249</v>
      </c>
      <c r="X58" s="68">
        <v>124.773</v>
      </c>
      <c r="Y58" s="68">
        <v>126.54300000000001</v>
      </c>
      <c r="Z58" s="68">
        <v>140.16200000000001</v>
      </c>
      <c r="AA58" s="68">
        <v>140.12899999999999</v>
      </c>
      <c r="AB58" s="68">
        <v>136.32300000000001</v>
      </c>
      <c r="AC58" s="68">
        <v>132.172</v>
      </c>
      <c r="AD58" s="68">
        <v>128.274</v>
      </c>
      <c r="AE58" s="68">
        <v>129.86500000000001</v>
      </c>
      <c r="AF58" s="68">
        <v>131.09399999999999</v>
      </c>
      <c r="AG58" s="68">
        <v>137.67400000000001</v>
      </c>
      <c r="AH58" s="68">
        <v>135.636</v>
      </c>
      <c r="AI58" s="68">
        <v>131.83799999999999</v>
      </c>
      <c r="AJ58" s="68">
        <v>120.07299999999999</v>
      </c>
      <c r="AK58" s="68">
        <v>126.221</v>
      </c>
      <c r="AL58" s="68">
        <v>140.083</v>
      </c>
      <c r="AM58" s="68">
        <v>143.01</v>
      </c>
      <c r="AN58" s="68">
        <v>132.74</v>
      </c>
      <c r="AO58" s="68">
        <v>126.71299999999999</v>
      </c>
      <c r="AP58" s="68">
        <v>150.709</v>
      </c>
      <c r="AQ58" s="68">
        <v>175.899</v>
      </c>
      <c r="AR58" s="68">
        <v>175.42699999999999</v>
      </c>
      <c r="AS58" s="68">
        <v>177.56100000000001</v>
      </c>
      <c r="AT58" s="68">
        <v>178.91399999999999</v>
      </c>
      <c r="AU58" s="68">
        <v>171.71799999999999</v>
      </c>
      <c r="AV58" s="68">
        <v>155.333</v>
      </c>
      <c r="AW58" s="68">
        <v>151.09299999999999</v>
      </c>
      <c r="AX58" s="68">
        <v>158.41800000000001</v>
      </c>
      <c r="AY58" s="309">
        <v>153.45959999999999</v>
      </c>
      <c r="AZ58" s="309">
        <v>146.82679999999999</v>
      </c>
      <c r="BA58" s="309">
        <v>140.77160000000001</v>
      </c>
      <c r="BB58" s="309">
        <v>136.37129999999999</v>
      </c>
      <c r="BC58" s="309">
        <v>137.79929999999999</v>
      </c>
      <c r="BD58" s="309">
        <v>139.27449999999999</v>
      </c>
      <c r="BE58" s="309">
        <v>141.70009999999999</v>
      </c>
      <c r="BF58" s="309">
        <v>143.7227</v>
      </c>
      <c r="BG58" s="309">
        <v>141.82230000000001</v>
      </c>
      <c r="BH58" s="309">
        <v>135.619</v>
      </c>
      <c r="BI58" s="309">
        <v>139.76259999999999</v>
      </c>
      <c r="BJ58" s="309">
        <v>145.04480000000001</v>
      </c>
      <c r="BK58" s="309">
        <v>143.43520000000001</v>
      </c>
      <c r="BL58" s="309">
        <v>139.45179999999999</v>
      </c>
      <c r="BM58" s="309">
        <v>133.62260000000001</v>
      </c>
      <c r="BN58" s="309">
        <v>132.71860000000001</v>
      </c>
      <c r="BO58" s="309">
        <v>136.2055</v>
      </c>
      <c r="BP58" s="309">
        <v>138.61150000000001</v>
      </c>
      <c r="BQ58" s="309">
        <v>143.97319999999999</v>
      </c>
      <c r="BR58" s="309">
        <v>146.84119999999999</v>
      </c>
      <c r="BS58" s="309">
        <v>145.565</v>
      </c>
      <c r="BT58" s="309">
        <v>138.92689999999999</v>
      </c>
      <c r="BU58" s="309">
        <v>141.7577</v>
      </c>
      <c r="BV58" s="309">
        <v>147.44110000000001</v>
      </c>
    </row>
    <row r="59" spans="1:74" ht="11.1" customHeight="1" x14ac:dyDescent="0.2">
      <c r="A59" s="61" t="s">
        <v>519</v>
      </c>
      <c r="B59" s="172" t="s">
        <v>401</v>
      </c>
      <c r="C59" s="68">
        <v>38.502000000000002</v>
      </c>
      <c r="D59" s="68">
        <v>37.807000000000002</v>
      </c>
      <c r="E59" s="68">
        <v>37.514000000000003</v>
      </c>
      <c r="F59" s="68">
        <v>36.517000000000003</v>
      </c>
      <c r="G59" s="68">
        <v>37.043999999999997</v>
      </c>
      <c r="H59" s="68">
        <v>33.183</v>
      </c>
      <c r="I59" s="68">
        <v>31.190999999999999</v>
      </c>
      <c r="J59" s="68">
        <v>32.655999999999999</v>
      </c>
      <c r="K59" s="68">
        <v>33.603000000000002</v>
      </c>
      <c r="L59" s="68">
        <v>29.956</v>
      </c>
      <c r="M59" s="68">
        <v>29.794</v>
      </c>
      <c r="N59" s="68">
        <v>29.376999999999999</v>
      </c>
      <c r="O59" s="68">
        <v>32.456000000000003</v>
      </c>
      <c r="P59" s="68">
        <v>32.911000000000001</v>
      </c>
      <c r="Q59" s="68">
        <v>35.048000000000002</v>
      </c>
      <c r="R59" s="68">
        <v>32.338999999999999</v>
      </c>
      <c r="S59" s="68">
        <v>31.861000000000001</v>
      </c>
      <c r="T59" s="68">
        <v>30.027999999999999</v>
      </c>
      <c r="U59" s="68">
        <v>29.334</v>
      </c>
      <c r="V59" s="68">
        <v>27.844999999999999</v>
      </c>
      <c r="W59" s="68">
        <v>28.704000000000001</v>
      </c>
      <c r="X59" s="68">
        <v>29.234000000000002</v>
      </c>
      <c r="Y59" s="68">
        <v>29.792999999999999</v>
      </c>
      <c r="Z59" s="68">
        <v>28.314</v>
      </c>
      <c r="AA59" s="68">
        <v>29.748999999999999</v>
      </c>
      <c r="AB59" s="68">
        <v>28.41</v>
      </c>
      <c r="AC59" s="68">
        <v>29.18</v>
      </c>
      <c r="AD59" s="68">
        <v>28.93</v>
      </c>
      <c r="AE59" s="68">
        <v>30.155999999999999</v>
      </c>
      <c r="AF59" s="68">
        <v>30.466999999999999</v>
      </c>
      <c r="AG59" s="68">
        <v>30.712</v>
      </c>
      <c r="AH59" s="68">
        <v>28.788</v>
      </c>
      <c r="AI59" s="68">
        <v>30.03</v>
      </c>
      <c r="AJ59" s="68">
        <v>29.681000000000001</v>
      </c>
      <c r="AK59" s="68">
        <v>32.659999999999997</v>
      </c>
      <c r="AL59" s="68">
        <v>30.52</v>
      </c>
      <c r="AM59" s="68">
        <v>30.731000000000002</v>
      </c>
      <c r="AN59" s="68">
        <v>31.242999999999999</v>
      </c>
      <c r="AO59" s="68">
        <v>34.369999999999997</v>
      </c>
      <c r="AP59" s="68">
        <v>36.548000000000002</v>
      </c>
      <c r="AQ59" s="68">
        <v>39.375999999999998</v>
      </c>
      <c r="AR59" s="68">
        <v>39.622999999999998</v>
      </c>
      <c r="AS59" s="68">
        <v>36.332000000000001</v>
      </c>
      <c r="AT59" s="68">
        <v>34.770000000000003</v>
      </c>
      <c r="AU59" s="68">
        <v>32.061</v>
      </c>
      <c r="AV59" s="68">
        <v>31.238</v>
      </c>
      <c r="AW59" s="68">
        <v>31.407</v>
      </c>
      <c r="AX59" s="68">
        <v>30.19</v>
      </c>
      <c r="AY59" s="309">
        <v>30.89753</v>
      </c>
      <c r="AZ59" s="309">
        <v>31.050059999999998</v>
      </c>
      <c r="BA59" s="309">
        <v>31.54806</v>
      </c>
      <c r="BB59" s="309">
        <v>31.230519999999999</v>
      </c>
      <c r="BC59" s="309">
        <v>32.838180000000001</v>
      </c>
      <c r="BD59" s="309">
        <v>33.033630000000002</v>
      </c>
      <c r="BE59" s="309">
        <v>31.877600000000001</v>
      </c>
      <c r="BF59" s="309">
        <v>30.781980000000001</v>
      </c>
      <c r="BG59" s="309">
        <v>31.224170000000001</v>
      </c>
      <c r="BH59" s="309">
        <v>32.057510000000001</v>
      </c>
      <c r="BI59" s="309">
        <v>33.676160000000003</v>
      </c>
      <c r="BJ59" s="309">
        <v>32.535319999999999</v>
      </c>
      <c r="BK59" s="309">
        <v>32.401479999999999</v>
      </c>
      <c r="BL59" s="309">
        <v>31.986529999999998</v>
      </c>
      <c r="BM59" s="309">
        <v>32.025359999999999</v>
      </c>
      <c r="BN59" s="309">
        <v>31.38288</v>
      </c>
      <c r="BO59" s="309">
        <v>32.747019999999999</v>
      </c>
      <c r="BP59" s="309">
        <v>32.783830000000002</v>
      </c>
      <c r="BQ59" s="309">
        <v>31.662859999999998</v>
      </c>
      <c r="BR59" s="309">
        <v>30.630939999999999</v>
      </c>
      <c r="BS59" s="309">
        <v>31.02045</v>
      </c>
      <c r="BT59" s="309">
        <v>31.788920000000001</v>
      </c>
      <c r="BU59" s="309">
        <v>33.538589999999999</v>
      </c>
      <c r="BV59" s="309">
        <v>32.580559999999998</v>
      </c>
    </row>
    <row r="60" spans="1:74" ht="11.1" customHeight="1" x14ac:dyDescent="0.2">
      <c r="A60" s="61" t="s">
        <v>752</v>
      </c>
      <c r="B60" s="592" t="s">
        <v>975</v>
      </c>
      <c r="C60" s="68">
        <v>52.747999999999998</v>
      </c>
      <c r="D60" s="68">
        <v>55.207999999999998</v>
      </c>
      <c r="E60" s="68">
        <v>56.521999999999998</v>
      </c>
      <c r="F60" s="68">
        <v>57.499000000000002</v>
      </c>
      <c r="G60" s="68">
        <v>58.052</v>
      </c>
      <c r="H60" s="68">
        <v>55.393000000000001</v>
      </c>
      <c r="I60" s="68">
        <v>54.024999999999999</v>
      </c>
      <c r="J60" s="68">
        <v>50.643000000000001</v>
      </c>
      <c r="K60" s="68">
        <v>48.006999999999998</v>
      </c>
      <c r="L60" s="68">
        <v>45.012</v>
      </c>
      <c r="M60" s="68">
        <v>45.704999999999998</v>
      </c>
      <c r="N60" s="68">
        <v>51.031999999999996</v>
      </c>
      <c r="O60" s="68">
        <v>55.277000000000001</v>
      </c>
      <c r="P60" s="68">
        <v>58.277000000000001</v>
      </c>
      <c r="Q60" s="68">
        <v>60.311999999999998</v>
      </c>
      <c r="R60" s="68">
        <v>62.725000000000001</v>
      </c>
      <c r="S60" s="68">
        <v>61.213000000000001</v>
      </c>
      <c r="T60" s="68">
        <v>59.956000000000003</v>
      </c>
      <c r="U60" s="68">
        <v>58.372999999999998</v>
      </c>
      <c r="V60" s="68">
        <v>56.027000000000001</v>
      </c>
      <c r="W60" s="68">
        <v>56.14</v>
      </c>
      <c r="X60" s="68">
        <v>53.863999999999997</v>
      </c>
      <c r="Y60" s="68">
        <v>55.435000000000002</v>
      </c>
      <c r="Z60" s="68">
        <v>58.673000000000002</v>
      </c>
      <c r="AA60" s="68">
        <v>60.615000000000002</v>
      </c>
      <c r="AB60" s="68">
        <v>61.472000000000001</v>
      </c>
      <c r="AC60" s="68">
        <v>63.317</v>
      </c>
      <c r="AD60" s="68">
        <v>63.07</v>
      </c>
      <c r="AE60" s="68">
        <v>61.323</v>
      </c>
      <c r="AF60" s="68">
        <v>59.155999999999999</v>
      </c>
      <c r="AG60" s="68">
        <v>56.904000000000003</v>
      </c>
      <c r="AH60" s="68">
        <v>53.771999999999998</v>
      </c>
      <c r="AI60" s="68">
        <v>51.16</v>
      </c>
      <c r="AJ60" s="68">
        <v>49.875999999999998</v>
      </c>
      <c r="AK60" s="68">
        <v>50.152999999999999</v>
      </c>
      <c r="AL60" s="68">
        <v>54.588000000000001</v>
      </c>
      <c r="AM60" s="68">
        <v>56.091000000000001</v>
      </c>
      <c r="AN60" s="68">
        <v>59.058999999999997</v>
      </c>
      <c r="AO60" s="68">
        <v>61.991999999999997</v>
      </c>
      <c r="AP60" s="68">
        <v>62.956000000000003</v>
      </c>
      <c r="AQ60" s="68">
        <v>63.317999999999998</v>
      </c>
      <c r="AR60" s="68">
        <v>59.204999999999998</v>
      </c>
      <c r="AS60" s="68">
        <v>56.316000000000003</v>
      </c>
      <c r="AT60" s="68">
        <v>51.195999999999998</v>
      </c>
      <c r="AU60" s="68">
        <v>48.573999999999998</v>
      </c>
      <c r="AV60" s="68">
        <v>46.281999999999996</v>
      </c>
      <c r="AW60" s="68">
        <v>48.27805</v>
      </c>
      <c r="AX60" s="68">
        <v>52.303980000000003</v>
      </c>
      <c r="AY60" s="309">
        <v>54.89546</v>
      </c>
      <c r="AZ60" s="309">
        <v>56.833399999999997</v>
      </c>
      <c r="BA60" s="309">
        <v>58.038310000000003</v>
      </c>
      <c r="BB60" s="309">
        <v>58.591529999999999</v>
      </c>
      <c r="BC60" s="309">
        <v>58.652589999999996</v>
      </c>
      <c r="BD60" s="309">
        <v>56.92089</v>
      </c>
      <c r="BE60" s="309">
        <v>55.3581</v>
      </c>
      <c r="BF60" s="309">
        <v>53.034939999999999</v>
      </c>
      <c r="BG60" s="309">
        <v>51.254350000000002</v>
      </c>
      <c r="BH60" s="309">
        <v>48.676760000000002</v>
      </c>
      <c r="BI60" s="309">
        <v>50.571460000000002</v>
      </c>
      <c r="BJ60" s="309">
        <v>53.513629999999999</v>
      </c>
      <c r="BK60" s="309">
        <v>57.976010000000002</v>
      </c>
      <c r="BL60" s="309">
        <v>60.634099999999997</v>
      </c>
      <c r="BM60" s="309">
        <v>62.532470000000004</v>
      </c>
      <c r="BN60" s="309">
        <v>63.456519999999998</v>
      </c>
      <c r="BO60" s="309">
        <v>63.373440000000002</v>
      </c>
      <c r="BP60" s="309">
        <v>60.298270000000002</v>
      </c>
      <c r="BQ60" s="309">
        <v>57.841450000000002</v>
      </c>
      <c r="BR60" s="309">
        <v>53.15081</v>
      </c>
      <c r="BS60" s="309">
        <v>50.985349999999997</v>
      </c>
      <c r="BT60" s="309">
        <v>48.441690000000001</v>
      </c>
      <c r="BU60" s="309">
        <v>49.172519999999999</v>
      </c>
      <c r="BV60" s="309">
        <v>52.396799999999999</v>
      </c>
    </row>
    <row r="61" spans="1:74" ht="11.1" customHeight="1" x14ac:dyDescent="0.2">
      <c r="A61" s="61" t="s">
        <v>520</v>
      </c>
      <c r="B61" s="172" t="s">
        <v>111</v>
      </c>
      <c r="C61" s="232">
        <v>1353.9552980000001</v>
      </c>
      <c r="D61" s="232">
        <v>1351.867195</v>
      </c>
      <c r="E61" s="232">
        <v>1336.5904399999999</v>
      </c>
      <c r="F61" s="232">
        <v>1336.450544</v>
      </c>
      <c r="G61" s="232">
        <v>1346.970628</v>
      </c>
      <c r="H61" s="232">
        <v>1328.0862529999999</v>
      </c>
      <c r="I61" s="232">
        <v>1316.7558959999999</v>
      </c>
      <c r="J61" s="232">
        <v>1304.8895170000001</v>
      </c>
      <c r="K61" s="232">
        <v>1300.9485529999999</v>
      </c>
      <c r="L61" s="232">
        <v>1269.6399409999999</v>
      </c>
      <c r="M61" s="232">
        <v>1259.334247</v>
      </c>
      <c r="N61" s="232">
        <v>1229.1699490000001</v>
      </c>
      <c r="O61" s="232">
        <v>1215.2071189999999</v>
      </c>
      <c r="P61" s="232">
        <v>1209.9948260000001</v>
      </c>
      <c r="Q61" s="232">
        <v>1195.8376450000001</v>
      </c>
      <c r="R61" s="232">
        <v>1200.884804</v>
      </c>
      <c r="S61" s="232">
        <v>1209.937741</v>
      </c>
      <c r="T61" s="232">
        <v>1206.826908</v>
      </c>
      <c r="U61" s="232">
        <v>1212.586491</v>
      </c>
      <c r="V61" s="232">
        <v>1231.857886</v>
      </c>
      <c r="W61" s="232">
        <v>1271.1883539999999</v>
      </c>
      <c r="X61" s="232">
        <v>1260.222035</v>
      </c>
      <c r="Y61" s="232">
        <v>1257.7723249999999</v>
      </c>
      <c r="Z61" s="232">
        <v>1258.9382169999999</v>
      </c>
      <c r="AA61" s="232">
        <v>1265.0133530000001</v>
      </c>
      <c r="AB61" s="232">
        <v>1248.3144789999999</v>
      </c>
      <c r="AC61" s="232">
        <v>1245.21002</v>
      </c>
      <c r="AD61" s="232">
        <v>1263.632298</v>
      </c>
      <c r="AE61" s="232">
        <v>1307.123977</v>
      </c>
      <c r="AF61" s="232">
        <v>1304.1664989999999</v>
      </c>
      <c r="AG61" s="232">
        <v>1309.074613</v>
      </c>
      <c r="AH61" s="232">
        <v>1300.684616</v>
      </c>
      <c r="AI61" s="232">
        <v>1298.386778</v>
      </c>
      <c r="AJ61" s="232">
        <v>1285.568743</v>
      </c>
      <c r="AK61" s="232">
        <v>1283.237734</v>
      </c>
      <c r="AL61" s="232">
        <v>1281.879621</v>
      </c>
      <c r="AM61" s="232">
        <v>1298.6751850000001</v>
      </c>
      <c r="AN61" s="232">
        <v>1279.4072819999999</v>
      </c>
      <c r="AO61" s="232">
        <v>1320.7500090000001</v>
      </c>
      <c r="AP61" s="232">
        <v>1397.497756</v>
      </c>
      <c r="AQ61" s="232">
        <v>1425.5003790000001</v>
      </c>
      <c r="AR61" s="232">
        <v>1452.847522</v>
      </c>
      <c r="AS61" s="232">
        <v>1450.975995</v>
      </c>
      <c r="AT61" s="232">
        <v>1436.1402049999999</v>
      </c>
      <c r="AU61" s="232">
        <v>1421.99325</v>
      </c>
      <c r="AV61" s="232">
        <v>1385.6981169999999</v>
      </c>
      <c r="AW61" s="232">
        <v>1377.2454651999999</v>
      </c>
      <c r="AX61" s="232">
        <v>1344.073506</v>
      </c>
      <c r="AY61" s="313">
        <v>1330.3810000000001</v>
      </c>
      <c r="AZ61" s="313">
        <v>1314.838</v>
      </c>
      <c r="BA61" s="313">
        <v>1311.191</v>
      </c>
      <c r="BB61" s="313">
        <v>1318.9829999999999</v>
      </c>
      <c r="BC61" s="313">
        <v>1339.787</v>
      </c>
      <c r="BD61" s="313">
        <v>1338.1569999999999</v>
      </c>
      <c r="BE61" s="313">
        <v>1333.86</v>
      </c>
      <c r="BF61" s="313">
        <v>1334.08</v>
      </c>
      <c r="BG61" s="313">
        <v>1338.912</v>
      </c>
      <c r="BH61" s="313">
        <v>1329.2270000000001</v>
      </c>
      <c r="BI61" s="313">
        <v>1322.316</v>
      </c>
      <c r="BJ61" s="313">
        <v>1297.7639999999999</v>
      </c>
      <c r="BK61" s="313">
        <v>1308.5239999999999</v>
      </c>
      <c r="BL61" s="313">
        <v>1301.6030000000001</v>
      </c>
      <c r="BM61" s="313">
        <v>1300.905</v>
      </c>
      <c r="BN61" s="313">
        <v>1319.0170000000001</v>
      </c>
      <c r="BO61" s="313">
        <v>1339.549</v>
      </c>
      <c r="BP61" s="313">
        <v>1349.3610000000001</v>
      </c>
      <c r="BQ61" s="313">
        <v>1351.4760000000001</v>
      </c>
      <c r="BR61" s="313">
        <v>1348.499</v>
      </c>
      <c r="BS61" s="313">
        <v>1351.04</v>
      </c>
      <c r="BT61" s="313">
        <v>1343.7619999999999</v>
      </c>
      <c r="BU61" s="313">
        <v>1341.252</v>
      </c>
      <c r="BV61" s="313">
        <v>1318.779</v>
      </c>
    </row>
    <row r="62" spans="1:74" ht="11.1" customHeight="1" x14ac:dyDescent="0.2">
      <c r="A62" s="61" t="s">
        <v>521</v>
      </c>
      <c r="B62" s="175" t="s">
        <v>405</v>
      </c>
      <c r="C62" s="262">
        <v>695.07799999999997</v>
      </c>
      <c r="D62" s="262">
        <v>694.82500000000005</v>
      </c>
      <c r="E62" s="262">
        <v>691.51</v>
      </c>
      <c r="F62" s="262">
        <v>688.78700000000003</v>
      </c>
      <c r="G62" s="262">
        <v>684.47799999999995</v>
      </c>
      <c r="H62" s="262">
        <v>679.17399999999998</v>
      </c>
      <c r="I62" s="262">
        <v>678.88300000000004</v>
      </c>
      <c r="J62" s="262">
        <v>678.79899999999998</v>
      </c>
      <c r="K62" s="262">
        <v>673.64</v>
      </c>
      <c r="L62" s="262">
        <v>668.95100000000002</v>
      </c>
      <c r="M62" s="262">
        <v>661.27800000000002</v>
      </c>
      <c r="N62" s="262">
        <v>662.83100000000002</v>
      </c>
      <c r="O62" s="262">
        <v>664.23400000000004</v>
      </c>
      <c r="P62" s="262">
        <v>665.45799999999997</v>
      </c>
      <c r="Q62" s="262">
        <v>665.45600000000002</v>
      </c>
      <c r="R62" s="262">
        <v>663.96600000000001</v>
      </c>
      <c r="S62" s="262">
        <v>660.16700000000003</v>
      </c>
      <c r="T62" s="262">
        <v>660.01499999999999</v>
      </c>
      <c r="U62" s="262">
        <v>660.01300000000003</v>
      </c>
      <c r="V62" s="262">
        <v>660.01099999999997</v>
      </c>
      <c r="W62" s="262">
        <v>660.00900000000001</v>
      </c>
      <c r="X62" s="262">
        <v>654.84</v>
      </c>
      <c r="Y62" s="262">
        <v>649.56700000000001</v>
      </c>
      <c r="Z62" s="262">
        <v>649.13900000000001</v>
      </c>
      <c r="AA62" s="262">
        <v>649.13900000000001</v>
      </c>
      <c r="AB62" s="262">
        <v>649.12599999999998</v>
      </c>
      <c r="AC62" s="262">
        <v>649.12599999999998</v>
      </c>
      <c r="AD62" s="262">
        <v>648.58799999999997</v>
      </c>
      <c r="AE62" s="262">
        <v>644.81799999999998</v>
      </c>
      <c r="AF62" s="262">
        <v>644.81799999999998</v>
      </c>
      <c r="AG62" s="262">
        <v>644.81799999999998</v>
      </c>
      <c r="AH62" s="262">
        <v>644.81799999999998</v>
      </c>
      <c r="AI62" s="262">
        <v>644.81799999999998</v>
      </c>
      <c r="AJ62" s="262">
        <v>641.15300000000002</v>
      </c>
      <c r="AK62" s="262">
        <v>634.96699999999998</v>
      </c>
      <c r="AL62" s="262">
        <v>634.96699999999998</v>
      </c>
      <c r="AM62" s="262">
        <v>634.96699999999998</v>
      </c>
      <c r="AN62" s="262">
        <v>634.96699999999998</v>
      </c>
      <c r="AO62" s="262">
        <v>634.96699999999998</v>
      </c>
      <c r="AP62" s="262">
        <v>637.82600000000002</v>
      </c>
      <c r="AQ62" s="262">
        <v>648.32600000000002</v>
      </c>
      <c r="AR62" s="262">
        <v>656.02300000000002</v>
      </c>
      <c r="AS62" s="262">
        <v>656.14</v>
      </c>
      <c r="AT62" s="262">
        <v>647.53</v>
      </c>
      <c r="AU62" s="262">
        <v>642.18600000000004</v>
      </c>
      <c r="AV62" s="262">
        <v>638.55600000000004</v>
      </c>
      <c r="AW62" s="262">
        <v>638.08500000000004</v>
      </c>
      <c r="AX62" s="262">
        <v>638.08500000000004</v>
      </c>
      <c r="AY62" s="315">
        <v>636.82249999999999</v>
      </c>
      <c r="AZ62" s="315">
        <v>635.55999999999995</v>
      </c>
      <c r="BA62" s="315">
        <v>634.29750000000001</v>
      </c>
      <c r="BB62" s="315">
        <v>631.36829999999998</v>
      </c>
      <c r="BC62" s="315">
        <v>628.43920000000003</v>
      </c>
      <c r="BD62" s="315">
        <v>625.51</v>
      </c>
      <c r="BE62" s="315">
        <v>622.58079999999995</v>
      </c>
      <c r="BF62" s="315">
        <v>620.91420000000005</v>
      </c>
      <c r="BG62" s="315">
        <v>619.24749999999995</v>
      </c>
      <c r="BH62" s="315">
        <v>617.82249999999999</v>
      </c>
      <c r="BI62" s="315">
        <v>616.39750000000004</v>
      </c>
      <c r="BJ62" s="315">
        <v>614.97249999999997</v>
      </c>
      <c r="BK62" s="315">
        <v>613.54750000000001</v>
      </c>
      <c r="BL62" s="315">
        <v>612.12249999999995</v>
      </c>
      <c r="BM62" s="315">
        <v>610.69749999999999</v>
      </c>
      <c r="BN62" s="315">
        <v>609.27250000000004</v>
      </c>
      <c r="BO62" s="315">
        <v>607.84749999999997</v>
      </c>
      <c r="BP62" s="315">
        <v>606.42250000000001</v>
      </c>
      <c r="BQ62" s="315">
        <v>604.99749999999995</v>
      </c>
      <c r="BR62" s="315">
        <v>604.37249999999995</v>
      </c>
      <c r="BS62" s="315">
        <v>603.74749999999995</v>
      </c>
      <c r="BT62" s="315">
        <v>600.52250000000004</v>
      </c>
      <c r="BU62" s="315">
        <v>597.29750000000001</v>
      </c>
      <c r="BV62" s="315">
        <v>594.07249999999999</v>
      </c>
    </row>
    <row r="63" spans="1:74" s="153" customFormat="1" ht="12" customHeight="1" x14ac:dyDescent="0.25">
      <c r="A63" s="61"/>
      <c r="B63" s="778" t="s">
        <v>815</v>
      </c>
      <c r="C63" s="779"/>
      <c r="D63" s="779"/>
      <c r="E63" s="779"/>
      <c r="F63" s="779"/>
      <c r="G63" s="779"/>
      <c r="H63" s="779"/>
      <c r="I63" s="779"/>
      <c r="J63" s="779"/>
      <c r="K63" s="779"/>
      <c r="L63" s="779"/>
      <c r="M63" s="779"/>
      <c r="N63" s="779"/>
      <c r="O63" s="779"/>
      <c r="P63" s="779"/>
      <c r="Q63" s="779"/>
      <c r="AY63" s="376"/>
      <c r="AZ63" s="376"/>
      <c r="BA63" s="376"/>
      <c r="BB63" s="376"/>
      <c r="BC63" s="376"/>
      <c r="BD63" s="607"/>
      <c r="BE63" s="607"/>
      <c r="BF63" s="607"/>
      <c r="BG63" s="376"/>
      <c r="BH63" s="376"/>
      <c r="BI63" s="376"/>
      <c r="BJ63" s="376"/>
    </row>
    <row r="64" spans="1:74" s="411" customFormat="1" ht="12" customHeight="1" x14ac:dyDescent="0.25">
      <c r="A64" s="410"/>
      <c r="B64" s="811" t="s">
        <v>816</v>
      </c>
      <c r="C64" s="764"/>
      <c r="D64" s="764"/>
      <c r="E64" s="764"/>
      <c r="F64" s="764"/>
      <c r="G64" s="764"/>
      <c r="H64" s="764"/>
      <c r="I64" s="764"/>
      <c r="J64" s="764"/>
      <c r="K64" s="764"/>
      <c r="L64" s="764"/>
      <c r="M64" s="764"/>
      <c r="N64" s="764"/>
      <c r="O64" s="764"/>
      <c r="P64" s="764"/>
      <c r="Q64" s="758"/>
      <c r="AY64" s="500"/>
      <c r="AZ64" s="500"/>
      <c r="BA64" s="500"/>
      <c r="BB64" s="500"/>
      <c r="BC64" s="500"/>
      <c r="BD64" s="608"/>
      <c r="BE64" s="608"/>
      <c r="BF64" s="608"/>
      <c r="BG64" s="500"/>
      <c r="BH64" s="500"/>
      <c r="BI64" s="500"/>
      <c r="BJ64" s="500"/>
    </row>
    <row r="65" spans="1:74" s="411" customFormat="1" ht="12" customHeight="1" x14ac:dyDescent="0.25">
      <c r="A65" s="410"/>
      <c r="B65" s="811" t="s">
        <v>844</v>
      </c>
      <c r="C65" s="764"/>
      <c r="D65" s="764"/>
      <c r="E65" s="764"/>
      <c r="F65" s="764"/>
      <c r="G65" s="764"/>
      <c r="H65" s="764"/>
      <c r="I65" s="764"/>
      <c r="J65" s="764"/>
      <c r="K65" s="764"/>
      <c r="L65" s="764"/>
      <c r="M65" s="764"/>
      <c r="N65" s="764"/>
      <c r="O65" s="764"/>
      <c r="P65" s="764"/>
      <c r="Q65" s="758"/>
      <c r="AY65" s="500"/>
      <c r="AZ65" s="500"/>
      <c r="BA65" s="500"/>
      <c r="BB65" s="500"/>
      <c r="BC65" s="500"/>
      <c r="BD65" s="608"/>
      <c r="BE65" s="608"/>
      <c r="BF65" s="608"/>
      <c r="BG65" s="500"/>
      <c r="BH65" s="500"/>
      <c r="BI65" s="500"/>
      <c r="BJ65" s="500"/>
    </row>
    <row r="66" spans="1:74" s="411" customFormat="1" ht="12" customHeight="1" x14ac:dyDescent="0.25">
      <c r="A66" s="410"/>
      <c r="B66" s="811" t="s">
        <v>845</v>
      </c>
      <c r="C66" s="764"/>
      <c r="D66" s="764"/>
      <c r="E66" s="764"/>
      <c r="F66" s="764"/>
      <c r="G66" s="764"/>
      <c r="H66" s="764"/>
      <c r="I66" s="764"/>
      <c r="J66" s="764"/>
      <c r="K66" s="764"/>
      <c r="L66" s="764"/>
      <c r="M66" s="764"/>
      <c r="N66" s="764"/>
      <c r="O66" s="764"/>
      <c r="P66" s="764"/>
      <c r="Q66" s="758"/>
      <c r="AY66" s="500"/>
      <c r="AZ66" s="500"/>
      <c r="BA66" s="500"/>
      <c r="BB66" s="500"/>
      <c r="BC66" s="500"/>
      <c r="BD66" s="608"/>
      <c r="BE66" s="608"/>
      <c r="BF66" s="608"/>
      <c r="BG66" s="500"/>
      <c r="BH66" s="500"/>
      <c r="BI66" s="500"/>
      <c r="BJ66" s="500"/>
    </row>
    <row r="67" spans="1:74" s="411" customFormat="1" ht="12" customHeight="1" x14ac:dyDescent="0.25">
      <c r="A67" s="410"/>
      <c r="B67" s="811" t="s">
        <v>846</v>
      </c>
      <c r="C67" s="764"/>
      <c r="D67" s="764"/>
      <c r="E67" s="764"/>
      <c r="F67" s="764"/>
      <c r="G67" s="764"/>
      <c r="H67" s="764"/>
      <c r="I67" s="764"/>
      <c r="J67" s="764"/>
      <c r="K67" s="764"/>
      <c r="L67" s="764"/>
      <c r="M67" s="764"/>
      <c r="N67" s="764"/>
      <c r="O67" s="764"/>
      <c r="P67" s="764"/>
      <c r="Q67" s="758"/>
      <c r="AY67" s="500"/>
      <c r="AZ67" s="500"/>
      <c r="BA67" s="500"/>
      <c r="BB67" s="500"/>
      <c r="BC67" s="500"/>
      <c r="BD67" s="608"/>
      <c r="BE67" s="608"/>
      <c r="BF67" s="608"/>
      <c r="BG67" s="500"/>
      <c r="BH67" s="500"/>
      <c r="BI67" s="500"/>
      <c r="BJ67" s="500"/>
    </row>
    <row r="68" spans="1:74" s="411" customFormat="1" ht="12" customHeight="1" x14ac:dyDescent="0.25">
      <c r="A68" s="410"/>
      <c r="B68" s="811" t="s">
        <v>884</v>
      </c>
      <c r="C68" s="758"/>
      <c r="D68" s="758"/>
      <c r="E68" s="758"/>
      <c r="F68" s="758"/>
      <c r="G68" s="758"/>
      <c r="H68" s="758"/>
      <c r="I68" s="758"/>
      <c r="J68" s="758"/>
      <c r="K68" s="758"/>
      <c r="L68" s="758"/>
      <c r="M68" s="758"/>
      <c r="N68" s="758"/>
      <c r="O68" s="758"/>
      <c r="P68" s="758"/>
      <c r="Q68" s="758"/>
      <c r="AY68" s="500"/>
      <c r="AZ68" s="500"/>
      <c r="BA68" s="500"/>
      <c r="BB68" s="500"/>
      <c r="BC68" s="500"/>
      <c r="BD68" s="608"/>
      <c r="BE68" s="608"/>
      <c r="BF68" s="608"/>
      <c r="BG68" s="500"/>
      <c r="BH68" s="500"/>
      <c r="BI68" s="500"/>
      <c r="BJ68" s="500"/>
    </row>
    <row r="69" spans="1:74" s="411" customFormat="1" ht="12" customHeight="1" x14ac:dyDescent="0.25">
      <c r="A69" s="410"/>
      <c r="B69" s="811" t="s">
        <v>885</v>
      </c>
      <c r="C69" s="764"/>
      <c r="D69" s="764"/>
      <c r="E69" s="764"/>
      <c r="F69" s="764"/>
      <c r="G69" s="764"/>
      <c r="H69" s="764"/>
      <c r="I69" s="764"/>
      <c r="J69" s="764"/>
      <c r="K69" s="764"/>
      <c r="L69" s="764"/>
      <c r="M69" s="764"/>
      <c r="N69" s="764"/>
      <c r="O69" s="764"/>
      <c r="P69" s="764"/>
      <c r="Q69" s="758"/>
      <c r="AY69" s="500"/>
      <c r="AZ69" s="500"/>
      <c r="BA69" s="500"/>
      <c r="BB69" s="500"/>
      <c r="BC69" s="500"/>
      <c r="BD69" s="608"/>
      <c r="BE69" s="608"/>
      <c r="BF69" s="608"/>
      <c r="BG69" s="500"/>
      <c r="BH69" s="500"/>
      <c r="BI69" s="500"/>
      <c r="BJ69" s="500"/>
    </row>
    <row r="70" spans="1:74" s="411" customFormat="1" ht="22.35" customHeight="1" x14ac:dyDescent="0.25">
      <c r="A70" s="410"/>
      <c r="B70" s="810" t="s">
        <v>982</v>
      </c>
      <c r="C70" s="764"/>
      <c r="D70" s="764"/>
      <c r="E70" s="764"/>
      <c r="F70" s="764"/>
      <c r="G70" s="764"/>
      <c r="H70" s="764"/>
      <c r="I70" s="764"/>
      <c r="J70" s="764"/>
      <c r="K70" s="764"/>
      <c r="L70" s="764"/>
      <c r="M70" s="764"/>
      <c r="N70" s="764"/>
      <c r="O70" s="764"/>
      <c r="P70" s="764"/>
      <c r="Q70" s="758"/>
      <c r="AY70" s="500"/>
      <c r="AZ70" s="500"/>
      <c r="BA70" s="500"/>
      <c r="BB70" s="500"/>
      <c r="BC70" s="500"/>
      <c r="BD70" s="608"/>
      <c r="BE70" s="608"/>
      <c r="BF70" s="608"/>
      <c r="BG70" s="500"/>
      <c r="BH70" s="500"/>
      <c r="BI70" s="500"/>
      <c r="BJ70" s="500"/>
    </row>
    <row r="71" spans="1:74" s="411" customFormat="1" ht="12" customHeight="1" x14ac:dyDescent="0.25">
      <c r="A71" s="410"/>
      <c r="B71" s="772" t="str">
        <f>"Notes: "&amp;"EIA completed modeling and analysis for this report on " &amp;Dates!D2&amp;"."</f>
        <v>Notes: EIA completed modeling and analysis for this report on Thursday January 7, 2021.</v>
      </c>
      <c r="C71" s="771"/>
      <c r="D71" s="771"/>
      <c r="E71" s="771"/>
      <c r="F71" s="771"/>
      <c r="G71" s="771"/>
      <c r="H71" s="771"/>
      <c r="I71" s="771"/>
      <c r="J71" s="771"/>
      <c r="K71" s="771"/>
      <c r="L71" s="771"/>
      <c r="M71" s="771"/>
      <c r="N71" s="771"/>
      <c r="O71" s="771"/>
      <c r="P71" s="771"/>
      <c r="Q71" s="771"/>
      <c r="AY71" s="500"/>
      <c r="AZ71" s="500"/>
      <c r="BA71" s="500"/>
      <c r="BB71" s="500"/>
      <c r="BC71" s="500"/>
      <c r="BD71" s="608"/>
      <c r="BE71" s="608"/>
      <c r="BF71" s="608"/>
      <c r="BG71" s="500"/>
      <c r="BH71" s="500"/>
      <c r="BI71" s="500"/>
      <c r="BJ71" s="500"/>
    </row>
    <row r="72" spans="1:74" s="411" customFormat="1" ht="12" customHeight="1" x14ac:dyDescent="0.25">
      <c r="A72" s="410"/>
      <c r="B72" s="772" t="s">
        <v>353</v>
      </c>
      <c r="C72" s="771"/>
      <c r="D72" s="771"/>
      <c r="E72" s="771"/>
      <c r="F72" s="771"/>
      <c r="G72" s="771"/>
      <c r="H72" s="771"/>
      <c r="I72" s="771"/>
      <c r="J72" s="771"/>
      <c r="K72" s="771"/>
      <c r="L72" s="771"/>
      <c r="M72" s="771"/>
      <c r="N72" s="771"/>
      <c r="O72" s="771"/>
      <c r="P72" s="771"/>
      <c r="Q72" s="771"/>
      <c r="AY72" s="500"/>
      <c r="AZ72" s="500"/>
      <c r="BA72" s="500"/>
      <c r="BB72" s="500"/>
      <c r="BC72" s="500"/>
      <c r="BD72" s="608"/>
      <c r="BE72" s="608"/>
      <c r="BF72" s="608"/>
      <c r="BG72" s="500"/>
      <c r="BH72" s="500"/>
      <c r="BI72" s="500"/>
      <c r="BJ72" s="500"/>
    </row>
    <row r="73" spans="1:74" s="411" customFormat="1" ht="12" customHeight="1" x14ac:dyDescent="0.25">
      <c r="A73" s="410"/>
      <c r="B73" s="812" t="s">
        <v>847</v>
      </c>
      <c r="C73" s="764"/>
      <c r="D73" s="764"/>
      <c r="E73" s="764"/>
      <c r="F73" s="764"/>
      <c r="G73" s="764"/>
      <c r="H73" s="764"/>
      <c r="I73" s="764"/>
      <c r="J73" s="764"/>
      <c r="K73" s="764"/>
      <c r="L73" s="764"/>
      <c r="M73" s="764"/>
      <c r="N73" s="764"/>
      <c r="O73" s="764"/>
      <c r="P73" s="764"/>
      <c r="Q73" s="758"/>
      <c r="AY73" s="500"/>
      <c r="AZ73" s="500"/>
      <c r="BA73" s="500"/>
      <c r="BB73" s="500"/>
      <c r="BC73" s="500"/>
      <c r="BD73" s="608"/>
      <c r="BE73" s="608"/>
      <c r="BF73" s="608"/>
      <c r="BG73" s="500"/>
      <c r="BH73" s="500"/>
      <c r="BI73" s="500"/>
      <c r="BJ73" s="500"/>
    </row>
    <row r="74" spans="1:74" s="411" customFormat="1" ht="12" customHeight="1" x14ac:dyDescent="0.25">
      <c r="A74" s="410"/>
      <c r="B74" s="812" t="s">
        <v>848</v>
      </c>
      <c r="C74" s="758"/>
      <c r="D74" s="758"/>
      <c r="E74" s="758"/>
      <c r="F74" s="758"/>
      <c r="G74" s="758"/>
      <c r="H74" s="758"/>
      <c r="I74" s="758"/>
      <c r="J74" s="758"/>
      <c r="K74" s="758"/>
      <c r="L74" s="758"/>
      <c r="M74" s="758"/>
      <c r="N74" s="758"/>
      <c r="O74" s="758"/>
      <c r="P74" s="758"/>
      <c r="Q74" s="758"/>
      <c r="AY74" s="500"/>
      <c r="AZ74" s="500"/>
      <c r="BA74" s="500"/>
      <c r="BB74" s="500"/>
      <c r="BC74" s="500"/>
      <c r="BD74" s="608"/>
      <c r="BE74" s="608"/>
      <c r="BF74" s="608"/>
      <c r="BG74" s="500"/>
      <c r="BH74" s="500"/>
      <c r="BI74" s="500"/>
      <c r="BJ74" s="500"/>
    </row>
    <row r="75" spans="1:74" s="411" customFormat="1" ht="12" customHeight="1" x14ac:dyDescent="0.25">
      <c r="A75" s="410"/>
      <c r="B75" s="765" t="s">
        <v>849</v>
      </c>
      <c r="C75" s="764"/>
      <c r="D75" s="764"/>
      <c r="E75" s="764"/>
      <c r="F75" s="764"/>
      <c r="G75" s="764"/>
      <c r="H75" s="764"/>
      <c r="I75" s="764"/>
      <c r="J75" s="764"/>
      <c r="K75" s="764"/>
      <c r="L75" s="764"/>
      <c r="M75" s="764"/>
      <c r="N75" s="764"/>
      <c r="O75" s="764"/>
      <c r="P75" s="764"/>
      <c r="Q75" s="758"/>
      <c r="AY75" s="500"/>
      <c r="AZ75" s="500"/>
      <c r="BA75" s="500"/>
      <c r="BB75" s="500"/>
      <c r="BC75" s="500"/>
      <c r="BD75" s="608"/>
      <c r="BE75" s="608"/>
      <c r="BF75" s="608"/>
      <c r="BG75" s="500"/>
      <c r="BH75" s="500"/>
      <c r="BI75" s="500"/>
      <c r="BJ75" s="500"/>
    </row>
    <row r="76" spans="1:74" s="411" customFormat="1" ht="12" customHeight="1" x14ac:dyDescent="0.25">
      <c r="A76" s="410"/>
      <c r="B76" s="766" t="s">
        <v>850</v>
      </c>
      <c r="C76" s="768"/>
      <c r="D76" s="768"/>
      <c r="E76" s="768"/>
      <c r="F76" s="768"/>
      <c r="G76" s="768"/>
      <c r="H76" s="768"/>
      <c r="I76" s="768"/>
      <c r="J76" s="768"/>
      <c r="K76" s="768"/>
      <c r="L76" s="768"/>
      <c r="M76" s="768"/>
      <c r="N76" s="768"/>
      <c r="O76" s="768"/>
      <c r="P76" s="768"/>
      <c r="Q76" s="758"/>
      <c r="AY76" s="500"/>
      <c r="AZ76" s="500"/>
      <c r="BA76" s="500"/>
      <c r="BB76" s="500"/>
      <c r="BC76" s="500"/>
      <c r="BD76" s="608"/>
      <c r="BE76" s="608"/>
      <c r="BF76" s="608"/>
      <c r="BG76" s="500"/>
      <c r="BH76" s="500"/>
      <c r="BI76" s="500"/>
      <c r="BJ76" s="500"/>
    </row>
    <row r="77" spans="1:74" s="411" customFormat="1" ht="12" customHeight="1" x14ac:dyDescent="0.25">
      <c r="A77" s="410"/>
      <c r="B77" s="767" t="s">
        <v>838</v>
      </c>
      <c r="C77" s="768"/>
      <c r="D77" s="768"/>
      <c r="E77" s="768"/>
      <c r="F77" s="768"/>
      <c r="G77" s="768"/>
      <c r="H77" s="768"/>
      <c r="I77" s="768"/>
      <c r="J77" s="768"/>
      <c r="K77" s="768"/>
      <c r="L77" s="768"/>
      <c r="M77" s="768"/>
      <c r="N77" s="768"/>
      <c r="O77" s="768"/>
      <c r="P77" s="768"/>
      <c r="Q77" s="758"/>
      <c r="AY77" s="500"/>
      <c r="AZ77" s="500"/>
      <c r="BA77" s="500"/>
      <c r="BB77" s="500"/>
      <c r="BC77" s="500"/>
      <c r="BD77" s="608"/>
      <c r="BE77" s="608"/>
      <c r="BF77" s="608"/>
      <c r="BG77" s="500"/>
      <c r="BH77" s="500"/>
      <c r="BI77" s="500"/>
      <c r="BJ77" s="500"/>
    </row>
    <row r="78" spans="1:74" s="412" customFormat="1" ht="12" customHeight="1" x14ac:dyDescent="0.25">
      <c r="A78" s="404"/>
      <c r="B78" s="792" t="s">
        <v>1410</v>
      </c>
      <c r="C78" s="758"/>
      <c r="D78" s="758"/>
      <c r="E78" s="758"/>
      <c r="F78" s="758"/>
      <c r="G78" s="758"/>
      <c r="H78" s="758"/>
      <c r="I78" s="758"/>
      <c r="J78" s="758"/>
      <c r="K78" s="758"/>
      <c r="L78" s="758"/>
      <c r="M78" s="758"/>
      <c r="N78" s="758"/>
      <c r="O78" s="758"/>
      <c r="P78" s="758"/>
      <c r="Q78" s="758"/>
      <c r="AY78" s="501"/>
      <c r="AZ78" s="501"/>
      <c r="BA78" s="501"/>
      <c r="BB78" s="501"/>
      <c r="BC78" s="501"/>
      <c r="BD78" s="609"/>
      <c r="BE78" s="609"/>
      <c r="BF78" s="609"/>
      <c r="BG78" s="501"/>
      <c r="BH78" s="501"/>
      <c r="BI78" s="501"/>
      <c r="BJ78" s="501"/>
    </row>
    <row r="79" spans="1:74" x14ac:dyDescent="0.2">
      <c r="BK79" s="378"/>
      <c r="BL79" s="378"/>
      <c r="BM79" s="378"/>
      <c r="BN79" s="378"/>
      <c r="BO79" s="378"/>
      <c r="BP79" s="378"/>
      <c r="BQ79" s="378"/>
      <c r="BR79" s="378"/>
      <c r="BS79" s="378"/>
      <c r="BT79" s="378"/>
      <c r="BU79" s="378"/>
      <c r="BV79" s="378"/>
    </row>
    <row r="80" spans="1:74" x14ac:dyDescent="0.2">
      <c r="BK80" s="378"/>
      <c r="BL80" s="378"/>
      <c r="BM80" s="378"/>
      <c r="BN80" s="378"/>
      <c r="BO80" s="378"/>
      <c r="BP80" s="378"/>
      <c r="BQ80" s="378"/>
      <c r="BR80" s="378"/>
      <c r="BS80" s="378"/>
      <c r="BT80" s="378"/>
      <c r="BU80" s="378"/>
      <c r="BV80" s="378"/>
    </row>
    <row r="81" spans="63:74" x14ac:dyDescent="0.2">
      <c r="BK81" s="378"/>
      <c r="BL81" s="378"/>
      <c r="BM81" s="378"/>
      <c r="BN81" s="378"/>
      <c r="BO81" s="378"/>
      <c r="BP81" s="378"/>
      <c r="BQ81" s="378"/>
      <c r="BR81" s="378"/>
      <c r="BS81" s="378"/>
      <c r="BT81" s="378"/>
      <c r="BU81" s="378"/>
      <c r="BV81" s="378"/>
    </row>
    <row r="82" spans="63:74" x14ac:dyDescent="0.2">
      <c r="BK82" s="378"/>
      <c r="BL82" s="378"/>
      <c r="BM82" s="378"/>
      <c r="BN82" s="378"/>
      <c r="BO82" s="378"/>
      <c r="BP82" s="378"/>
      <c r="BQ82" s="378"/>
      <c r="BR82" s="378"/>
      <c r="BS82" s="378"/>
      <c r="BT82" s="378"/>
      <c r="BU82" s="378"/>
      <c r="BV82" s="378"/>
    </row>
    <row r="83" spans="63:74" x14ac:dyDescent="0.2">
      <c r="BK83" s="378"/>
      <c r="BL83" s="378"/>
      <c r="BM83" s="378"/>
      <c r="BN83" s="378"/>
      <c r="BO83" s="378"/>
      <c r="BP83" s="378"/>
      <c r="BQ83" s="378"/>
      <c r="BR83" s="378"/>
      <c r="BS83" s="378"/>
      <c r="BT83" s="378"/>
      <c r="BU83" s="378"/>
      <c r="BV83" s="378"/>
    </row>
    <row r="84" spans="63:74" x14ac:dyDescent="0.2">
      <c r="BK84" s="378"/>
      <c r="BL84" s="378"/>
      <c r="BM84" s="378"/>
      <c r="BN84" s="378"/>
      <c r="BO84" s="378"/>
      <c r="BP84" s="378"/>
      <c r="BQ84" s="378"/>
      <c r="BR84" s="378"/>
      <c r="BS84" s="378"/>
      <c r="BT84" s="378"/>
      <c r="BU84" s="378"/>
      <c r="BV84" s="378"/>
    </row>
    <row r="85" spans="63:74" x14ac:dyDescent="0.2">
      <c r="BK85" s="378"/>
      <c r="BL85" s="378"/>
      <c r="BM85" s="378"/>
      <c r="BN85" s="378"/>
      <c r="BO85" s="378"/>
      <c r="BP85" s="378"/>
      <c r="BQ85" s="378"/>
      <c r="BR85" s="378"/>
      <c r="BS85" s="378"/>
      <c r="BT85" s="378"/>
      <c r="BU85" s="378"/>
      <c r="BV85" s="378"/>
    </row>
    <row r="86" spans="63:74" x14ac:dyDescent="0.2">
      <c r="BK86" s="378"/>
      <c r="BL86" s="378"/>
      <c r="BM86" s="378"/>
      <c r="BN86" s="378"/>
      <c r="BO86" s="378"/>
      <c r="BP86" s="378"/>
      <c r="BQ86" s="378"/>
      <c r="BR86" s="378"/>
      <c r="BS86" s="378"/>
      <c r="BT86" s="378"/>
      <c r="BU86" s="378"/>
      <c r="BV86" s="378"/>
    </row>
    <row r="87" spans="63:74" x14ac:dyDescent="0.2">
      <c r="BK87" s="378"/>
      <c r="BL87" s="378"/>
      <c r="BM87" s="378"/>
      <c r="BN87" s="378"/>
      <c r="BO87" s="378"/>
      <c r="BP87" s="378"/>
      <c r="BQ87" s="378"/>
      <c r="BR87" s="378"/>
      <c r="BS87" s="378"/>
      <c r="BT87" s="378"/>
      <c r="BU87" s="378"/>
      <c r="BV87" s="378"/>
    </row>
    <row r="88" spans="63:74" x14ac:dyDescent="0.2">
      <c r="BK88" s="378"/>
      <c r="BL88" s="378"/>
      <c r="BM88" s="378"/>
      <c r="BN88" s="378"/>
      <c r="BO88" s="378"/>
      <c r="BP88" s="378"/>
      <c r="BQ88" s="378"/>
      <c r="BR88" s="378"/>
      <c r="BS88" s="378"/>
      <c r="BT88" s="378"/>
      <c r="BU88" s="378"/>
      <c r="BV88" s="378"/>
    </row>
    <row r="89" spans="63:74" x14ac:dyDescent="0.2">
      <c r="BK89" s="378"/>
      <c r="BL89" s="378"/>
      <c r="BM89" s="378"/>
      <c r="BN89" s="378"/>
      <c r="BO89" s="378"/>
      <c r="BP89" s="378"/>
      <c r="BQ89" s="378"/>
      <c r="BR89" s="378"/>
      <c r="BS89" s="378"/>
      <c r="BT89" s="378"/>
      <c r="BU89" s="378"/>
      <c r="BV89" s="378"/>
    </row>
    <row r="90" spans="63:74" x14ac:dyDescent="0.2">
      <c r="BK90" s="378"/>
      <c r="BL90" s="378"/>
      <c r="BM90" s="378"/>
      <c r="BN90" s="378"/>
      <c r="BO90" s="378"/>
      <c r="BP90" s="378"/>
      <c r="BQ90" s="378"/>
      <c r="BR90" s="378"/>
      <c r="BS90" s="378"/>
      <c r="BT90" s="378"/>
      <c r="BU90" s="378"/>
      <c r="BV90" s="378"/>
    </row>
    <row r="91" spans="63:74" x14ac:dyDescent="0.2">
      <c r="BK91" s="378"/>
      <c r="BL91" s="378"/>
      <c r="BM91" s="378"/>
      <c r="BN91" s="378"/>
      <c r="BO91" s="378"/>
      <c r="BP91" s="378"/>
      <c r="BQ91" s="378"/>
      <c r="BR91" s="378"/>
      <c r="BS91" s="378"/>
      <c r="BT91" s="378"/>
      <c r="BU91" s="378"/>
      <c r="BV91" s="378"/>
    </row>
    <row r="92" spans="63:74" x14ac:dyDescent="0.2">
      <c r="BK92" s="378"/>
      <c r="BL92" s="378"/>
      <c r="BM92" s="378"/>
      <c r="BN92" s="378"/>
      <c r="BO92" s="378"/>
      <c r="BP92" s="378"/>
      <c r="BQ92" s="378"/>
      <c r="BR92" s="378"/>
      <c r="BS92" s="378"/>
      <c r="BT92" s="378"/>
      <c r="BU92" s="378"/>
      <c r="BV92" s="378"/>
    </row>
    <row r="93" spans="63:74" x14ac:dyDescent="0.2">
      <c r="BK93" s="378"/>
      <c r="BL93" s="378"/>
      <c r="BM93" s="378"/>
      <c r="BN93" s="378"/>
      <c r="BO93" s="378"/>
      <c r="BP93" s="378"/>
      <c r="BQ93" s="378"/>
      <c r="BR93" s="378"/>
      <c r="BS93" s="378"/>
      <c r="BT93" s="378"/>
      <c r="BU93" s="378"/>
      <c r="BV93" s="378"/>
    </row>
    <row r="94" spans="63:74" x14ac:dyDescent="0.2">
      <c r="BK94" s="378"/>
      <c r="BL94" s="378"/>
      <c r="BM94" s="378"/>
      <c r="BN94" s="378"/>
      <c r="BO94" s="378"/>
      <c r="BP94" s="378"/>
      <c r="BQ94" s="378"/>
      <c r="BR94" s="378"/>
      <c r="BS94" s="378"/>
      <c r="BT94" s="378"/>
      <c r="BU94" s="378"/>
      <c r="BV94" s="378"/>
    </row>
    <row r="95" spans="63:74" x14ac:dyDescent="0.2">
      <c r="BK95" s="378"/>
      <c r="BL95" s="378"/>
      <c r="BM95" s="378"/>
      <c r="BN95" s="378"/>
      <c r="BO95" s="378"/>
      <c r="BP95" s="378"/>
      <c r="BQ95" s="378"/>
      <c r="BR95" s="378"/>
      <c r="BS95" s="378"/>
      <c r="BT95" s="378"/>
      <c r="BU95" s="378"/>
      <c r="BV95" s="378"/>
    </row>
    <row r="96" spans="63:74" x14ac:dyDescent="0.2">
      <c r="BK96" s="378"/>
      <c r="BL96" s="378"/>
      <c r="BM96" s="378"/>
      <c r="BN96" s="378"/>
      <c r="BO96" s="378"/>
      <c r="BP96" s="378"/>
      <c r="BQ96" s="378"/>
      <c r="BR96" s="378"/>
      <c r="BS96" s="378"/>
      <c r="BT96" s="378"/>
      <c r="BU96" s="378"/>
      <c r="BV96" s="378"/>
    </row>
    <row r="97" spans="63:74" x14ac:dyDescent="0.2">
      <c r="BK97" s="378"/>
      <c r="BL97" s="378"/>
      <c r="BM97" s="378"/>
      <c r="BN97" s="378"/>
      <c r="BO97" s="378"/>
      <c r="BP97" s="378"/>
      <c r="BQ97" s="378"/>
      <c r="BR97" s="378"/>
      <c r="BS97" s="378"/>
      <c r="BT97" s="378"/>
      <c r="BU97" s="378"/>
      <c r="BV97" s="378"/>
    </row>
    <row r="98" spans="63:74" x14ac:dyDescent="0.2">
      <c r="BK98" s="378"/>
      <c r="BL98" s="378"/>
      <c r="BM98" s="378"/>
      <c r="BN98" s="378"/>
      <c r="BO98" s="378"/>
      <c r="BP98" s="378"/>
      <c r="BQ98" s="378"/>
      <c r="BR98" s="378"/>
      <c r="BS98" s="378"/>
      <c r="BT98" s="378"/>
      <c r="BU98" s="378"/>
      <c r="BV98" s="378"/>
    </row>
    <row r="99" spans="63:74" x14ac:dyDescent="0.2">
      <c r="BK99" s="378"/>
      <c r="BL99" s="378"/>
      <c r="BM99" s="378"/>
      <c r="BN99" s="378"/>
      <c r="BO99" s="378"/>
      <c r="BP99" s="378"/>
      <c r="BQ99" s="378"/>
      <c r="BR99" s="378"/>
      <c r="BS99" s="378"/>
      <c r="BT99" s="378"/>
      <c r="BU99" s="378"/>
      <c r="BV99" s="378"/>
    </row>
    <row r="100" spans="63:74" x14ac:dyDescent="0.2">
      <c r="BK100" s="378"/>
      <c r="BL100" s="378"/>
      <c r="BM100" s="378"/>
      <c r="BN100" s="378"/>
      <c r="BO100" s="378"/>
      <c r="BP100" s="378"/>
      <c r="BQ100" s="378"/>
      <c r="BR100" s="378"/>
      <c r="BS100" s="378"/>
      <c r="BT100" s="378"/>
      <c r="BU100" s="378"/>
      <c r="BV100" s="378"/>
    </row>
    <row r="101" spans="63:74" x14ac:dyDescent="0.2">
      <c r="BK101" s="378"/>
      <c r="BL101" s="378"/>
      <c r="BM101" s="378"/>
      <c r="BN101" s="378"/>
      <c r="BO101" s="378"/>
      <c r="BP101" s="378"/>
      <c r="BQ101" s="378"/>
      <c r="BR101" s="378"/>
      <c r="BS101" s="378"/>
      <c r="BT101" s="378"/>
      <c r="BU101" s="378"/>
      <c r="BV101" s="378"/>
    </row>
    <row r="102" spans="63:74" x14ac:dyDescent="0.2">
      <c r="BK102" s="378"/>
      <c r="BL102" s="378"/>
      <c r="BM102" s="378"/>
      <c r="BN102" s="378"/>
      <c r="BO102" s="378"/>
      <c r="BP102" s="378"/>
      <c r="BQ102" s="378"/>
      <c r="BR102" s="378"/>
      <c r="BS102" s="378"/>
      <c r="BT102" s="378"/>
      <c r="BU102" s="378"/>
      <c r="BV102" s="378"/>
    </row>
    <row r="103" spans="63:74" x14ac:dyDescent="0.2">
      <c r="BK103" s="378"/>
      <c r="BL103" s="378"/>
      <c r="BM103" s="378"/>
      <c r="BN103" s="378"/>
      <c r="BO103" s="378"/>
      <c r="BP103" s="378"/>
      <c r="BQ103" s="378"/>
      <c r="BR103" s="378"/>
      <c r="BS103" s="378"/>
      <c r="BT103" s="378"/>
      <c r="BU103" s="378"/>
      <c r="BV103" s="378"/>
    </row>
    <row r="104" spans="63:74" x14ac:dyDescent="0.2">
      <c r="BK104" s="378"/>
      <c r="BL104" s="378"/>
      <c r="BM104" s="378"/>
      <c r="BN104" s="378"/>
      <c r="BO104" s="378"/>
      <c r="BP104" s="378"/>
      <c r="BQ104" s="378"/>
      <c r="BR104" s="378"/>
      <c r="BS104" s="378"/>
      <c r="BT104" s="378"/>
      <c r="BU104" s="378"/>
      <c r="BV104" s="378"/>
    </row>
    <row r="105" spans="63:74" x14ac:dyDescent="0.2">
      <c r="BK105" s="378"/>
      <c r="BL105" s="378"/>
      <c r="BM105" s="378"/>
      <c r="BN105" s="378"/>
      <c r="BO105" s="378"/>
      <c r="BP105" s="378"/>
      <c r="BQ105" s="378"/>
      <c r="BR105" s="378"/>
      <c r="BS105" s="378"/>
      <c r="BT105" s="378"/>
      <c r="BU105" s="378"/>
      <c r="BV105" s="378"/>
    </row>
    <row r="106" spans="63:74" x14ac:dyDescent="0.2">
      <c r="BK106" s="378"/>
      <c r="BL106" s="378"/>
      <c r="BM106" s="378"/>
      <c r="BN106" s="378"/>
      <c r="BO106" s="378"/>
      <c r="BP106" s="378"/>
      <c r="BQ106" s="378"/>
      <c r="BR106" s="378"/>
      <c r="BS106" s="378"/>
      <c r="BT106" s="378"/>
      <c r="BU106" s="378"/>
      <c r="BV106" s="378"/>
    </row>
    <row r="107" spans="63:74" x14ac:dyDescent="0.2">
      <c r="BK107" s="378"/>
      <c r="BL107" s="378"/>
      <c r="BM107" s="378"/>
      <c r="BN107" s="378"/>
      <c r="BO107" s="378"/>
      <c r="BP107" s="378"/>
      <c r="BQ107" s="378"/>
      <c r="BR107" s="378"/>
      <c r="BS107" s="378"/>
      <c r="BT107" s="378"/>
      <c r="BU107" s="378"/>
      <c r="BV107" s="378"/>
    </row>
    <row r="108" spans="63:74" x14ac:dyDescent="0.2">
      <c r="BK108" s="378"/>
      <c r="BL108" s="378"/>
      <c r="BM108" s="378"/>
      <c r="BN108" s="378"/>
      <c r="BO108" s="378"/>
      <c r="BP108" s="378"/>
      <c r="BQ108" s="378"/>
      <c r="BR108" s="378"/>
      <c r="BS108" s="378"/>
      <c r="BT108" s="378"/>
      <c r="BU108" s="378"/>
      <c r="BV108" s="378"/>
    </row>
    <row r="109" spans="63:74" x14ac:dyDescent="0.2">
      <c r="BK109" s="378"/>
      <c r="BL109" s="378"/>
      <c r="BM109" s="378"/>
      <c r="BN109" s="378"/>
      <c r="BO109" s="378"/>
      <c r="BP109" s="378"/>
      <c r="BQ109" s="378"/>
      <c r="BR109" s="378"/>
      <c r="BS109" s="378"/>
      <c r="BT109" s="378"/>
      <c r="BU109" s="378"/>
      <c r="BV109" s="378"/>
    </row>
    <row r="110" spans="63:74" x14ac:dyDescent="0.2">
      <c r="BK110" s="378"/>
      <c r="BL110" s="378"/>
      <c r="BM110" s="378"/>
      <c r="BN110" s="378"/>
      <c r="BO110" s="378"/>
      <c r="BP110" s="378"/>
      <c r="BQ110" s="378"/>
      <c r="BR110" s="378"/>
      <c r="BS110" s="378"/>
      <c r="BT110" s="378"/>
      <c r="BU110" s="378"/>
      <c r="BV110" s="378"/>
    </row>
    <row r="111" spans="63:74" x14ac:dyDescent="0.2">
      <c r="BK111" s="378"/>
      <c r="BL111" s="378"/>
      <c r="BM111" s="378"/>
      <c r="BN111" s="378"/>
      <c r="BO111" s="378"/>
      <c r="BP111" s="378"/>
      <c r="BQ111" s="378"/>
      <c r="BR111" s="378"/>
      <c r="BS111" s="378"/>
      <c r="BT111" s="378"/>
      <c r="BU111" s="378"/>
      <c r="BV111" s="378"/>
    </row>
    <row r="112" spans="63:74" x14ac:dyDescent="0.2">
      <c r="BK112" s="378"/>
      <c r="BL112" s="378"/>
      <c r="BM112" s="378"/>
      <c r="BN112" s="378"/>
      <c r="BO112" s="378"/>
      <c r="BP112" s="378"/>
      <c r="BQ112" s="378"/>
      <c r="BR112" s="378"/>
      <c r="BS112" s="378"/>
      <c r="BT112" s="378"/>
      <c r="BU112" s="378"/>
      <c r="BV112" s="378"/>
    </row>
    <row r="113" spans="63:74" x14ac:dyDescent="0.2">
      <c r="BK113" s="378"/>
      <c r="BL113" s="378"/>
      <c r="BM113" s="378"/>
      <c r="BN113" s="378"/>
      <c r="BO113" s="378"/>
      <c r="BP113" s="378"/>
      <c r="BQ113" s="378"/>
      <c r="BR113" s="378"/>
      <c r="BS113" s="378"/>
      <c r="BT113" s="378"/>
      <c r="BU113" s="378"/>
      <c r="BV113" s="378"/>
    </row>
    <row r="114" spans="63:74" x14ac:dyDescent="0.2">
      <c r="BK114" s="378"/>
      <c r="BL114" s="378"/>
      <c r="BM114" s="378"/>
      <c r="BN114" s="378"/>
      <c r="BO114" s="378"/>
      <c r="BP114" s="378"/>
      <c r="BQ114" s="378"/>
      <c r="BR114" s="378"/>
      <c r="BS114" s="378"/>
      <c r="BT114" s="378"/>
      <c r="BU114" s="378"/>
      <c r="BV114" s="378"/>
    </row>
    <row r="115" spans="63:74" x14ac:dyDescent="0.2">
      <c r="BK115" s="378"/>
      <c r="BL115" s="378"/>
      <c r="BM115" s="378"/>
      <c r="BN115" s="378"/>
      <c r="BO115" s="378"/>
      <c r="BP115" s="378"/>
      <c r="BQ115" s="378"/>
      <c r="BR115" s="378"/>
      <c r="BS115" s="378"/>
      <c r="BT115" s="378"/>
      <c r="BU115" s="378"/>
      <c r="BV115" s="378"/>
    </row>
    <row r="116" spans="63:74" x14ac:dyDescent="0.2">
      <c r="BK116" s="378"/>
      <c r="BL116" s="378"/>
      <c r="BM116" s="378"/>
      <c r="BN116" s="378"/>
      <c r="BO116" s="378"/>
      <c r="BP116" s="378"/>
      <c r="BQ116" s="378"/>
      <c r="BR116" s="378"/>
      <c r="BS116" s="378"/>
      <c r="BT116" s="378"/>
      <c r="BU116" s="378"/>
      <c r="BV116" s="378"/>
    </row>
    <row r="117" spans="63:74" x14ac:dyDescent="0.2">
      <c r="BK117" s="378"/>
      <c r="BL117" s="378"/>
      <c r="BM117" s="378"/>
      <c r="BN117" s="378"/>
      <c r="BO117" s="378"/>
      <c r="BP117" s="378"/>
      <c r="BQ117" s="378"/>
      <c r="BR117" s="378"/>
      <c r="BS117" s="378"/>
      <c r="BT117" s="378"/>
      <c r="BU117" s="378"/>
      <c r="BV117" s="378"/>
    </row>
    <row r="118" spans="63:74" x14ac:dyDescent="0.2">
      <c r="BK118" s="378"/>
      <c r="BL118" s="378"/>
      <c r="BM118" s="378"/>
      <c r="BN118" s="378"/>
      <c r="BO118" s="378"/>
      <c r="BP118" s="378"/>
      <c r="BQ118" s="378"/>
      <c r="BR118" s="378"/>
      <c r="BS118" s="378"/>
      <c r="BT118" s="378"/>
      <c r="BU118" s="378"/>
      <c r="BV118" s="378"/>
    </row>
    <row r="119" spans="63:74" x14ac:dyDescent="0.2">
      <c r="BK119" s="378"/>
      <c r="BL119" s="378"/>
      <c r="BM119" s="378"/>
      <c r="BN119" s="378"/>
      <c r="BO119" s="378"/>
      <c r="BP119" s="378"/>
      <c r="BQ119" s="378"/>
      <c r="BR119" s="378"/>
      <c r="BS119" s="378"/>
      <c r="BT119" s="378"/>
      <c r="BU119" s="378"/>
      <c r="BV119" s="378"/>
    </row>
    <row r="120" spans="63:74" x14ac:dyDescent="0.2">
      <c r="BK120" s="378"/>
      <c r="BL120" s="378"/>
      <c r="BM120" s="378"/>
      <c r="BN120" s="378"/>
      <c r="BO120" s="378"/>
      <c r="BP120" s="378"/>
      <c r="BQ120" s="378"/>
      <c r="BR120" s="378"/>
      <c r="BS120" s="378"/>
      <c r="BT120" s="378"/>
      <c r="BU120" s="378"/>
      <c r="BV120" s="378"/>
    </row>
    <row r="121" spans="63:74" x14ac:dyDescent="0.2">
      <c r="BK121" s="378"/>
      <c r="BL121" s="378"/>
      <c r="BM121" s="378"/>
      <c r="BN121" s="378"/>
      <c r="BO121" s="378"/>
      <c r="BP121" s="378"/>
      <c r="BQ121" s="378"/>
      <c r="BR121" s="378"/>
      <c r="BS121" s="378"/>
      <c r="BT121" s="378"/>
      <c r="BU121" s="378"/>
      <c r="BV121" s="378"/>
    </row>
    <row r="122" spans="63:74" x14ac:dyDescent="0.2">
      <c r="BK122" s="378"/>
      <c r="BL122" s="378"/>
      <c r="BM122" s="378"/>
      <c r="BN122" s="378"/>
      <c r="BO122" s="378"/>
      <c r="BP122" s="378"/>
      <c r="BQ122" s="378"/>
      <c r="BR122" s="378"/>
      <c r="BS122" s="378"/>
      <c r="BT122" s="378"/>
      <c r="BU122" s="378"/>
      <c r="BV122" s="378"/>
    </row>
    <row r="123" spans="63:74" x14ac:dyDescent="0.2">
      <c r="BK123" s="378"/>
      <c r="BL123" s="378"/>
      <c r="BM123" s="378"/>
      <c r="BN123" s="378"/>
      <c r="BO123" s="378"/>
      <c r="BP123" s="378"/>
      <c r="BQ123" s="378"/>
      <c r="BR123" s="378"/>
      <c r="BS123" s="378"/>
      <c r="BT123" s="378"/>
      <c r="BU123" s="378"/>
      <c r="BV123" s="378"/>
    </row>
    <row r="124" spans="63:74" x14ac:dyDescent="0.2">
      <c r="BK124" s="378"/>
      <c r="BL124" s="378"/>
      <c r="BM124" s="378"/>
      <c r="BN124" s="378"/>
      <c r="BO124" s="378"/>
      <c r="BP124" s="378"/>
      <c r="BQ124" s="378"/>
      <c r="BR124" s="378"/>
      <c r="BS124" s="378"/>
      <c r="BT124" s="378"/>
      <c r="BU124" s="378"/>
      <c r="BV124" s="378"/>
    </row>
    <row r="125" spans="63:74" x14ac:dyDescent="0.2">
      <c r="BK125" s="378"/>
      <c r="BL125" s="378"/>
      <c r="BM125" s="378"/>
      <c r="BN125" s="378"/>
      <c r="BO125" s="378"/>
      <c r="BP125" s="378"/>
      <c r="BQ125" s="378"/>
      <c r="BR125" s="378"/>
      <c r="BS125" s="378"/>
      <c r="BT125" s="378"/>
      <c r="BU125" s="378"/>
      <c r="BV125" s="378"/>
    </row>
    <row r="126" spans="63:74" x14ac:dyDescent="0.2">
      <c r="BK126" s="378"/>
      <c r="BL126" s="378"/>
      <c r="BM126" s="378"/>
      <c r="BN126" s="378"/>
      <c r="BO126" s="378"/>
      <c r="BP126" s="378"/>
      <c r="BQ126" s="378"/>
      <c r="BR126" s="378"/>
      <c r="BS126" s="378"/>
      <c r="BT126" s="378"/>
      <c r="BU126" s="378"/>
      <c r="BV126" s="378"/>
    </row>
    <row r="127" spans="63:74" x14ac:dyDescent="0.2">
      <c r="BK127" s="378"/>
      <c r="BL127" s="378"/>
      <c r="BM127" s="378"/>
      <c r="BN127" s="378"/>
      <c r="BO127" s="378"/>
      <c r="BP127" s="378"/>
      <c r="BQ127" s="378"/>
      <c r="BR127" s="378"/>
      <c r="BS127" s="378"/>
      <c r="BT127" s="378"/>
      <c r="BU127" s="378"/>
      <c r="BV127" s="378"/>
    </row>
    <row r="128" spans="63:74" x14ac:dyDescent="0.2">
      <c r="BK128" s="378"/>
      <c r="BL128" s="378"/>
      <c r="BM128" s="378"/>
      <c r="BN128" s="378"/>
      <c r="BO128" s="378"/>
      <c r="BP128" s="378"/>
      <c r="BQ128" s="378"/>
      <c r="BR128" s="378"/>
      <c r="BS128" s="378"/>
      <c r="BT128" s="378"/>
      <c r="BU128" s="378"/>
      <c r="BV128" s="378"/>
    </row>
    <row r="129" spans="63:74" x14ac:dyDescent="0.2">
      <c r="BK129" s="378"/>
      <c r="BL129" s="378"/>
      <c r="BM129" s="378"/>
      <c r="BN129" s="378"/>
      <c r="BO129" s="378"/>
      <c r="BP129" s="378"/>
      <c r="BQ129" s="378"/>
      <c r="BR129" s="378"/>
      <c r="BS129" s="378"/>
      <c r="BT129" s="378"/>
      <c r="BU129" s="378"/>
      <c r="BV129" s="378"/>
    </row>
    <row r="130" spans="63:74" x14ac:dyDescent="0.2">
      <c r="BK130" s="378"/>
      <c r="BL130" s="378"/>
      <c r="BM130" s="378"/>
      <c r="BN130" s="378"/>
      <c r="BO130" s="378"/>
      <c r="BP130" s="378"/>
      <c r="BQ130" s="378"/>
      <c r="BR130" s="378"/>
      <c r="BS130" s="378"/>
      <c r="BT130" s="378"/>
      <c r="BU130" s="378"/>
      <c r="BV130" s="378"/>
    </row>
    <row r="131" spans="63:74" x14ac:dyDescent="0.2">
      <c r="BK131" s="378"/>
      <c r="BL131" s="378"/>
      <c r="BM131" s="378"/>
      <c r="BN131" s="378"/>
      <c r="BO131" s="378"/>
      <c r="BP131" s="378"/>
      <c r="BQ131" s="378"/>
      <c r="BR131" s="378"/>
      <c r="BS131" s="378"/>
      <c r="BT131" s="378"/>
      <c r="BU131" s="378"/>
      <c r="BV131" s="378"/>
    </row>
    <row r="132" spans="63:74" x14ac:dyDescent="0.2">
      <c r="BK132" s="378"/>
      <c r="BL132" s="378"/>
      <c r="BM132" s="378"/>
      <c r="BN132" s="378"/>
      <c r="BO132" s="378"/>
      <c r="BP132" s="378"/>
      <c r="BQ132" s="378"/>
      <c r="BR132" s="378"/>
      <c r="BS132" s="378"/>
      <c r="BT132" s="378"/>
      <c r="BU132" s="378"/>
      <c r="BV132" s="378"/>
    </row>
    <row r="133" spans="63:74" x14ac:dyDescent="0.2">
      <c r="BK133" s="378"/>
      <c r="BL133" s="378"/>
      <c r="BM133" s="378"/>
      <c r="BN133" s="378"/>
      <c r="BO133" s="378"/>
      <c r="BP133" s="378"/>
      <c r="BQ133" s="378"/>
      <c r="BR133" s="378"/>
      <c r="BS133" s="378"/>
      <c r="BT133" s="378"/>
      <c r="BU133" s="378"/>
      <c r="BV133" s="378"/>
    </row>
    <row r="134" spans="63:74" x14ac:dyDescent="0.2">
      <c r="BK134" s="378"/>
      <c r="BL134" s="378"/>
      <c r="BM134" s="378"/>
      <c r="BN134" s="378"/>
      <c r="BO134" s="378"/>
      <c r="BP134" s="378"/>
      <c r="BQ134" s="378"/>
      <c r="BR134" s="378"/>
      <c r="BS134" s="378"/>
      <c r="BT134" s="378"/>
      <c r="BU134" s="378"/>
      <c r="BV134" s="378"/>
    </row>
    <row r="135" spans="63:74" x14ac:dyDescent="0.2">
      <c r="BK135" s="378"/>
      <c r="BL135" s="378"/>
      <c r="BM135" s="378"/>
      <c r="BN135" s="378"/>
      <c r="BO135" s="378"/>
      <c r="BP135" s="378"/>
      <c r="BQ135" s="378"/>
      <c r="BR135" s="378"/>
      <c r="BS135" s="378"/>
      <c r="BT135" s="378"/>
      <c r="BU135" s="378"/>
      <c r="BV135" s="378"/>
    </row>
    <row r="136" spans="63:74" x14ac:dyDescent="0.2">
      <c r="BK136" s="378"/>
      <c r="BL136" s="378"/>
      <c r="BM136" s="378"/>
      <c r="BN136" s="378"/>
      <c r="BO136" s="378"/>
      <c r="BP136" s="378"/>
      <c r="BQ136" s="378"/>
      <c r="BR136" s="378"/>
      <c r="BS136" s="378"/>
      <c r="BT136" s="378"/>
      <c r="BU136" s="378"/>
      <c r="BV136" s="378"/>
    </row>
    <row r="137" spans="63:74" x14ac:dyDescent="0.2">
      <c r="BK137" s="378"/>
      <c r="BL137" s="378"/>
      <c r="BM137" s="378"/>
      <c r="BN137" s="378"/>
      <c r="BO137" s="378"/>
      <c r="BP137" s="378"/>
      <c r="BQ137" s="378"/>
      <c r="BR137" s="378"/>
      <c r="BS137" s="378"/>
      <c r="BT137" s="378"/>
      <c r="BU137" s="378"/>
      <c r="BV137" s="378"/>
    </row>
    <row r="138" spans="63:74" x14ac:dyDescent="0.2">
      <c r="BK138" s="378"/>
      <c r="BL138" s="378"/>
      <c r="BM138" s="378"/>
      <c r="BN138" s="378"/>
      <c r="BO138" s="378"/>
      <c r="BP138" s="378"/>
      <c r="BQ138" s="378"/>
      <c r="BR138" s="378"/>
      <c r="BS138" s="378"/>
      <c r="BT138" s="378"/>
      <c r="BU138" s="378"/>
      <c r="BV138" s="378"/>
    </row>
    <row r="139" spans="63:74" x14ac:dyDescent="0.2">
      <c r="BK139" s="378"/>
      <c r="BL139" s="378"/>
      <c r="BM139" s="378"/>
      <c r="BN139" s="378"/>
      <c r="BO139" s="378"/>
      <c r="BP139" s="378"/>
      <c r="BQ139" s="378"/>
      <c r="BR139" s="378"/>
      <c r="BS139" s="378"/>
      <c r="BT139" s="378"/>
      <c r="BU139" s="378"/>
      <c r="BV139" s="378"/>
    </row>
    <row r="140" spans="63:74" x14ac:dyDescent="0.2">
      <c r="BK140" s="378"/>
      <c r="BL140" s="378"/>
      <c r="BM140" s="378"/>
      <c r="BN140" s="378"/>
      <c r="BO140" s="378"/>
      <c r="BP140" s="378"/>
      <c r="BQ140" s="378"/>
      <c r="BR140" s="378"/>
      <c r="BS140" s="378"/>
      <c r="BT140" s="378"/>
      <c r="BU140" s="378"/>
      <c r="BV140" s="378"/>
    </row>
  </sheetData>
  <mergeCells count="24">
    <mergeCell ref="B77:Q77"/>
    <mergeCell ref="B78:Q78"/>
    <mergeCell ref="B73:Q73"/>
    <mergeCell ref="B74:Q74"/>
    <mergeCell ref="B75:Q75"/>
    <mergeCell ref="B76:Q76"/>
    <mergeCell ref="A1:A2"/>
    <mergeCell ref="B63:Q63"/>
    <mergeCell ref="B64:Q64"/>
    <mergeCell ref="B65:Q65"/>
    <mergeCell ref="B66:Q66"/>
    <mergeCell ref="B71:Q71"/>
    <mergeCell ref="B72:Q72"/>
    <mergeCell ref="BK3:BV3"/>
    <mergeCell ref="B1:AL1"/>
    <mergeCell ref="C3:N3"/>
    <mergeCell ref="O3:Z3"/>
    <mergeCell ref="AA3:AL3"/>
    <mergeCell ref="AM3:AX3"/>
    <mergeCell ref="AY3:BJ3"/>
    <mergeCell ref="B70:Q70"/>
    <mergeCell ref="B68:Q68"/>
    <mergeCell ref="B67:Q67"/>
    <mergeCell ref="B69:Q69"/>
  </mergeCells>
  <phoneticPr fontId="6" type="noConversion"/>
  <hyperlinks>
    <hyperlink ref="A1:A2" location="Contents!A1" display="Table of Contents"/>
  </hyperlinks>
  <pageMargins left="0.25" right="0.25" top="0.25" bottom="0.25" header="1" footer="1"/>
  <pageSetup scale="19" orientation="portrait"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24</vt:i4>
      </vt:variant>
      <vt:variant>
        <vt:lpstr>Named Ranges</vt:lpstr>
      </vt:variant>
      <vt:variant>
        <vt:i4>22</vt:i4>
      </vt:variant>
    </vt:vector>
  </HeadingPairs>
  <TitlesOfParts>
    <vt:vector size="46" baseType="lpstr">
      <vt:lpstr>Dates</vt:lpstr>
      <vt:lpstr>Contents</vt:lpstr>
      <vt:lpstr>1tab</vt:lpstr>
      <vt:lpstr>2tab</vt:lpstr>
      <vt:lpstr>3atab</vt:lpstr>
      <vt:lpstr>3btab</vt:lpstr>
      <vt:lpstr>3ctab</vt:lpstr>
      <vt:lpstr>3dtab</vt:lpstr>
      <vt:lpstr>4atab</vt:lpstr>
      <vt:lpstr>4btab</vt:lpstr>
      <vt:lpstr>4ctab</vt:lpstr>
      <vt:lpstr>5atab</vt:lpstr>
      <vt:lpstr>5btab</vt:lpstr>
      <vt:lpstr>6tab</vt:lpstr>
      <vt:lpstr>7atab</vt:lpstr>
      <vt:lpstr>7btab</vt:lpstr>
      <vt:lpstr>7ctab</vt:lpstr>
      <vt:lpstr>7d(1)tab</vt:lpstr>
      <vt:lpstr>7d(2)tab</vt:lpstr>
      <vt:lpstr>8atab</vt:lpstr>
      <vt:lpstr>8btab</vt:lpstr>
      <vt:lpstr>9atab</vt:lpstr>
      <vt:lpstr>9btab</vt:lpstr>
      <vt:lpstr>9ctab</vt:lpstr>
      <vt:lpstr>'1tab'!Print_Area</vt:lpstr>
      <vt:lpstr>'2tab'!Print_Area</vt:lpstr>
      <vt:lpstr>'3atab'!Print_Area</vt:lpstr>
      <vt:lpstr>'3btab'!Print_Area</vt:lpstr>
      <vt:lpstr>'3ctab'!Print_Area</vt:lpstr>
      <vt:lpstr>'3dtab'!Print_Area</vt:lpstr>
      <vt:lpstr>'4atab'!Print_Area</vt:lpstr>
      <vt:lpstr>'4btab'!Print_Area</vt:lpstr>
      <vt:lpstr>'4ctab'!Print_Area</vt:lpstr>
      <vt:lpstr>'5atab'!Print_Area</vt:lpstr>
      <vt:lpstr>'5btab'!Print_Area</vt:lpstr>
      <vt:lpstr>'6tab'!Print_Area</vt:lpstr>
      <vt:lpstr>'7atab'!Print_Area</vt:lpstr>
      <vt:lpstr>'7btab'!Print_Area</vt:lpstr>
      <vt:lpstr>'7ctab'!Print_Area</vt:lpstr>
      <vt:lpstr>'7d(1)tab'!Print_Area</vt:lpstr>
      <vt:lpstr>'7d(2)tab'!Print_Area</vt:lpstr>
      <vt:lpstr>'8atab'!Print_Area</vt:lpstr>
      <vt:lpstr>'9atab'!Print_Area</vt:lpstr>
      <vt:lpstr>'9btab'!Print_Area</vt:lpstr>
      <vt:lpstr>'9ctab'!Print_Area</vt:lpstr>
      <vt:lpstr>Contents!Print_Area</vt:lpstr>
    </vt:vector>
  </TitlesOfParts>
  <Company>DOE/EIA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Hess, Timothy</dc:creator>
  <cp:lastModifiedBy>Hess, Timothy </cp:lastModifiedBy>
  <cp:lastPrinted>2013-09-11T15:47:32Z</cp:lastPrinted>
  <dcterms:created xsi:type="dcterms:W3CDTF">2006-10-10T12:45:59Z</dcterms:created>
  <dcterms:modified xsi:type="dcterms:W3CDTF">2021-01-08T06:07:49Z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44787D4-0540-4523-9961-78E4036D8C6D}">
    <vt:lpwstr>{4A4165F2-3EA0-4F3F-8873-8BA0E2B8BCA9}</vt:lpwstr>
  </property>
</Properties>
</file>